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790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B335" i="13" l="1"/>
  <c r="B300" i="13"/>
  <c r="C291" i="13"/>
  <c r="D278" i="13"/>
  <c r="C278" i="13"/>
  <c r="B278" i="13"/>
  <c r="D271" i="13"/>
  <c r="C271" i="13"/>
  <c r="D267" i="13"/>
  <c r="C267" i="13"/>
  <c r="D262" i="13"/>
  <c r="C262" i="13"/>
  <c r="D258" i="13"/>
  <c r="D272" i="13" s="1"/>
  <c r="C258" i="13"/>
  <c r="C272" i="13" s="1"/>
  <c r="E242" i="13"/>
  <c r="D242" i="13"/>
  <c r="C241" i="13"/>
  <c r="C242" i="13" s="1"/>
  <c r="C240" i="13"/>
  <c r="E237" i="13"/>
  <c r="D237" i="13"/>
  <c r="C237" i="13"/>
  <c r="D209" i="13"/>
  <c r="C209" i="13"/>
  <c r="B209" i="13"/>
  <c r="D203" i="13"/>
  <c r="C203" i="13"/>
  <c r="B202" i="13"/>
  <c r="B201" i="13"/>
  <c r="B200" i="13"/>
  <c r="B199" i="13"/>
  <c r="B198" i="13"/>
  <c r="B197" i="13"/>
  <c r="B196" i="13"/>
  <c r="B195" i="13"/>
  <c r="B194" i="13"/>
  <c r="B193" i="13"/>
  <c r="B203" i="13" s="1"/>
  <c r="I189" i="13"/>
  <c r="H189" i="13"/>
  <c r="G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89" i="13" s="1"/>
  <c r="F164" i="13"/>
  <c r="I156" i="13"/>
  <c r="H156" i="13"/>
  <c r="G156" i="13"/>
  <c r="F156" i="13"/>
  <c r="E156" i="13"/>
  <c r="D156" i="13"/>
  <c r="C144" i="13"/>
  <c r="C143" i="13"/>
  <c r="C142" i="13"/>
  <c r="C141" i="13"/>
  <c r="C140" i="13"/>
  <c r="C139" i="13"/>
  <c r="C121" i="13"/>
  <c r="C120" i="13"/>
  <c r="C119" i="13"/>
  <c r="C118" i="13"/>
  <c r="C117" i="13"/>
  <c r="C116" i="13"/>
  <c r="C112" i="13"/>
  <c r="C111" i="13"/>
  <c r="C110" i="13"/>
  <c r="C109" i="13"/>
  <c r="C108" i="13"/>
  <c r="C107" i="13"/>
  <c r="H103" i="13"/>
  <c r="G103" i="13"/>
  <c r="F103" i="13"/>
  <c r="E103" i="13"/>
  <c r="D103" i="13"/>
  <c r="C103" i="13"/>
  <c r="H93" i="13"/>
  <c r="G93" i="13"/>
  <c r="F93" i="13"/>
  <c r="E93" i="13"/>
  <c r="D93" i="13"/>
  <c r="C93" i="13"/>
  <c r="B67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7" i="13"/>
  <c r="E27" i="13"/>
  <c r="D27" i="13"/>
  <c r="F26" i="13"/>
  <c r="D26" i="13" s="1"/>
  <c r="E26" i="13"/>
  <c r="F25" i="13"/>
  <c r="E25" i="13"/>
  <c r="D25" i="13" s="1"/>
  <c r="F24" i="13"/>
  <c r="E24" i="13"/>
  <c r="E28" i="13" s="1"/>
  <c r="D24" i="13"/>
  <c r="F23" i="13"/>
  <c r="E23" i="13"/>
  <c r="D23" i="13"/>
  <c r="F22" i="13"/>
  <c r="F28" i="13" s="1"/>
  <c r="E22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F15" i="13" s="1"/>
  <c r="G15" i="13"/>
  <c r="E15" i="13" s="1"/>
  <c r="D15" i="13" s="1"/>
  <c r="F14" i="13"/>
  <c r="D14" i="13" s="1"/>
  <c r="E14" i="13"/>
  <c r="F13" i="13"/>
  <c r="E13" i="13"/>
  <c r="D13" i="13" s="1"/>
  <c r="F12" i="13"/>
  <c r="E12" i="13"/>
  <c r="D12" i="13"/>
  <c r="A5" i="13"/>
  <c r="A4" i="13"/>
  <c r="A3" i="13"/>
  <c r="A2" i="13"/>
  <c r="A335" i="13" l="1"/>
  <c r="D22" i="13"/>
  <c r="D28" i="13" s="1"/>
  <c r="B335" i="12"/>
  <c r="B300" i="12"/>
  <c r="C291" i="12"/>
  <c r="D278" i="12"/>
  <c r="C278" i="12"/>
  <c r="B278" i="12"/>
  <c r="D271" i="12"/>
  <c r="C271" i="12"/>
  <c r="D267" i="12"/>
  <c r="C267" i="12"/>
  <c r="D262" i="12"/>
  <c r="C262" i="12"/>
  <c r="D258" i="12"/>
  <c r="D272" i="12" s="1"/>
  <c r="C258" i="12"/>
  <c r="C272" i="12" s="1"/>
  <c r="E242" i="12"/>
  <c r="D242" i="12"/>
  <c r="C241" i="12"/>
  <c r="C240" i="12"/>
  <c r="C242" i="12" s="1"/>
  <c r="E237" i="12"/>
  <c r="D237" i="12"/>
  <c r="C237" i="12"/>
  <c r="D209" i="12"/>
  <c r="C209" i="12"/>
  <c r="B209" i="12"/>
  <c r="D203" i="12"/>
  <c r="C203" i="12"/>
  <c r="B202" i="12"/>
  <c r="B201" i="12"/>
  <c r="B200" i="12"/>
  <c r="B199" i="12"/>
  <c r="B198" i="12"/>
  <c r="B197" i="12"/>
  <c r="B196" i="12"/>
  <c r="B195" i="12"/>
  <c r="B194" i="12"/>
  <c r="B193" i="12"/>
  <c r="B203" i="12" s="1"/>
  <c r="I189" i="12"/>
  <c r="H189" i="12"/>
  <c r="G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89" i="12" s="1"/>
  <c r="I156" i="12"/>
  <c r="H156" i="12"/>
  <c r="G156" i="12"/>
  <c r="F156" i="12"/>
  <c r="E156" i="12"/>
  <c r="D156" i="12"/>
  <c r="C144" i="12"/>
  <c r="C143" i="12"/>
  <c r="C142" i="12"/>
  <c r="C141" i="12"/>
  <c r="C140" i="12"/>
  <c r="C139" i="12"/>
  <c r="C121" i="12"/>
  <c r="C120" i="12"/>
  <c r="C119" i="12"/>
  <c r="C118" i="12"/>
  <c r="C117" i="12"/>
  <c r="C116" i="12"/>
  <c r="C112" i="12"/>
  <c r="C111" i="12"/>
  <c r="C110" i="12"/>
  <c r="C109" i="12"/>
  <c r="C108" i="12"/>
  <c r="C107" i="12"/>
  <c r="H103" i="12"/>
  <c r="G103" i="12"/>
  <c r="F103" i="12"/>
  <c r="E103" i="12"/>
  <c r="D103" i="12"/>
  <c r="C103" i="12"/>
  <c r="H93" i="12"/>
  <c r="G93" i="12"/>
  <c r="F93" i="12"/>
  <c r="E93" i="12"/>
  <c r="D93" i="12"/>
  <c r="C93" i="12"/>
  <c r="B67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7" i="12"/>
  <c r="D27" i="12" s="1"/>
  <c r="E27" i="12"/>
  <c r="F26" i="12"/>
  <c r="E26" i="12"/>
  <c r="D26" i="12" s="1"/>
  <c r="F25" i="12"/>
  <c r="E25" i="12"/>
  <c r="D25" i="12"/>
  <c r="F24" i="12"/>
  <c r="E24" i="12"/>
  <c r="D24" i="12"/>
  <c r="F23" i="12"/>
  <c r="D23" i="12" s="1"/>
  <c r="E23" i="12"/>
  <c r="F22" i="12"/>
  <c r="F28" i="12" s="1"/>
  <c r="E22" i="12"/>
  <c r="D22" i="12" s="1"/>
  <c r="D28" i="12" s="1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E15" i="12" s="1"/>
  <c r="D15" i="12" s="1"/>
  <c r="F15" i="12"/>
  <c r="F14" i="12"/>
  <c r="E14" i="12"/>
  <c r="D14" i="12" s="1"/>
  <c r="F13" i="12"/>
  <c r="E13" i="12"/>
  <c r="D13" i="12"/>
  <c r="F12" i="12"/>
  <c r="E12" i="12"/>
  <c r="D12" i="12"/>
  <c r="A5" i="12"/>
  <c r="A4" i="12"/>
  <c r="A3" i="12"/>
  <c r="A2" i="12"/>
  <c r="A335" i="12" l="1"/>
  <c r="E28" i="12"/>
  <c r="B335" i="11"/>
  <c r="B300" i="11"/>
  <c r="C291" i="11"/>
  <c r="D278" i="11"/>
  <c r="C278" i="11"/>
  <c r="B278" i="11"/>
  <c r="D271" i="11"/>
  <c r="C271" i="11"/>
  <c r="D267" i="11"/>
  <c r="C267" i="11"/>
  <c r="D262" i="11"/>
  <c r="C262" i="11"/>
  <c r="D258" i="11"/>
  <c r="D272" i="11" s="1"/>
  <c r="C258" i="11"/>
  <c r="C272" i="11" s="1"/>
  <c r="E242" i="11"/>
  <c r="D242" i="11"/>
  <c r="C241" i="11"/>
  <c r="C242" i="11" s="1"/>
  <c r="C240" i="11"/>
  <c r="E237" i="11"/>
  <c r="D237" i="11"/>
  <c r="C237" i="11"/>
  <c r="D209" i="11"/>
  <c r="C209" i="11"/>
  <c r="B209" i="11"/>
  <c r="D203" i="11"/>
  <c r="C203" i="11"/>
  <c r="B202" i="11"/>
  <c r="B201" i="11"/>
  <c r="B200" i="11"/>
  <c r="B199" i="11"/>
  <c r="B198" i="11"/>
  <c r="B197" i="11"/>
  <c r="B196" i="11"/>
  <c r="B195" i="11"/>
  <c r="B194" i="11"/>
  <c r="B193" i="11"/>
  <c r="B203" i="11" s="1"/>
  <c r="I189" i="11"/>
  <c r="H189" i="11"/>
  <c r="G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89" i="11" s="1"/>
  <c r="F164" i="11"/>
  <c r="I156" i="11"/>
  <c r="H156" i="11"/>
  <c r="G156" i="11"/>
  <c r="F156" i="11"/>
  <c r="E156" i="11"/>
  <c r="D156" i="11"/>
  <c r="C144" i="11"/>
  <c r="C143" i="11"/>
  <c r="C142" i="11"/>
  <c r="C141" i="11"/>
  <c r="C140" i="11"/>
  <c r="C139" i="11"/>
  <c r="C121" i="11"/>
  <c r="C120" i="11"/>
  <c r="C119" i="11"/>
  <c r="C118" i="11"/>
  <c r="C117" i="11"/>
  <c r="C116" i="11"/>
  <c r="C112" i="11"/>
  <c r="C111" i="11"/>
  <c r="C110" i="11"/>
  <c r="C109" i="11"/>
  <c r="C108" i="11"/>
  <c r="C107" i="11"/>
  <c r="H103" i="11"/>
  <c r="G103" i="11"/>
  <c r="F103" i="11"/>
  <c r="E103" i="11"/>
  <c r="D103" i="11"/>
  <c r="C103" i="11"/>
  <c r="H93" i="11"/>
  <c r="G93" i="11"/>
  <c r="F93" i="11"/>
  <c r="E93" i="11"/>
  <c r="D93" i="11"/>
  <c r="C93" i="11"/>
  <c r="B67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7" i="11"/>
  <c r="E27" i="11"/>
  <c r="D27" i="11"/>
  <c r="F26" i="11"/>
  <c r="D26" i="11" s="1"/>
  <c r="E26" i="11"/>
  <c r="F25" i="11"/>
  <c r="E25" i="11"/>
  <c r="D25" i="11" s="1"/>
  <c r="F24" i="11"/>
  <c r="E24" i="11"/>
  <c r="E28" i="11" s="1"/>
  <c r="D24" i="11"/>
  <c r="F23" i="11"/>
  <c r="E23" i="11"/>
  <c r="D23" i="11"/>
  <c r="F22" i="11"/>
  <c r="F28" i="11" s="1"/>
  <c r="E22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F15" i="11" s="1"/>
  <c r="G15" i="11"/>
  <c r="E15" i="11" s="1"/>
  <c r="D15" i="11" s="1"/>
  <c r="F14" i="11"/>
  <c r="D14" i="11" s="1"/>
  <c r="E14" i="11"/>
  <c r="F13" i="11"/>
  <c r="E13" i="11"/>
  <c r="D13" i="11" s="1"/>
  <c r="F12" i="11"/>
  <c r="E12" i="11"/>
  <c r="D12" i="11"/>
  <c r="A5" i="11"/>
  <c r="A4" i="11"/>
  <c r="A3" i="11"/>
  <c r="A2" i="11"/>
  <c r="D22" i="11" l="1"/>
  <c r="D28" i="11" s="1"/>
  <c r="A335" i="11" s="1"/>
  <c r="B335" i="10"/>
  <c r="B300" i="10"/>
  <c r="C291" i="10"/>
  <c r="D278" i="10"/>
  <c r="C278" i="10"/>
  <c r="B278" i="10"/>
  <c r="D271" i="10"/>
  <c r="C271" i="10"/>
  <c r="D267" i="10"/>
  <c r="C267" i="10"/>
  <c r="D262" i="10"/>
  <c r="C262" i="10"/>
  <c r="D258" i="10"/>
  <c r="D272" i="10" s="1"/>
  <c r="C258" i="10"/>
  <c r="C272" i="10" s="1"/>
  <c r="E242" i="10"/>
  <c r="D242" i="10"/>
  <c r="C241" i="10"/>
  <c r="C240" i="10"/>
  <c r="C242" i="10" s="1"/>
  <c r="E237" i="10"/>
  <c r="D237" i="10"/>
  <c r="C237" i="10"/>
  <c r="D209" i="10"/>
  <c r="C209" i="10"/>
  <c r="B209" i="10"/>
  <c r="D203" i="10"/>
  <c r="C203" i="10"/>
  <c r="B202" i="10"/>
  <c r="B201" i="10"/>
  <c r="B200" i="10"/>
  <c r="B199" i="10"/>
  <c r="B198" i="10"/>
  <c r="B197" i="10"/>
  <c r="B196" i="10"/>
  <c r="B195" i="10"/>
  <c r="B203" i="10" s="1"/>
  <c r="B194" i="10"/>
  <c r="B193" i="10"/>
  <c r="I189" i="10"/>
  <c r="H189" i="10"/>
  <c r="G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89" i="10" s="1"/>
  <c r="I156" i="10"/>
  <c r="H156" i="10"/>
  <c r="G156" i="10"/>
  <c r="F156" i="10"/>
  <c r="E156" i="10"/>
  <c r="D156" i="10"/>
  <c r="C144" i="10"/>
  <c r="C143" i="10"/>
  <c r="C142" i="10"/>
  <c r="C141" i="10"/>
  <c r="C140" i="10"/>
  <c r="C139" i="10"/>
  <c r="C121" i="10"/>
  <c r="C120" i="10"/>
  <c r="C119" i="10"/>
  <c r="C118" i="10"/>
  <c r="C117" i="10"/>
  <c r="C116" i="10"/>
  <c r="C112" i="10"/>
  <c r="C111" i="10"/>
  <c r="C110" i="10"/>
  <c r="C109" i="10"/>
  <c r="C108" i="10"/>
  <c r="C107" i="10"/>
  <c r="H103" i="10"/>
  <c r="G103" i="10"/>
  <c r="F103" i="10"/>
  <c r="E103" i="10"/>
  <c r="D103" i="10"/>
  <c r="C103" i="10"/>
  <c r="H93" i="10"/>
  <c r="G93" i="10"/>
  <c r="F93" i="10"/>
  <c r="E93" i="10"/>
  <c r="D93" i="10"/>
  <c r="C93" i="10"/>
  <c r="B67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7" i="10"/>
  <c r="E27" i="10"/>
  <c r="D27" i="10" s="1"/>
  <c r="F26" i="10"/>
  <c r="E26" i="10"/>
  <c r="D26" i="10"/>
  <c r="F25" i="10"/>
  <c r="E25" i="10"/>
  <c r="D25" i="10"/>
  <c r="F24" i="10"/>
  <c r="D24" i="10" s="1"/>
  <c r="E24" i="10"/>
  <c r="F23" i="10"/>
  <c r="E23" i="10"/>
  <c r="D23" i="10" s="1"/>
  <c r="F22" i="10"/>
  <c r="E22" i="10"/>
  <c r="E28" i="10" s="1"/>
  <c r="D22" i="10"/>
  <c r="D28" i="10" s="1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 s="1"/>
  <c r="A335" i="10" s="1"/>
  <c r="F14" i="10"/>
  <c r="E14" i="10"/>
  <c r="D14" i="10"/>
  <c r="F13" i="10"/>
  <c r="E13" i="10"/>
  <c r="D13" i="10"/>
  <c r="F12" i="10"/>
  <c r="D12" i="10" s="1"/>
  <c r="E12" i="10"/>
  <c r="A5" i="10"/>
  <c r="A4" i="10"/>
  <c r="A3" i="10"/>
  <c r="A2" i="10"/>
  <c r="F28" i="10" l="1"/>
  <c r="B335" i="9"/>
  <c r="B300" i="9"/>
  <c r="C291" i="9"/>
  <c r="D278" i="9"/>
  <c r="C278" i="9"/>
  <c r="B278" i="9"/>
  <c r="D271" i="9"/>
  <c r="C271" i="9"/>
  <c r="D267" i="9"/>
  <c r="C267" i="9"/>
  <c r="D262" i="9"/>
  <c r="C262" i="9"/>
  <c r="D258" i="9"/>
  <c r="D272" i="9" s="1"/>
  <c r="C258" i="9"/>
  <c r="C272" i="9" s="1"/>
  <c r="E242" i="9"/>
  <c r="D242" i="9"/>
  <c r="C241" i="9"/>
  <c r="C240" i="9"/>
  <c r="C242" i="9" s="1"/>
  <c r="E237" i="9"/>
  <c r="D237" i="9"/>
  <c r="C237" i="9"/>
  <c r="D209" i="9"/>
  <c r="C209" i="9"/>
  <c r="B209" i="9"/>
  <c r="D203" i="9"/>
  <c r="C203" i="9"/>
  <c r="B202" i="9"/>
  <c r="B201" i="9"/>
  <c r="B200" i="9"/>
  <c r="B199" i="9"/>
  <c r="B198" i="9"/>
  <c r="B197" i="9"/>
  <c r="B196" i="9"/>
  <c r="B195" i="9"/>
  <c r="B194" i="9"/>
  <c r="B193" i="9"/>
  <c r="B203" i="9" s="1"/>
  <c r="I189" i="9"/>
  <c r="H189" i="9"/>
  <c r="G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89" i="9" s="1"/>
  <c r="I156" i="9"/>
  <c r="H156" i="9"/>
  <c r="G156" i="9"/>
  <c r="F156" i="9"/>
  <c r="E156" i="9"/>
  <c r="D156" i="9"/>
  <c r="C144" i="9"/>
  <c r="C143" i="9"/>
  <c r="C142" i="9"/>
  <c r="C141" i="9"/>
  <c r="C140" i="9"/>
  <c r="C139" i="9"/>
  <c r="C121" i="9"/>
  <c r="C120" i="9"/>
  <c r="C119" i="9"/>
  <c r="C118" i="9"/>
  <c r="C117" i="9"/>
  <c r="C116" i="9"/>
  <c r="C112" i="9"/>
  <c r="C111" i="9"/>
  <c r="C110" i="9"/>
  <c r="C109" i="9"/>
  <c r="C108" i="9"/>
  <c r="C107" i="9"/>
  <c r="H103" i="9"/>
  <c r="G103" i="9"/>
  <c r="F103" i="9"/>
  <c r="E103" i="9"/>
  <c r="D103" i="9"/>
  <c r="C103" i="9"/>
  <c r="H93" i="9"/>
  <c r="G93" i="9"/>
  <c r="F93" i="9"/>
  <c r="E93" i="9"/>
  <c r="D93" i="9"/>
  <c r="C93" i="9"/>
  <c r="B67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7" i="9"/>
  <c r="D27" i="9" s="1"/>
  <c r="E27" i="9"/>
  <c r="F26" i="9"/>
  <c r="E26" i="9"/>
  <c r="D26" i="9" s="1"/>
  <c r="F25" i="9"/>
  <c r="E25" i="9"/>
  <c r="D25" i="9"/>
  <c r="F24" i="9"/>
  <c r="E24" i="9"/>
  <c r="D24" i="9"/>
  <c r="F23" i="9"/>
  <c r="D23" i="9" s="1"/>
  <c r="E23" i="9"/>
  <c r="F22" i="9"/>
  <c r="F28" i="9" s="1"/>
  <c r="E22" i="9"/>
  <c r="D22" i="9" s="1"/>
  <c r="D28" i="9" s="1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E15" i="9" s="1"/>
  <c r="D15" i="9" s="1"/>
  <c r="F15" i="9"/>
  <c r="F14" i="9"/>
  <c r="E14" i="9"/>
  <c r="D14" i="9" s="1"/>
  <c r="F13" i="9"/>
  <c r="E13" i="9"/>
  <c r="D13" i="9"/>
  <c r="F12" i="9"/>
  <c r="E12" i="9"/>
  <c r="D12" i="9"/>
  <c r="A5" i="9"/>
  <c r="A4" i="9"/>
  <c r="A3" i="9"/>
  <c r="A2" i="9"/>
  <c r="A335" i="9" l="1"/>
  <c r="E28" i="9"/>
  <c r="B335" i="8"/>
  <c r="B300" i="8"/>
  <c r="C291" i="8"/>
  <c r="D278" i="8"/>
  <c r="C278" i="8"/>
  <c r="B278" i="8"/>
  <c r="C272" i="8"/>
  <c r="D271" i="8"/>
  <c r="C271" i="8"/>
  <c r="D267" i="8"/>
  <c r="C267" i="8"/>
  <c r="D262" i="8"/>
  <c r="C262" i="8"/>
  <c r="D258" i="8"/>
  <c r="D272" i="8" s="1"/>
  <c r="C258" i="8"/>
  <c r="E242" i="8"/>
  <c r="D242" i="8"/>
  <c r="C241" i="8"/>
  <c r="C242" i="8" s="1"/>
  <c r="C240" i="8"/>
  <c r="E237" i="8"/>
  <c r="D237" i="8"/>
  <c r="C237" i="8"/>
  <c r="D209" i="8"/>
  <c r="C209" i="8"/>
  <c r="B209" i="8"/>
  <c r="D203" i="8"/>
  <c r="C203" i="8"/>
  <c r="B202" i="8"/>
  <c r="B201" i="8"/>
  <c r="B200" i="8"/>
  <c r="B199" i="8"/>
  <c r="B198" i="8"/>
  <c r="B197" i="8"/>
  <c r="B196" i="8"/>
  <c r="B195" i="8"/>
  <c r="B194" i="8"/>
  <c r="B193" i="8"/>
  <c r="B203" i="8" s="1"/>
  <c r="I189" i="8"/>
  <c r="H189" i="8"/>
  <c r="G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89" i="8" s="1"/>
  <c r="F164" i="8"/>
  <c r="I156" i="8"/>
  <c r="H156" i="8"/>
  <c r="G156" i="8"/>
  <c r="F156" i="8"/>
  <c r="E156" i="8"/>
  <c r="D156" i="8"/>
  <c r="C144" i="8"/>
  <c r="C143" i="8"/>
  <c r="C142" i="8"/>
  <c r="C141" i="8"/>
  <c r="C140" i="8"/>
  <c r="C139" i="8"/>
  <c r="C121" i="8"/>
  <c r="C120" i="8"/>
  <c r="C119" i="8"/>
  <c r="C118" i="8"/>
  <c r="C117" i="8"/>
  <c r="C116" i="8"/>
  <c r="C112" i="8"/>
  <c r="C111" i="8"/>
  <c r="C110" i="8"/>
  <c r="C109" i="8"/>
  <c r="C108" i="8"/>
  <c r="C107" i="8"/>
  <c r="H103" i="8"/>
  <c r="G103" i="8"/>
  <c r="F103" i="8"/>
  <c r="E103" i="8"/>
  <c r="D103" i="8"/>
  <c r="C103" i="8"/>
  <c r="H93" i="8"/>
  <c r="G93" i="8"/>
  <c r="F93" i="8"/>
  <c r="E93" i="8"/>
  <c r="D93" i="8"/>
  <c r="C93" i="8"/>
  <c r="B67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7" i="8"/>
  <c r="E27" i="8"/>
  <c r="D27" i="8"/>
  <c r="F26" i="8"/>
  <c r="D26" i="8" s="1"/>
  <c r="E26" i="8"/>
  <c r="F25" i="8"/>
  <c r="E25" i="8"/>
  <c r="D25" i="8" s="1"/>
  <c r="F24" i="8"/>
  <c r="E24" i="8"/>
  <c r="E28" i="8" s="1"/>
  <c r="D24" i="8"/>
  <c r="F23" i="8"/>
  <c r="E23" i="8"/>
  <c r="D23" i="8"/>
  <c r="F22" i="8"/>
  <c r="F28" i="8" s="1"/>
  <c r="E22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F15" i="8" s="1"/>
  <c r="G15" i="8"/>
  <c r="E15" i="8" s="1"/>
  <c r="D15" i="8" s="1"/>
  <c r="F14" i="8"/>
  <c r="D14" i="8" s="1"/>
  <c r="E14" i="8"/>
  <c r="F13" i="8"/>
  <c r="E13" i="8"/>
  <c r="D13" i="8" s="1"/>
  <c r="F12" i="8"/>
  <c r="E12" i="8"/>
  <c r="D12" i="8"/>
  <c r="A5" i="8"/>
  <c r="A4" i="8"/>
  <c r="A3" i="8"/>
  <c r="A2" i="8"/>
  <c r="D22" i="8" l="1"/>
  <c r="D28" i="8" s="1"/>
  <c r="A335" i="8" s="1"/>
  <c r="B335" i="7"/>
  <c r="B300" i="7"/>
  <c r="C291" i="7"/>
  <c r="D278" i="7"/>
  <c r="C278" i="7"/>
  <c r="B278" i="7"/>
  <c r="D271" i="7"/>
  <c r="C271" i="7"/>
  <c r="D267" i="7"/>
  <c r="C267" i="7"/>
  <c r="D262" i="7"/>
  <c r="C262" i="7"/>
  <c r="D258" i="7"/>
  <c r="D272" i="7" s="1"/>
  <c r="C258" i="7"/>
  <c r="C272" i="7" s="1"/>
  <c r="E242" i="7"/>
  <c r="D242" i="7"/>
  <c r="C241" i="7"/>
  <c r="C240" i="7"/>
  <c r="C242" i="7" s="1"/>
  <c r="E237" i="7"/>
  <c r="D237" i="7"/>
  <c r="C237" i="7"/>
  <c r="D209" i="7"/>
  <c r="C209" i="7"/>
  <c r="B209" i="7"/>
  <c r="D203" i="7"/>
  <c r="C203" i="7"/>
  <c r="B202" i="7"/>
  <c r="B201" i="7"/>
  <c r="B200" i="7"/>
  <c r="B199" i="7"/>
  <c r="B198" i="7"/>
  <c r="B197" i="7"/>
  <c r="B196" i="7"/>
  <c r="B195" i="7"/>
  <c r="B203" i="7" s="1"/>
  <c r="B194" i="7"/>
  <c r="B193" i="7"/>
  <c r="I189" i="7"/>
  <c r="H189" i="7"/>
  <c r="G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89" i="7" s="1"/>
  <c r="I156" i="7"/>
  <c r="H156" i="7"/>
  <c r="G156" i="7"/>
  <c r="F156" i="7"/>
  <c r="E156" i="7"/>
  <c r="D156" i="7"/>
  <c r="C144" i="7"/>
  <c r="C143" i="7"/>
  <c r="C142" i="7"/>
  <c r="C141" i="7"/>
  <c r="C140" i="7"/>
  <c r="C139" i="7"/>
  <c r="C121" i="7"/>
  <c r="C120" i="7"/>
  <c r="C119" i="7"/>
  <c r="C118" i="7"/>
  <c r="C117" i="7"/>
  <c r="C116" i="7"/>
  <c r="C112" i="7"/>
  <c r="C111" i="7"/>
  <c r="C110" i="7"/>
  <c r="C109" i="7"/>
  <c r="C108" i="7"/>
  <c r="C107" i="7"/>
  <c r="H103" i="7"/>
  <c r="G103" i="7"/>
  <c r="F103" i="7"/>
  <c r="E103" i="7"/>
  <c r="D103" i="7"/>
  <c r="C103" i="7"/>
  <c r="H93" i="7"/>
  <c r="G93" i="7"/>
  <c r="F93" i="7"/>
  <c r="E93" i="7"/>
  <c r="D93" i="7"/>
  <c r="C93" i="7"/>
  <c r="B67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7" i="7"/>
  <c r="E27" i="7"/>
  <c r="D27" i="7" s="1"/>
  <c r="F26" i="7"/>
  <c r="E26" i="7"/>
  <c r="D26" i="7"/>
  <c r="F25" i="7"/>
  <c r="E25" i="7"/>
  <c r="D25" i="7"/>
  <c r="F24" i="7"/>
  <c r="D24" i="7" s="1"/>
  <c r="E24" i="7"/>
  <c r="F23" i="7"/>
  <c r="E23" i="7"/>
  <c r="D23" i="7" s="1"/>
  <c r="F22" i="7"/>
  <c r="E22" i="7"/>
  <c r="E28" i="7" s="1"/>
  <c r="D22" i="7"/>
  <c r="D28" i="7" s="1"/>
  <c r="AB15" i="7"/>
  <c r="AA15" i="7"/>
  <c r="Z15" i="7"/>
  <c r="Y15" i="7"/>
  <c r="X15" i="7"/>
  <c r="W15" i="7"/>
  <c r="V15" i="7"/>
  <c r="F15" i="7" s="1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E15" i="7"/>
  <c r="D15" i="7" s="1"/>
  <c r="F14" i="7"/>
  <c r="E14" i="7"/>
  <c r="D14" i="7"/>
  <c r="F13" i="7"/>
  <c r="E13" i="7"/>
  <c r="D13" i="7"/>
  <c r="F12" i="7"/>
  <c r="D12" i="7" s="1"/>
  <c r="E12" i="7"/>
  <c r="A5" i="7"/>
  <c r="A4" i="7"/>
  <c r="A3" i="7"/>
  <c r="A2" i="7"/>
  <c r="A335" i="7" l="1"/>
  <c r="F28" i="7"/>
  <c r="B335" i="6"/>
  <c r="B300" i="6"/>
  <c r="C291" i="6"/>
  <c r="D278" i="6"/>
  <c r="C278" i="6"/>
  <c r="B278" i="6"/>
  <c r="D271" i="6"/>
  <c r="C271" i="6"/>
  <c r="D267" i="6"/>
  <c r="C267" i="6"/>
  <c r="D262" i="6"/>
  <c r="C262" i="6"/>
  <c r="D258" i="6"/>
  <c r="D272" i="6" s="1"/>
  <c r="C258" i="6"/>
  <c r="C272" i="6" s="1"/>
  <c r="E242" i="6"/>
  <c r="D242" i="6"/>
  <c r="C241" i="6"/>
  <c r="C240" i="6"/>
  <c r="C242" i="6" s="1"/>
  <c r="E237" i="6"/>
  <c r="D237" i="6"/>
  <c r="C237" i="6"/>
  <c r="D209" i="6"/>
  <c r="C209" i="6"/>
  <c r="B209" i="6"/>
  <c r="D203" i="6"/>
  <c r="C203" i="6"/>
  <c r="B202" i="6"/>
  <c r="B201" i="6"/>
  <c r="B200" i="6"/>
  <c r="B199" i="6"/>
  <c r="B198" i="6"/>
  <c r="B197" i="6"/>
  <c r="B196" i="6"/>
  <c r="B195" i="6"/>
  <c r="B194" i="6"/>
  <c r="B193" i="6"/>
  <c r="B203" i="6" s="1"/>
  <c r="I189" i="6"/>
  <c r="H189" i="6"/>
  <c r="G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89" i="6" s="1"/>
  <c r="I156" i="6"/>
  <c r="H156" i="6"/>
  <c r="G156" i="6"/>
  <c r="F156" i="6"/>
  <c r="E156" i="6"/>
  <c r="D156" i="6"/>
  <c r="C144" i="6"/>
  <c r="C143" i="6"/>
  <c r="C142" i="6"/>
  <c r="C141" i="6"/>
  <c r="C140" i="6"/>
  <c r="C139" i="6"/>
  <c r="C121" i="6"/>
  <c r="C120" i="6"/>
  <c r="C119" i="6"/>
  <c r="C118" i="6"/>
  <c r="C117" i="6"/>
  <c r="C116" i="6"/>
  <c r="C112" i="6"/>
  <c r="C111" i="6"/>
  <c r="C110" i="6"/>
  <c r="C109" i="6"/>
  <c r="C108" i="6"/>
  <c r="C107" i="6"/>
  <c r="H103" i="6"/>
  <c r="G103" i="6"/>
  <c r="F103" i="6"/>
  <c r="E103" i="6"/>
  <c r="D103" i="6"/>
  <c r="C103" i="6"/>
  <c r="H93" i="6"/>
  <c r="G93" i="6"/>
  <c r="F93" i="6"/>
  <c r="E93" i="6"/>
  <c r="D93" i="6"/>
  <c r="C93" i="6"/>
  <c r="B67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7" i="6"/>
  <c r="D27" i="6" s="1"/>
  <c r="E27" i="6"/>
  <c r="F26" i="6"/>
  <c r="E26" i="6"/>
  <c r="D26" i="6" s="1"/>
  <c r="F25" i="6"/>
  <c r="E25" i="6"/>
  <c r="D25" i="6"/>
  <c r="F24" i="6"/>
  <c r="E24" i="6"/>
  <c r="D24" i="6"/>
  <c r="F23" i="6"/>
  <c r="D23" i="6" s="1"/>
  <c r="E23" i="6"/>
  <c r="F22" i="6"/>
  <c r="F28" i="6" s="1"/>
  <c r="E22" i="6"/>
  <c r="D22" i="6" s="1"/>
  <c r="D28" i="6" s="1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E15" i="6" s="1"/>
  <c r="D15" i="6" s="1"/>
  <c r="F15" i="6"/>
  <c r="F14" i="6"/>
  <c r="E14" i="6"/>
  <c r="D14" i="6" s="1"/>
  <c r="F13" i="6"/>
  <c r="E13" i="6"/>
  <c r="D13" i="6"/>
  <c r="F12" i="6"/>
  <c r="E12" i="6"/>
  <c r="D12" i="6"/>
  <c r="A5" i="6"/>
  <c r="A4" i="6"/>
  <c r="A3" i="6"/>
  <c r="A2" i="6"/>
  <c r="A335" i="6" l="1"/>
  <c r="E28" i="6"/>
  <c r="B335" i="5"/>
  <c r="B300" i="5"/>
  <c r="C291" i="5"/>
  <c r="D278" i="5"/>
  <c r="C278" i="5"/>
  <c r="B278" i="5"/>
  <c r="D271" i="5"/>
  <c r="C271" i="5"/>
  <c r="D267" i="5"/>
  <c r="C267" i="5"/>
  <c r="D262" i="5"/>
  <c r="C262" i="5"/>
  <c r="D258" i="5"/>
  <c r="D272" i="5" s="1"/>
  <c r="C258" i="5"/>
  <c r="C272" i="5" s="1"/>
  <c r="E242" i="5"/>
  <c r="D242" i="5"/>
  <c r="C242" i="5"/>
  <c r="C241" i="5"/>
  <c r="C240" i="5"/>
  <c r="E237" i="5"/>
  <c r="D237" i="5"/>
  <c r="C237" i="5"/>
  <c r="D209" i="5"/>
  <c r="C209" i="5"/>
  <c r="B209" i="5"/>
  <c r="D203" i="5"/>
  <c r="C203" i="5"/>
  <c r="B202" i="5"/>
  <c r="B201" i="5"/>
  <c r="B200" i="5"/>
  <c r="B199" i="5"/>
  <c r="B198" i="5"/>
  <c r="B197" i="5"/>
  <c r="B196" i="5"/>
  <c r="B195" i="5"/>
  <c r="B194" i="5"/>
  <c r="B203" i="5" s="1"/>
  <c r="B193" i="5"/>
  <c r="I189" i="5"/>
  <c r="H189" i="5"/>
  <c r="G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89" i="5" s="1"/>
  <c r="F164" i="5"/>
  <c r="I156" i="5"/>
  <c r="H156" i="5"/>
  <c r="G156" i="5"/>
  <c r="F156" i="5"/>
  <c r="E156" i="5"/>
  <c r="D156" i="5"/>
  <c r="C144" i="5"/>
  <c r="C143" i="5"/>
  <c r="C142" i="5"/>
  <c r="C141" i="5"/>
  <c r="C140" i="5"/>
  <c r="C139" i="5"/>
  <c r="C121" i="5"/>
  <c r="C120" i="5"/>
  <c r="C119" i="5"/>
  <c r="C118" i="5"/>
  <c r="C117" i="5"/>
  <c r="C116" i="5"/>
  <c r="C112" i="5"/>
  <c r="C111" i="5"/>
  <c r="C110" i="5"/>
  <c r="C109" i="5"/>
  <c r="C108" i="5"/>
  <c r="C107" i="5"/>
  <c r="H103" i="5"/>
  <c r="G103" i="5"/>
  <c r="F103" i="5"/>
  <c r="E103" i="5"/>
  <c r="D103" i="5"/>
  <c r="C103" i="5"/>
  <c r="H93" i="5"/>
  <c r="G93" i="5"/>
  <c r="F93" i="5"/>
  <c r="E93" i="5"/>
  <c r="D93" i="5"/>
  <c r="C93" i="5"/>
  <c r="B67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7" i="5"/>
  <c r="E27" i="5"/>
  <c r="D27" i="5"/>
  <c r="F26" i="5"/>
  <c r="E26" i="5"/>
  <c r="D26" i="5"/>
  <c r="F25" i="5"/>
  <c r="E25" i="5"/>
  <c r="D25" i="5" s="1"/>
  <c r="F24" i="5"/>
  <c r="F28" i="5" s="1"/>
  <c r="E24" i="5"/>
  <c r="D24" i="5" s="1"/>
  <c r="F23" i="5"/>
  <c r="E23" i="5"/>
  <c r="D23" i="5"/>
  <c r="F22" i="5"/>
  <c r="E22" i="5"/>
  <c r="D22" i="5"/>
  <c r="D28" i="5" s="1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F15" i="5" s="1"/>
  <c r="D15" i="5" s="1"/>
  <c r="G15" i="5"/>
  <c r="E15" i="5"/>
  <c r="F14" i="5"/>
  <c r="E14" i="5"/>
  <c r="D14" i="5"/>
  <c r="F13" i="5"/>
  <c r="E13" i="5"/>
  <c r="D13" i="5" s="1"/>
  <c r="F12" i="5"/>
  <c r="E12" i="5"/>
  <c r="D12" i="5" s="1"/>
  <c r="A5" i="5"/>
  <c r="A4" i="5"/>
  <c r="A3" i="5"/>
  <c r="A2" i="5"/>
  <c r="A335" i="5" l="1"/>
  <c r="E28" i="5"/>
  <c r="B335" i="4"/>
  <c r="B300" i="4"/>
  <c r="C291" i="4"/>
  <c r="D278" i="4"/>
  <c r="C278" i="4"/>
  <c r="B278" i="4"/>
  <c r="D271" i="4"/>
  <c r="C271" i="4"/>
  <c r="D267" i="4"/>
  <c r="C267" i="4"/>
  <c r="D262" i="4"/>
  <c r="C262" i="4"/>
  <c r="D258" i="4"/>
  <c r="D272" i="4" s="1"/>
  <c r="C258" i="4"/>
  <c r="C272" i="4" s="1"/>
  <c r="E242" i="4"/>
  <c r="D242" i="4"/>
  <c r="C241" i="4"/>
  <c r="C242" i="4" s="1"/>
  <c r="C240" i="4"/>
  <c r="E237" i="4"/>
  <c r="D237" i="4"/>
  <c r="C237" i="4"/>
  <c r="D209" i="4"/>
  <c r="C209" i="4"/>
  <c r="B209" i="4"/>
  <c r="D203" i="4"/>
  <c r="C203" i="4"/>
  <c r="B202" i="4"/>
  <c r="B201" i="4"/>
  <c r="B200" i="4"/>
  <c r="B199" i="4"/>
  <c r="B198" i="4"/>
  <c r="B197" i="4"/>
  <c r="B196" i="4"/>
  <c r="B195" i="4"/>
  <c r="B194" i="4"/>
  <c r="B193" i="4"/>
  <c r="B203" i="4" s="1"/>
  <c r="I189" i="4"/>
  <c r="H189" i="4"/>
  <c r="G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89" i="4" s="1"/>
  <c r="F164" i="4"/>
  <c r="I156" i="4"/>
  <c r="H156" i="4"/>
  <c r="G156" i="4"/>
  <c r="F156" i="4"/>
  <c r="E156" i="4"/>
  <c r="D156" i="4"/>
  <c r="C144" i="4"/>
  <c r="C143" i="4"/>
  <c r="C142" i="4"/>
  <c r="C141" i="4"/>
  <c r="C140" i="4"/>
  <c r="C139" i="4"/>
  <c r="C121" i="4"/>
  <c r="C120" i="4"/>
  <c r="C119" i="4"/>
  <c r="C118" i="4"/>
  <c r="C117" i="4"/>
  <c r="C116" i="4"/>
  <c r="C112" i="4"/>
  <c r="C111" i="4"/>
  <c r="C110" i="4"/>
  <c r="C109" i="4"/>
  <c r="C108" i="4"/>
  <c r="C107" i="4"/>
  <c r="H103" i="4"/>
  <c r="G103" i="4"/>
  <c r="F103" i="4"/>
  <c r="E103" i="4"/>
  <c r="D103" i="4"/>
  <c r="C103" i="4"/>
  <c r="H93" i="4"/>
  <c r="G93" i="4"/>
  <c r="F93" i="4"/>
  <c r="E93" i="4"/>
  <c r="D93" i="4"/>
  <c r="C93" i="4"/>
  <c r="B67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7" i="4"/>
  <c r="E27" i="4"/>
  <c r="D27" i="4"/>
  <c r="F26" i="4"/>
  <c r="D26" i="4" s="1"/>
  <c r="E26" i="4"/>
  <c r="F25" i="4"/>
  <c r="E25" i="4"/>
  <c r="D25" i="4" s="1"/>
  <c r="F24" i="4"/>
  <c r="E24" i="4"/>
  <c r="E28" i="4" s="1"/>
  <c r="D24" i="4"/>
  <c r="F23" i="4"/>
  <c r="E23" i="4"/>
  <c r="D23" i="4"/>
  <c r="F22" i="4"/>
  <c r="F28" i="4" s="1"/>
  <c r="E22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F15" i="4" s="1"/>
  <c r="G15" i="4"/>
  <c r="E15" i="4" s="1"/>
  <c r="D15" i="4" s="1"/>
  <c r="F14" i="4"/>
  <c r="D14" i="4" s="1"/>
  <c r="E14" i="4"/>
  <c r="F13" i="4"/>
  <c r="E13" i="4"/>
  <c r="D13" i="4" s="1"/>
  <c r="F12" i="4"/>
  <c r="E12" i="4"/>
  <c r="D12" i="4"/>
  <c r="A5" i="4"/>
  <c r="A4" i="4"/>
  <c r="A3" i="4"/>
  <c r="A2" i="4"/>
  <c r="D22" i="4" l="1"/>
  <c r="D28" i="4" s="1"/>
  <c r="A335" i="4" s="1"/>
  <c r="B335" i="3"/>
  <c r="B300" i="3"/>
  <c r="C291" i="3"/>
  <c r="D278" i="3"/>
  <c r="C278" i="3"/>
  <c r="B278" i="3"/>
  <c r="D271" i="3"/>
  <c r="C271" i="3"/>
  <c r="D267" i="3"/>
  <c r="C267" i="3"/>
  <c r="D262" i="3"/>
  <c r="C262" i="3"/>
  <c r="D258" i="3"/>
  <c r="D272" i="3" s="1"/>
  <c r="C258" i="3"/>
  <c r="C272" i="3" s="1"/>
  <c r="E242" i="3"/>
  <c r="D242" i="3"/>
  <c r="C241" i="3"/>
  <c r="C240" i="3"/>
  <c r="C242" i="3" s="1"/>
  <c r="E237" i="3"/>
  <c r="D237" i="3"/>
  <c r="C237" i="3"/>
  <c r="D209" i="3"/>
  <c r="C209" i="3"/>
  <c r="B209" i="3"/>
  <c r="D203" i="3"/>
  <c r="C203" i="3"/>
  <c r="B202" i="3"/>
  <c r="B201" i="3"/>
  <c r="B200" i="3"/>
  <c r="B199" i="3"/>
  <c r="B198" i="3"/>
  <c r="B197" i="3"/>
  <c r="B196" i="3"/>
  <c r="B195" i="3"/>
  <c r="B203" i="3" s="1"/>
  <c r="B194" i="3"/>
  <c r="B193" i="3"/>
  <c r="I189" i="3"/>
  <c r="H189" i="3"/>
  <c r="G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89" i="3" s="1"/>
  <c r="I156" i="3"/>
  <c r="H156" i="3"/>
  <c r="G156" i="3"/>
  <c r="F156" i="3"/>
  <c r="E156" i="3"/>
  <c r="D156" i="3"/>
  <c r="C144" i="3"/>
  <c r="C143" i="3"/>
  <c r="C142" i="3"/>
  <c r="C141" i="3"/>
  <c r="C140" i="3"/>
  <c r="C139" i="3"/>
  <c r="C121" i="3"/>
  <c r="C120" i="3"/>
  <c r="C119" i="3"/>
  <c r="C118" i="3"/>
  <c r="C117" i="3"/>
  <c r="C116" i="3"/>
  <c r="C112" i="3"/>
  <c r="C111" i="3"/>
  <c r="C110" i="3"/>
  <c r="C109" i="3"/>
  <c r="C108" i="3"/>
  <c r="C107" i="3"/>
  <c r="H103" i="3"/>
  <c r="G103" i="3"/>
  <c r="F103" i="3"/>
  <c r="E103" i="3"/>
  <c r="D103" i="3"/>
  <c r="C103" i="3"/>
  <c r="H93" i="3"/>
  <c r="G93" i="3"/>
  <c r="F93" i="3"/>
  <c r="E93" i="3"/>
  <c r="D93" i="3"/>
  <c r="C93" i="3"/>
  <c r="B67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7" i="3"/>
  <c r="E27" i="3"/>
  <c r="D27" i="3" s="1"/>
  <c r="F26" i="3"/>
  <c r="E26" i="3"/>
  <c r="D26" i="3"/>
  <c r="F25" i="3"/>
  <c r="E25" i="3"/>
  <c r="D25" i="3"/>
  <c r="F24" i="3"/>
  <c r="D24" i="3" s="1"/>
  <c r="E24" i="3"/>
  <c r="F23" i="3"/>
  <c r="E23" i="3"/>
  <c r="D23" i="3" s="1"/>
  <c r="F22" i="3"/>
  <c r="E22" i="3"/>
  <c r="E28" i="3" s="1"/>
  <c r="D22" i="3"/>
  <c r="D28" i="3" s="1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 s="1"/>
  <c r="A335" i="3" s="1"/>
  <c r="F14" i="3"/>
  <c r="E14" i="3"/>
  <c r="D14" i="3"/>
  <c r="F13" i="3"/>
  <c r="E13" i="3"/>
  <c r="D13" i="3"/>
  <c r="F12" i="3"/>
  <c r="D12" i="3" s="1"/>
  <c r="E12" i="3"/>
  <c r="A5" i="3"/>
  <c r="A4" i="3"/>
  <c r="A3" i="3"/>
  <c r="A2" i="3"/>
  <c r="F28" i="3" l="1"/>
  <c r="B335" i="2"/>
  <c r="B300" i="2"/>
  <c r="C291" i="2"/>
  <c r="D278" i="2"/>
  <c r="C278" i="2"/>
  <c r="B278" i="2"/>
  <c r="D271" i="2"/>
  <c r="C271" i="2"/>
  <c r="D267" i="2"/>
  <c r="C267" i="2"/>
  <c r="D262" i="2"/>
  <c r="C262" i="2"/>
  <c r="D258" i="2"/>
  <c r="D272" i="2" s="1"/>
  <c r="C258" i="2"/>
  <c r="C272" i="2" s="1"/>
  <c r="E242" i="2"/>
  <c r="D242" i="2"/>
  <c r="C242" i="2"/>
  <c r="C241" i="2"/>
  <c r="C240" i="2"/>
  <c r="E237" i="2"/>
  <c r="D237" i="2"/>
  <c r="C237" i="2"/>
  <c r="D209" i="2"/>
  <c r="C209" i="2"/>
  <c r="B209" i="2"/>
  <c r="D203" i="2"/>
  <c r="C203" i="2"/>
  <c r="B202" i="2"/>
  <c r="B201" i="2"/>
  <c r="B200" i="2"/>
  <c r="B199" i="2"/>
  <c r="B198" i="2"/>
  <c r="B197" i="2"/>
  <c r="B196" i="2"/>
  <c r="B195" i="2"/>
  <c r="B194" i="2"/>
  <c r="B193" i="2"/>
  <c r="B203" i="2" s="1"/>
  <c r="I189" i="2"/>
  <c r="H189" i="2"/>
  <c r="G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89" i="2" s="1"/>
  <c r="F164" i="2"/>
  <c r="I156" i="2"/>
  <c r="H156" i="2"/>
  <c r="G156" i="2"/>
  <c r="F156" i="2"/>
  <c r="E156" i="2"/>
  <c r="D156" i="2"/>
  <c r="C144" i="2"/>
  <c r="C143" i="2"/>
  <c r="C142" i="2"/>
  <c r="C141" i="2"/>
  <c r="C140" i="2"/>
  <c r="C139" i="2"/>
  <c r="C121" i="2"/>
  <c r="C120" i="2"/>
  <c r="C119" i="2"/>
  <c r="C118" i="2"/>
  <c r="C117" i="2"/>
  <c r="C116" i="2"/>
  <c r="C112" i="2"/>
  <c r="C111" i="2"/>
  <c r="C110" i="2"/>
  <c r="C109" i="2"/>
  <c r="C108" i="2"/>
  <c r="C107" i="2"/>
  <c r="H103" i="2"/>
  <c r="G103" i="2"/>
  <c r="F103" i="2"/>
  <c r="E103" i="2"/>
  <c r="D103" i="2"/>
  <c r="C103" i="2"/>
  <c r="H93" i="2"/>
  <c r="G93" i="2"/>
  <c r="F93" i="2"/>
  <c r="E93" i="2"/>
  <c r="D93" i="2"/>
  <c r="C93" i="2"/>
  <c r="B67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7" i="2"/>
  <c r="E27" i="2"/>
  <c r="D27" i="2"/>
  <c r="F26" i="2"/>
  <c r="D26" i="2" s="1"/>
  <c r="E26" i="2"/>
  <c r="F25" i="2"/>
  <c r="E25" i="2"/>
  <c r="D25" i="2" s="1"/>
  <c r="F24" i="2"/>
  <c r="E24" i="2"/>
  <c r="D24" i="2" s="1"/>
  <c r="F23" i="2"/>
  <c r="E23" i="2"/>
  <c r="D23" i="2"/>
  <c r="F22" i="2"/>
  <c r="F28" i="2" s="1"/>
  <c r="E22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F15" i="2" s="1"/>
  <c r="G15" i="2"/>
  <c r="E15" i="2" s="1"/>
  <c r="D15" i="2" s="1"/>
  <c r="F14" i="2"/>
  <c r="D14" i="2" s="1"/>
  <c r="E14" i="2"/>
  <c r="F13" i="2"/>
  <c r="E13" i="2"/>
  <c r="D13" i="2" s="1"/>
  <c r="F12" i="2"/>
  <c r="E12" i="2"/>
  <c r="D12" i="2" s="1"/>
  <c r="A5" i="2"/>
  <c r="A4" i="2"/>
  <c r="A3" i="2"/>
  <c r="A2" i="2"/>
  <c r="E28" i="2" l="1"/>
  <c r="D22" i="2"/>
  <c r="D28" i="2" s="1"/>
  <c r="A335" i="2" s="1"/>
  <c r="B299" i="1"/>
  <c r="B298" i="1"/>
  <c r="B297" i="1"/>
  <c r="B296" i="1"/>
  <c r="B295" i="1"/>
  <c r="B294" i="1"/>
  <c r="C290" i="1"/>
  <c r="C289" i="1"/>
  <c r="C288" i="1"/>
  <c r="C287" i="1"/>
  <c r="C286" i="1"/>
  <c r="C285" i="1"/>
  <c r="C284" i="1"/>
  <c r="C283" i="1"/>
  <c r="C282" i="1"/>
  <c r="D277" i="1"/>
  <c r="C277" i="1"/>
  <c r="B277" i="1"/>
  <c r="D276" i="1"/>
  <c r="C276" i="1"/>
  <c r="B276" i="1"/>
  <c r="D275" i="1"/>
  <c r="C275" i="1"/>
  <c r="B275" i="1"/>
  <c r="D270" i="1"/>
  <c r="C270" i="1"/>
  <c r="D269" i="1"/>
  <c r="C269" i="1"/>
  <c r="D268" i="1"/>
  <c r="C268" i="1"/>
  <c r="D266" i="1"/>
  <c r="C266" i="1"/>
  <c r="D265" i="1"/>
  <c r="C265" i="1"/>
  <c r="D264" i="1"/>
  <c r="C264" i="1"/>
  <c r="D263" i="1"/>
  <c r="C263" i="1"/>
  <c r="D261" i="1"/>
  <c r="C261" i="1"/>
  <c r="D260" i="1"/>
  <c r="C260" i="1"/>
  <c r="D259" i="1"/>
  <c r="C259" i="1"/>
  <c r="D257" i="1"/>
  <c r="C257" i="1"/>
  <c r="D256" i="1"/>
  <c r="C256" i="1"/>
  <c r="D255" i="1"/>
  <c r="C255" i="1"/>
  <c r="D254" i="1"/>
  <c r="C254" i="1"/>
  <c r="D253" i="1"/>
  <c r="C253" i="1"/>
  <c r="D252" i="1"/>
  <c r="C252" i="1"/>
  <c r="D251" i="1"/>
  <c r="C251" i="1"/>
  <c r="D250" i="1"/>
  <c r="C250" i="1"/>
  <c r="D249" i="1"/>
  <c r="C249" i="1"/>
  <c r="D248" i="1"/>
  <c r="C248" i="1"/>
  <c r="D247" i="1"/>
  <c r="C247" i="1"/>
  <c r="D246" i="1"/>
  <c r="C246" i="1"/>
  <c r="D245" i="1"/>
  <c r="C245" i="1"/>
  <c r="E241" i="1"/>
  <c r="D241" i="1"/>
  <c r="E240" i="1"/>
  <c r="E242" i="1" s="1"/>
  <c r="D240" i="1"/>
  <c r="E236" i="1"/>
  <c r="D236" i="1"/>
  <c r="C236" i="1"/>
  <c r="E235" i="1"/>
  <c r="D235" i="1"/>
  <c r="C235" i="1"/>
  <c r="E234" i="1"/>
  <c r="D234" i="1"/>
  <c r="C234" i="1"/>
  <c r="E233" i="1"/>
  <c r="D233" i="1"/>
  <c r="C233" i="1"/>
  <c r="E232" i="1"/>
  <c r="D232" i="1"/>
  <c r="C232" i="1"/>
  <c r="E231" i="1"/>
  <c r="D231" i="1"/>
  <c r="C231" i="1"/>
  <c r="E230" i="1"/>
  <c r="D230" i="1"/>
  <c r="C230" i="1"/>
  <c r="E229" i="1"/>
  <c r="D229" i="1"/>
  <c r="C229" i="1"/>
  <c r="E228" i="1"/>
  <c r="D228" i="1"/>
  <c r="C228" i="1"/>
  <c r="E227" i="1"/>
  <c r="D227" i="1"/>
  <c r="C227" i="1"/>
  <c r="E226" i="1"/>
  <c r="D226" i="1"/>
  <c r="C226" i="1"/>
  <c r="E225" i="1"/>
  <c r="D225" i="1"/>
  <c r="C225" i="1"/>
  <c r="E224" i="1"/>
  <c r="D224" i="1"/>
  <c r="C224" i="1"/>
  <c r="E223" i="1"/>
  <c r="D223" i="1"/>
  <c r="C223" i="1"/>
  <c r="E222" i="1"/>
  <c r="D222" i="1"/>
  <c r="C222" i="1"/>
  <c r="E221" i="1"/>
  <c r="D221" i="1"/>
  <c r="C221" i="1"/>
  <c r="E220" i="1"/>
  <c r="D220" i="1"/>
  <c r="C220" i="1"/>
  <c r="E219" i="1"/>
  <c r="D219" i="1"/>
  <c r="C219" i="1"/>
  <c r="E218" i="1"/>
  <c r="D218" i="1"/>
  <c r="C218" i="1"/>
  <c r="E217" i="1"/>
  <c r="D217" i="1"/>
  <c r="C217" i="1"/>
  <c r="E216" i="1"/>
  <c r="D216" i="1"/>
  <c r="C216" i="1"/>
  <c r="E215" i="1"/>
  <c r="D215" i="1"/>
  <c r="C215" i="1"/>
  <c r="E214" i="1"/>
  <c r="D214" i="1"/>
  <c r="C214" i="1"/>
  <c r="E213" i="1"/>
  <c r="D213" i="1"/>
  <c r="C213" i="1"/>
  <c r="E212" i="1"/>
  <c r="D212" i="1"/>
  <c r="C212" i="1"/>
  <c r="D208" i="1"/>
  <c r="C208" i="1"/>
  <c r="B208" i="1"/>
  <c r="D207" i="1"/>
  <c r="C207" i="1"/>
  <c r="B207" i="1"/>
  <c r="D206" i="1"/>
  <c r="C206" i="1"/>
  <c r="B206" i="1"/>
  <c r="D202" i="1"/>
  <c r="C202" i="1"/>
  <c r="D201" i="1"/>
  <c r="C201" i="1"/>
  <c r="D200" i="1"/>
  <c r="C200" i="1"/>
  <c r="B200" i="1" s="1"/>
  <c r="D199" i="1"/>
  <c r="C199" i="1"/>
  <c r="D198" i="1"/>
  <c r="C198" i="1"/>
  <c r="D197" i="1"/>
  <c r="C197" i="1"/>
  <c r="D196" i="1"/>
  <c r="C196" i="1"/>
  <c r="B196" i="1" s="1"/>
  <c r="D195" i="1"/>
  <c r="C195" i="1"/>
  <c r="D194" i="1"/>
  <c r="C194" i="1"/>
  <c r="B194" i="1" s="1"/>
  <c r="D193" i="1"/>
  <c r="C193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G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1" i="1"/>
  <c r="H171" i="1"/>
  <c r="G171" i="1"/>
  <c r="I170" i="1"/>
  <c r="H170" i="1"/>
  <c r="G170" i="1"/>
  <c r="I169" i="1"/>
  <c r="H169" i="1"/>
  <c r="G169" i="1"/>
  <c r="I168" i="1"/>
  <c r="H168" i="1"/>
  <c r="G168" i="1"/>
  <c r="I167" i="1"/>
  <c r="H167" i="1"/>
  <c r="G167" i="1"/>
  <c r="I166" i="1"/>
  <c r="H166" i="1"/>
  <c r="G166" i="1"/>
  <c r="I165" i="1"/>
  <c r="H165" i="1"/>
  <c r="G165" i="1"/>
  <c r="I164" i="1"/>
  <c r="H164" i="1"/>
  <c r="G164" i="1"/>
  <c r="C160" i="1"/>
  <c r="C159" i="1"/>
  <c r="I155" i="1"/>
  <c r="H155" i="1"/>
  <c r="G155" i="1"/>
  <c r="F155" i="1"/>
  <c r="E155" i="1"/>
  <c r="D155" i="1"/>
  <c r="I154" i="1"/>
  <c r="H154" i="1"/>
  <c r="G154" i="1"/>
  <c r="F154" i="1"/>
  <c r="E154" i="1"/>
  <c r="D154" i="1"/>
  <c r="I153" i="1"/>
  <c r="H153" i="1"/>
  <c r="G153" i="1"/>
  <c r="F153" i="1"/>
  <c r="E153" i="1"/>
  <c r="D153" i="1"/>
  <c r="I152" i="1"/>
  <c r="H152" i="1"/>
  <c r="G152" i="1"/>
  <c r="F152" i="1"/>
  <c r="E152" i="1"/>
  <c r="D152" i="1"/>
  <c r="I151" i="1"/>
  <c r="H151" i="1"/>
  <c r="G151" i="1"/>
  <c r="F151" i="1"/>
  <c r="E151" i="1"/>
  <c r="D151" i="1"/>
  <c r="I150" i="1"/>
  <c r="H150" i="1"/>
  <c r="G150" i="1"/>
  <c r="F150" i="1"/>
  <c r="E150" i="1"/>
  <c r="D150" i="1"/>
  <c r="F144" i="1"/>
  <c r="E144" i="1"/>
  <c r="D144" i="1"/>
  <c r="F143" i="1"/>
  <c r="E143" i="1"/>
  <c r="D143" i="1"/>
  <c r="F142" i="1"/>
  <c r="E142" i="1"/>
  <c r="D142" i="1"/>
  <c r="F141" i="1"/>
  <c r="E141" i="1"/>
  <c r="D141" i="1"/>
  <c r="F140" i="1"/>
  <c r="E140" i="1"/>
  <c r="D140" i="1"/>
  <c r="F139" i="1"/>
  <c r="E139" i="1"/>
  <c r="D139" i="1"/>
  <c r="B136" i="1"/>
  <c r="B135" i="1"/>
  <c r="B134" i="1"/>
  <c r="B133" i="1"/>
  <c r="B132" i="1"/>
  <c r="B129" i="1"/>
  <c r="B128" i="1"/>
  <c r="B127" i="1"/>
  <c r="B126" i="1"/>
  <c r="B125" i="1"/>
  <c r="I121" i="1"/>
  <c r="H121" i="1"/>
  <c r="G121" i="1"/>
  <c r="F121" i="1"/>
  <c r="E121" i="1"/>
  <c r="D121" i="1"/>
  <c r="I120" i="1"/>
  <c r="H120" i="1"/>
  <c r="G120" i="1"/>
  <c r="F120" i="1"/>
  <c r="E120" i="1"/>
  <c r="D120" i="1"/>
  <c r="I119" i="1"/>
  <c r="H119" i="1"/>
  <c r="G119" i="1"/>
  <c r="F119" i="1"/>
  <c r="E119" i="1"/>
  <c r="D119" i="1"/>
  <c r="I118" i="1"/>
  <c r="H118" i="1"/>
  <c r="G118" i="1"/>
  <c r="F118" i="1"/>
  <c r="E118" i="1"/>
  <c r="D118" i="1"/>
  <c r="I117" i="1"/>
  <c r="H117" i="1"/>
  <c r="G117" i="1"/>
  <c r="F117" i="1"/>
  <c r="E117" i="1"/>
  <c r="D117" i="1"/>
  <c r="I116" i="1"/>
  <c r="H116" i="1"/>
  <c r="G116" i="1"/>
  <c r="F116" i="1"/>
  <c r="E116" i="1"/>
  <c r="D116" i="1"/>
  <c r="I112" i="1"/>
  <c r="H112" i="1"/>
  <c r="G112" i="1"/>
  <c r="F112" i="1"/>
  <c r="E112" i="1"/>
  <c r="D112" i="1"/>
  <c r="I111" i="1"/>
  <c r="H111" i="1"/>
  <c r="G111" i="1"/>
  <c r="F111" i="1"/>
  <c r="E111" i="1"/>
  <c r="D111" i="1"/>
  <c r="I110" i="1"/>
  <c r="H110" i="1"/>
  <c r="G110" i="1"/>
  <c r="F110" i="1"/>
  <c r="E110" i="1"/>
  <c r="D110" i="1"/>
  <c r="I109" i="1"/>
  <c r="H109" i="1"/>
  <c r="G109" i="1"/>
  <c r="F109" i="1"/>
  <c r="E109" i="1"/>
  <c r="D109" i="1"/>
  <c r="I108" i="1"/>
  <c r="H108" i="1"/>
  <c r="G108" i="1"/>
  <c r="F108" i="1"/>
  <c r="E108" i="1"/>
  <c r="D108" i="1"/>
  <c r="I107" i="1"/>
  <c r="H107" i="1"/>
  <c r="G107" i="1"/>
  <c r="F107" i="1"/>
  <c r="E107" i="1"/>
  <c r="D107" i="1"/>
  <c r="H102" i="1"/>
  <c r="G102" i="1"/>
  <c r="F102" i="1"/>
  <c r="E102" i="1"/>
  <c r="D102" i="1"/>
  <c r="C102" i="1"/>
  <c r="H101" i="1"/>
  <c r="G101" i="1"/>
  <c r="F101" i="1"/>
  <c r="E101" i="1"/>
  <c r="D101" i="1"/>
  <c r="C101" i="1"/>
  <c r="H100" i="1"/>
  <c r="G100" i="1"/>
  <c r="F100" i="1"/>
  <c r="E100" i="1"/>
  <c r="D100" i="1"/>
  <c r="C100" i="1"/>
  <c r="H99" i="1"/>
  <c r="G99" i="1"/>
  <c r="F99" i="1"/>
  <c r="E99" i="1"/>
  <c r="D99" i="1"/>
  <c r="C99" i="1"/>
  <c r="H98" i="1"/>
  <c r="G98" i="1"/>
  <c r="F98" i="1"/>
  <c r="E98" i="1"/>
  <c r="D98" i="1"/>
  <c r="C98" i="1"/>
  <c r="H92" i="1"/>
  <c r="G92" i="1"/>
  <c r="F92" i="1"/>
  <c r="E92" i="1"/>
  <c r="D92" i="1"/>
  <c r="C92" i="1"/>
  <c r="H91" i="1"/>
  <c r="G91" i="1"/>
  <c r="F91" i="1"/>
  <c r="E91" i="1"/>
  <c r="D91" i="1"/>
  <c r="C91" i="1"/>
  <c r="H90" i="1"/>
  <c r="G90" i="1"/>
  <c r="F90" i="1"/>
  <c r="E90" i="1"/>
  <c r="D90" i="1"/>
  <c r="C90" i="1"/>
  <c r="H89" i="1"/>
  <c r="G89" i="1"/>
  <c r="F89" i="1"/>
  <c r="E89" i="1"/>
  <c r="D89" i="1"/>
  <c r="C89" i="1"/>
  <c r="H88" i="1"/>
  <c r="G88" i="1"/>
  <c r="F88" i="1"/>
  <c r="E88" i="1"/>
  <c r="D88" i="1"/>
  <c r="C88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B66" i="1"/>
  <c r="B65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AD22" i="1"/>
  <c r="AD28" i="1" s="1"/>
  <c r="AC22" i="1"/>
  <c r="AC28" i="1" s="1"/>
  <c r="AB22" i="1"/>
  <c r="AB28" i="1" s="1"/>
  <c r="AA22" i="1"/>
  <c r="AA28" i="1" s="1"/>
  <c r="Z22" i="1"/>
  <c r="Z28" i="1" s="1"/>
  <c r="Y22" i="1"/>
  <c r="Y28" i="1" s="1"/>
  <c r="X22" i="1"/>
  <c r="X28" i="1" s="1"/>
  <c r="W22" i="1"/>
  <c r="W28" i="1" s="1"/>
  <c r="V22" i="1"/>
  <c r="V28" i="1" s="1"/>
  <c r="U22" i="1"/>
  <c r="U28" i="1" s="1"/>
  <c r="T22" i="1"/>
  <c r="T28" i="1" s="1"/>
  <c r="S22" i="1"/>
  <c r="S28" i="1" s="1"/>
  <c r="R22" i="1"/>
  <c r="R28" i="1" s="1"/>
  <c r="Q22" i="1"/>
  <c r="Q28" i="1" s="1"/>
  <c r="P22" i="1"/>
  <c r="P28" i="1" s="1"/>
  <c r="O22" i="1"/>
  <c r="O28" i="1" s="1"/>
  <c r="N22" i="1"/>
  <c r="N28" i="1" s="1"/>
  <c r="M22" i="1"/>
  <c r="M28" i="1" s="1"/>
  <c r="L22" i="1"/>
  <c r="L28" i="1" s="1"/>
  <c r="K22" i="1"/>
  <c r="K28" i="1" s="1"/>
  <c r="J22" i="1"/>
  <c r="J28" i="1" s="1"/>
  <c r="I22" i="1"/>
  <c r="I28" i="1" s="1"/>
  <c r="H22" i="1"/>
  <c r="H28" i="1" s="1"/>
  <c r="G22" i="1"/>
  <c r="G28" i="1" s="1"/>
  <c r="D17" i="1"/>
  <c r="D16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AB12" i="1"/>
  <c r="AA12" i="1"/>
  <c r="AA15" i="1" s="1"/>
  <c r="Z12" i="1"/>
  <c r="Y12" i="1"/>
  <c r="X12" i="1"/>
  <c r="W12" i="1"/>
  <c r="W15" i="1" s="1"/>
  <c r="V12" i="1"/>
  <c r="U12" i="1"/>
  <c r="T12" i="1"/>
  <c r="S12" i="1"/>
  <c r="S15" i="1" s="1"/>
  <c r="R12" i="1"/>
  <c r="Q12" i="1"/>
  <c r="P12" i="1"/>
  <c r="O12" i="1"/>
  <c r="O15" i="1" s="1"/>
  <c r="N12" i="1"/>
  <c r="M12" i="1"/>
  <c r="L12" i="1"/>
  <c r="K12" i="1"/>
  <c r="K15" i="1" s="1"/>
  <c r="J12" i="1"/>
  <c r="I12" i="1"/>
  <c r="H12" i="1"/>
  <c r="G12" i="1"/>
  <c r="B335" i="1"/>
  <c r="A5" i="1"/>
  <c r="A4" i="1"/>
  <c r="A3" i="1"/>
  <c r="A2" i="1"/>
  <c r="E32" i="1" l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B67" i="1"/>
  <c r="F170" i="1"/>
  <c r="F178" i="1"/>
  <c r="F186" i="1"/>
  <c r="C209" i="1"/>
  <c r="F12" i="1"/>
  <c r="H15" i="1"/>
  <c r="L15" i="1"/>
  <c r="P15" i="1"/>
  <c r="T15" i="1"/>
  <c r="X15" i="1"/>
  <c r="AB15" i="1"/>
  <c r="F24" i="1"/>
  <c r="F27" i="1"/>
  <c r="F93" i="1"/>
  <c r="C140" i="1"/>
  <c r="C142" i="1"/>
  <c r="I156" i="1"/>
  <c r="C258" i="1"/>
  <c r="E12" i="1"/>
  <c r="I15" i="1"/>
  <c r="M15" i="1"/>
  <c r="Q15" i="1"/>
  <c r="U15" i="1"/>
  <c r="Y15" i="1"/>
  <c r="E14" i="1"/>
  <c r="E24" i="1"/>
  <c r="E25" i="1"/>
  <c r="E26" i="1"/>
  <c r="E27" i="1"/>
  <c r="D27" i="1" s="1"/>
  <c r="E93" i="1"/>
  <c r="C103" i="1"/>
  <c r="G103" i="1"/>
  <c r="D203" i="1"/>
  <c r="D258" i="1"/>
  <c r="D262" i="1"/>
  <c r="F23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C139" i="1"/>
  <c r="C143" i="1"/>
  <c r="F164" i="1"/>
  <c r="F168" i="1"/>
  <c r="F172" i="1"/>
  <c r="F176" i="1"/>
  <c r="F180" i="1"/>
  <c r="F184" i="1"/>
  <c r="F188" i="1"/>
  <c r="G15" i="1"/>
  <c r="B198" i="1"/>
  <c r="B202" i="1"/>
  <c r="C110" i="1"/>
  <c r="C112" i="1"/>
  <c r="C117" i="1"/>
  <c r="C119" i="1"/>
  <c r="F182" i="1"/>
  <c r="D209" i="1"/>
  <c r="D237" i="1"/>
  <c r="J15" i="1"/>
  <c r="N15" i="1"/>
  <c r="R15" i="1"/>
  <c r="V15" i="1"/>
  <c r="Z15" i="1"/>
  <c r="F14" i="1"/>
  <c r="D14" i="1" s="1"/>
  <c r="F22" i="1"/>
  <c r="F25" i="1"/>
  <c r="D25" i="1" s="1"/>
  <c r="F26" i="1"/>
  <c r="D103" i="1"/>
  <c r="H103" i="1"/>
  <c r="F103" i="1"/>
  <c r="E156" i="1"/>
  <c r="H189" i="1"/>
  <c r="F167" i="1"/>
  <c r="F171" i="1"/>
  <c r="F175" i="1"/>
  <c r="F179" i="1"/>
  <c r="F183" i="1"/>
  <c r="F187" i="1"/>
  <c r="B209" i="1"/>
  <c r="D242" i="1"/>
  <c r="C262" i="1"/>
  <c r="C271" i="1"/>
  <c r="C278" i="1"/>
  <c r="C108" i="1"/>
  <c r="C121" i="1"/>
  <c r="C141" i="1"/>
  <c r="C144" i="1"/>
  <c r="F166" i="1"/>
  <c r="F174" i="1"/>
  <c r="B197" i="1"/>
  <c r="B201" i="1"/>
  <c r="C237" i="1"/>
  <c r="D267" i="1"/>
  <c r="B278" i="1"/>
  <c r="I189" i="1"/>
  <c r="F13" i="1"/>
  <c r="E22" i="1"/>
  <c r="C241" i="1"/>
  <c r="E13" i="1"/>
  <c r="E23" i="1"/>
  <c r="C93" i="1"/>
  <c r="G93" i="1"/>
  <c r="E103" i="1"/>
  <c r="C107" i="1"/>
  <c r="C109" i="1"/>
  <c r="C111" i="1"/>
  <c r="C116" i="1"/>
  <c r="C118" i="1"/>
  <c r="C120" i="1"/>
  <c r="D156" i="1"/>
  <c r="H156" i="1"/>
  <c r="F156" i="1"/>
  <c r="D271" i="1"/>
  <c r="D278" i="1"/>
  <c r="B193" i="1"/>
  <c r="D93" i="1"/>
  <c r="H93" i="1"/>
  <c r="G156" i="1"/>
  <c r="G189" i="1"/>
  <c r="F169" i="1"/>
  <c r="F173" i="1"/>
  <c r="F177" i="1"/>
  <c r="F181" i="1"/>
  <c r="F185" i="1"/>
  <c r="C203" i="1"/>
  <c r="B195" i="1"/>
  <c r="B199" i="1"/>
  <c r="E237" i="1"/>
  <c r="C240" i="1"/>
  <c r="C267" i="1"/>
  <c r="C291" i="1"/>
  <c r="B300" i="1"/>
  <c r="F165" i="1"/>
  <c r="D12" i="1" l="1"/>
  <c r="D272" i="1"/>
  <c r="E28" i="1"/>
  <c r="D26" i="1"/>
  <c r="E15" i="1"/>
  <c r="D24" i="1"/>
  <c r="D23" i="1"/>
  <c r="F28" i="1"/>
  <c r="F15" i="1"/>
  <c r="D15" i="1" s="1"/>
  <c r="B203" i="1"/>
  <c r="C272" i="1"/>
  <c r="D22" i="1"/>
  <c r="C242" i="1"/>
  <c r="D13" i="1"/>
  <c r="F189" i="1"/>
  <c r="D28" i="1" l="1"/>
  <c r="A335" i="1" s="1"/>
</calcChain>
</file>

<file path=xl/sharedStrings.xml><?xml version="1.0" encoding="utf-8"?>
<sst xmlns="http://schemas.openxmlformats.org/spreadsheetml/2006/main" count="6383" uniqueCount="318">
  <si>
    <t>SERVICIO DE SALUD</t>
  </si>
  <si>
    <t>CG5:CN157</t>
  </si>
  <si>
    <t>REM-25.  SERVICIOS DE SANGRE</t>
  </si>
  <si>
    <t>SECCIÓN A.1: POBLACIÓN DONANTE (CS-UMT-BS)</t>
  </si>
  <si>
    <t>DONANTES</t>
  </si>
  <si>
    <t>DESCRIPCIÓN</t>
  </si>
  <si>
    <t>TOTAL</t>
  </si>
  <si>
    <t>POR EDAD</t>
  </si>
  <si>
    <t>18-19 años</t>
  </si>
  <si>
    <t>20-24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</si>
  <si>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</si>
  <si>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</si>
  <si>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</si>
  <si>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</si>
  <si>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</si>
  <si>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</si>
  <si>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</si>
  <si>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</si>
  <si>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65 y más años</t>
  </si>
  <si>
    <t>Ambos Sexos</t>
  </si>
  <si>
    <t>Hombres</t>
  </si>
  <si>
    <t>Mujeres</t>
  </si>
  <si>
    <t>ALTRUISTAS</t>
  </si>
  <si>
    <t>NUEVOS</t>
  </si>
  <si>
    <t>Aceptados</t>
  </si>
  <si>
    <t>REPETIDOS</t>
  </si>
  <si>
    <t>FAMILIARES O REPOSICIÓN</t>
  </si>
  <si>
    <t>TOTAL DÍAS ATENCIÓN OTORGADOS</t>
  </si>
  <si>
    <t>TOTAL COLECTAS MÓVILES REALIZADAS</t>
  </si>
  <si>
    <t>SECCIÓN A.2:  TIPO DE DONANTES CON CONTRAINDICACIÓN</t>
  </si>
  <si>
    <t>17 años</t>
  </si>
  <si>
    <t>Contraindicación Transitoria</t>
  </si>
  <si>
    <t>Contraindicación Permanente</t>
  </si>
  <si>
    <t>SECCIÓN A.3: REACCIONES ADVERSAS A LA DONACIÓN (CS - UMT - BS)</t>
  </si>
  <si>
    <t>Clasificación</t>
  </si>
  <si>
    <t>Tipo</t>
  </si>
  <si>
    <t>Subtipo</t>
  </si>
  <si>
    <t>Total</t>
  </si>
  <si>
    <t>Altruista</t>
  </si>
  <si>
    <t>Reposición</t>
  </si>
  <si>
    <t>A. Complicaciones con síntomas locales</t>
  </si>
  <si>
    <t>A.1 Sangre fuera de los vasos sanguíneos</t>
  </si>
  <si>
    <t>Hematoma</t>
  </si>
  <si>
    <t>Punción arterial</t>
  </si>
  <si>
    <t>Sangramiento posterior</t>
  </si>
  <si>
    <t>A.2 Dolor</t>
  </si>
  <si>
    <t>Irritación o injuria en un nervio</t>
  </si>
  <si>
    <t>Brazo doloroso</t>
  </si>
  <si>
    <t>A.3 Inflamación o infección localizada</t>
  </si>
  <si>
    <t>Tromboflebitis</t>
  </si>
  <si>
    <t>Celulitis</t>
  </si>
  <si>
    <t>A.4 Otras injurias mayores en los vasos sanguíneos</t>
  </si>
  <si>
    <t>Trombosis venosa profunda</t>
  </si>
  <si>
    <t>Fístula arteriovenosa</t>
  </si>
  <si>
    <t>Síndrome compartimental</t>
  </si>
  <si>
    <t>Pseudoaneurisma de la arteria braquial</t>
  </si>
  <si>
    <t>B. Complicaciones con síntomas generalizados</t>
  </si>
  <si>
    <t>B.1 Reacción vasovagal (RVV)</t>
  </si>
  <si>
    <t>Sin pérdida de conciencia</t>
  </si>
  <si>
    <t>Con pérdida de conciencia</t>
  </si>
  <si>
    <t>&lt;60 segundos, sin complicaciones</t>
  </si>
  <si>
    <t>≥ 60 segundos y/ o convulsiones o incontinencia</t>
  </si>
  <si>
    <t>Con lesión</t>
  </si>
  <si>
    <t>Sin lesión</t>
  </si>
  <si>
    <t>En el sitio de recolección</t>
  </si>
  <si>
    <t>Fuera del sitio de recolección</t>
  </si>
  <si>
    <t>C. Complicaciones relacionadas a la aféresis</t>
  </si>
  <si>
    <t>C.1 Reacción al citrato</t>
  </si>
  <si>
    <t>C.2 Hemólisis</t>
  </si>
  <si>
    <t>C.3 Embolismo aéreo</t>
  </si>
  <si>
    <t>C.4 Infiltración</t>
  </si>
  <si>
    <t>D. Reacción alérgica</t>
  </si>
  <si>
    <t>D.1 Alergia local</t>
  </si>
  <si>
    <t>D.2 Reacción alérgica generalizada (anafilaxia)</t>
  </si>
  <si>
    <t>E. Otras complicaciones serias a la donación de sangre</t>
  </si>
  <si>
    <t>Síntomas agudos cardíacos</t>
  </si>
  <si>
    <t>Infarto al miorcardio</t>
  </si>
  <si>
    <t>Paro cardiaco</t>
  </si>
  <si>
    <t>Ataque isquémico transitorio</t>
  </si>
  <si>
    <t>Accidente cerebrovascular</t>
  </si>
  <si>
    <t>Muerte</t>
  </si>
  <si>
    <t>F. Otras complicaciones</t>
  </si>
  <si>
    <t>F.1 Otras no mencionadas</t>
  </si>
  <si>
    <t>SECCIÓN B: INGRESO UNIDADES DE SANGRE A PRODUCCIÓN  (CS-BS)</t>
  </si>
  <si>
    <t>UNIDADES DE SANGRE</t>
  </si>
  <si>
    <t>APTAS</t>
  </si>
  <si>
    <t>NO APTAS</t>
  </si>
  <si>
    <t>SECCIÓN C: PRODUCCIÓN DE COMPONENTES SANGUÍNEOS (CS-BS)</t>
  </si>
  <si>
    <t>PRODUCCIÓN</t>
  </si>
  <si>
    <t>GLÓBULOS ROJOS</t>
  </si>
  <si>
    <t>DESPLAMATIZADOS</t>
  </si>
  <si>
    <t>LEUCOREDUCIDOS</t>
  </si>
  <si>
    <t>BOLSA CON FILTRO</t>
  </si>
  <si>
    <t>AFERESIS</t>
  </si>
  <si>
    <t>PLAQUETAS</t>
  </si>
  <si>
    <t>ESTÁNDAR</t>
  </si>
  <si>
    <t>LEUCORREDUCIDA POOL</t>
  </si>
  <si>
    <t>LEUCODEPLETADA POOL</t>
  </si>
  <si>
    <t>AFÉRESIS</t>
  </si>
  <si>
    <t>PLASMAS</t>
  </si>
  <si>
    <t>PLASMA FRESCO CONGELADO TERAPÉUTICO</t>
  </si>
  <si>
    <t>PLASMA USO NO TERAPÉUTICO</t>
  </si>
  <si>
    <t>CRIOPRECIPITADOS</t>
  </si>
  <si>
    <t>SECCIÓN C.1: COMPONENTES SANGUÍNEOS ELIMINADOS (CS-BS )</t>
  </si>
  <si>
    <t>CAUSA</t>
  </si>
  <si>
    <t>GLOBULOS ROJOS*</t>
  </si>
  <si>
    <t>PLASMAS*</t>
  </si>
  <si>
    <t>CRIOPRECIPI-TADOS</t>
  </si>
  <si>
    <t>Estándar</t>
  </si>
  <si>
    <t>Pool*</t>
  </si>
  <si>
    <t>Aféresis</t>
  </si>
  <si>
    <t>CALIFICACIÓN MICROBIOLÓGICA REACTIVA</t>
  </si>
  <si>
    <t>OBSOLESCENCIA</t>
  </si>
  <si>
    <t>FALLA POR CADENA DE FRÍO EN ALMACENAMIENTO</t>
  </si>
  <si>
    <t xml:space="preserve">FALLA POR CADENA DE FRÍO EN TRANSPORTE  </t>
  </si>
  <si>
    <t>OTROS</t>
  </si>
  <si>
    <t>* Cualquier tipo</t>
  </si>
  <si>
    <t>SECCIÓN C.2 .: COMPONENTES SANGUÍNEOS ELIMINADOS (UMT)</t>
  </si>
  <si>
    <t>FALLA POR CADENA DE FRÍO</t>
  </si>
  <si>
    <t>DEVOLUCIONES POR PRODUCTO POR NO CUMPLIR ESTÁNDAR</t>
  </si>
  <si>
    <t>DESCONGELAMIENTO SIN USO</t>
  </si>
  <si>
    <t>SECCIÓN C.3 : COMPONENTES SANGUÍNEOS TRANSFORMACIONES (CS-BS-UMT)</t>
  </si>
  <si>
    <t>COMPONENTES</t>
  </si>
  <si>
    <t>Unidades Pediatricas</t>
  </si>
  <si>
    <t xml:space="preserve">Irradiación </t>
  </si>
  <si>
    <t xml:space="preserve">Reconstitucón para uso pediátrico (recambio) </t>
  </si>
  <si>
    <t xml:space="preserve">Reducción volumen </t>
  </si>
  <si>
    <t xml:space="preserve">Desplasmatización </t>
  </si>
  <si>
    <t>Filtrados posterior a producción</t>
  </si>
  <si>
    <t>POOL*</t>
  </si>
  <si>
    <t>SECCIÓN C.4: COMPONENTES SANGUÍNEOS DISTRIBUÍBLES (CS)</t>
  </si>
  <si>
    <t xml:space="preserve">Reconstitución para uso pediátrico (recambio) </t>
  </si>
  <si>
    <t xml:space="preserve">Filtrados </t>
  </si>
  <si>
    <t>SECCIÓN C.5:INSATISFACCION OPTIMO (7 DÍAS) CS</t>
  </si>
  <si>
    <t>GR</t>
  </si>
  <si>
    <t>NÚMERO DÍAS BAJO STOCK ÓPTIMO</t>
  </si>
  <si>
    <t>O +</t>
  </si>
  <si>
    <t>A +</t>
  </si>
  <si>
    <t>B +</t>
  </si>
  <si>
    <t>O ( - )</t>
  </si>
  <si>
    <t>A ( - )</t>
  </si>
  <si>
    <t>SECCIÓN C.6: INSATISFACCION STOCK MINIMO (3 DÍAS) UMT</t>
  </si>
  <si>
    <t>NÚMERO DÍAS BAJO STOCK MINIMO</t>
  </si>
  <si>
    <t>SECCIÓN D: COMPONENTES SANGUINEOS DISTRIBUIDOS (CS) O TRANSFERIDOS (BS Y UMT)</t>
  </si>
  <si>
    <t>PÚBLICO</t>
  </si>
  <si>
    <t>PRIVADO**</t>
  </si>
  <si>
    <t>F.F.A.A.</t>
  </si>
  <si>
    <t>ESTANDAR</t>
  </si>
  <si>
    <t>**Universitarios, Clínicas Privadas, Otros</t>
  </si>
  <si>
    <t>SECCIÓN D.1: TRANSFUSIONES (UMT - BS )</t>
  </si>
  <si>
    <t>TRANSFUSIONES                                                   (Nº DE UNIDADES)</t>
  </si>
  <si>
    <t>MENORES DE 15 AÑOS</t>
  </si>
  <si>
    <t>DE 15 Y MAS AÑOS</t>
  </si>
  <si>
    <t>Irradiados</t>
  </si>
  <si>
    <t>Filtrados</t>
  </si>
  <si>
    <t>SECCIÓN E: DEMANDA GLÓBULOS ROJOS PARA TRANSFUSIÓN (UMT-BS)</t>
  </si>
  <si>
    <t>TIPO</t>
  </si>
  <si>
    <t>UNIDADES</t>
  </si>
  <si>
    <t>SOLICITADAS</t>
  </si>
  <si>
    <t>DESPACHADAS</t>
  </si>
  <si>
    <t>SECCIÓN F: REACCIONES ADVERSAS POR ACTO* TRANSFUSIONAL  (UMT-BS) (NUEVA)</t>
  </si>
  <si>
    <t>Tipo Complicación</t>
  </si>
  <si>
    <t>Origen</t>
  </si>
  <si>
    <t>Glóbulos Rojos</t>
  </si>
  <si>
    <t>Plasma</t>
  </si>
  <si>
    <t>Plaquetas</t>
  </si>
  <si>
    <t>COMPLICACIONES AGUDAS</t>
  </si>
  <si>
    <t>INMUNOLÓGICO</t>
  </si>
  <si>
    <t>Reacción hemolítica aguda</t>
  </si>
  <si>
    <t>Reacción febril no hemolítica</t>
  </si>
  <si>
    <t>Reacción alérgica</t>
  </si>
  <si>
    <t xml:space="preserve">Anafilaxia/Hipersensibilidad </t>
  </si>
  <si>
    <t>Lesión pulmonar aguda relacionada con la transfusión (TRALI)</t>
  </si>
  <si>
    <t>Aloinmunización con destrucción plaquetaria inmediata</t>
  </si>
  <si>
    <t>Reacción Hemolítica aguda por inmunocompatibilidad ABO</t>
  </si>
  <si>
    <t xml:space="preserve">Reacción Hemolítica aguda por otra causa </t>
  </si>
  <si>
    <t>NO INMUNOLÓGICO</t>
  </si>
  <si>
    <t>Contaminación bacteriana</t>
  </si>
  <si>
    <t>Sobrecarga circulatoria</t>
  </si>
  <si>
    <t>Hemólisis no inmune</t>
  </si>
  <si>
    <t>COMPLICACIONES RETARDADAS</t>
  </si>
  <si>
    <t>Reacción hemolítica retardada</t>
  </si>
  <si>
    <t>Aloinmunización frente a antígenos eritrocitarios</t>
  </si>
  <si>
    <t>Púrpura postransfusional</t>
  </si>
  <si>
    <t>Enfermedad injerto contra huésped postransfusional (EICHT)</t>
  </si>
  <si>
    <t>Hemosiderosis transfusional</t>
  </si>
  <si>
    <t>Transmisión de priones</t>
  </si>
  <si>
    <t>Formación de inhibidores</t>
  </si>
  <si>
    <t xml:space="preserve">Septicemia </t>
  </si>
  <si>
    <t xml:space="preserve">Transmisión de VIH Post transfusional </t>
  </si>
  <si>
    <t xml:space="preserve">Transmisión de VHC post transfusional </t>
  </si>
  <si>
    <t xml:space="preserve">Transmisión de VHB post transfusional </t>
  </si>
  <si>
    <t xml:space="preserve">Transmisión de otros virus post transfusional </t>
  </si>
  <si>
    <t xml:space="preserve">Malaria/Paludismo </t>
  </si>
  <si>
    <t xml:space="preserve">Otras Infecciones Parasitarias post transfusional </t>
  </si>
  <si>
    <t>SECCIÓN: G INMUNOHEMATOLOGIA</t>
  </si>
  <si>
    <t>SECCIÓN:G.1 CLASIFICACIÓN SANGUÍNEA ABO-RhD (CS-BS-UMT)</t>
  </si>
  <si>
    <t>FENOTIPO</t>
  </si>
  <si>
    <t>Donantes</t>
  </si>
  <si>
    <t>Pacientes</t>
  </si>
  <si>
    <t>O RhD+</t>
  </si>
  <si>
    <t>O RhD-</t>
  </si>
  <si>
    <t>A RhD+</t>
  </si>
  <si>
    <t>A RhD-</t>
  </si>
  <si>
    <t>B RhD+</t>
  </si>
  <si>
    <t>B RhD-</t>
  </si>
  <si>
    <t>AB RhD+</t>
  </si>
  <si>
    <t>AB RhD-</t>
  </si>
  <si>
    <t>DISCREPANTE ABO</t>
  </si>
  <si>
    <t>DISCREPANTE RhD</t>
  </si>
  <si>
    <t>SECCIÓN:G.2 DETECCIÓN DE ANTICUERPOS IRREGULARES (CS-BS-UMT)</t>
  </si>
  <si>
    <t>DETECCIÓN</t>
  </si>
  <si>
    <t>Emarazadas</t>
  </si>
  <si>
    <t>Positivo</t>
  </si>
  <si>
    <t>Negativo</t>
  </si>
  <si>
    <t>Indeterminado</t>
  </si>
  <si>
    <t>SECCIÓN:G.3 IDENTIFICACIÓN DE ANTICUERPOS IRREGULARES (CS-BS-UMT)</t>
  </si>
  <si>
    <t>SISTEMA</t>
  </si>
  <si>
    <t>Anticuerpo</t>
  </si>
  <si>
    <t>Embarazadas</t>
  </si>
  <si>
    <t>MNS</t>
  </si>
  <si>
    <t>M</t>
  </si>
  <si>
    <t>N</t>
  </si>
  <si>
    <t>S</t>
  </si>
  <si>
    <t>s</t>
  </si>
  <si>
    <t>P1PK</t>
  </si>
  <si>
    <t>P1</t>
  </si>
  <si>
    <t>Rh</t>
  </si>
  <si>
    <t>D</t>
  </si>
  <si>
    <t>C</t>
  </si>
  <si>
    <t>E</t>
  </si>
  <si>
    <t>c</t>
  </si>
  <si>
    <t>e</t>
  </si>
  <si>
    <t>LUTHERAN</t>
  </si>
  <si>
    <r>
      <t>Lu</t>
    </r>
    <r>
      <rPr>
        <vertAlign val="superscript"/>
        <sz val="8"/>
        <rFont val="Verdana"/>
        <family val="2"/>
      </rPr>
      <t>a</t>
    </r>
  </si>
  <si>
    <r>
      <t>Lu</t>
    </r>
    <r>
      <rPr>
        <vertAlign val="superscript"/>
        <sz val="8"/>
        <rFont val="Verdana"/>
        <family val="2"/>
      </rPr>
      <t>b</t>
    </r>
  </si>
  <si>
    <t>KELL</t>
  </si>
  <si>
    <t>K</t>
  </si>
  <si>
    <t>k</t>
  </si>
  <si>
    <r>
      <t>Kp</t>
    </r>
    <r>
      <rPr>
        <vertAlign val="superscript"/>
        <sz val="8"/>
        <rFont val="Verdana"/>
        <family val="2"/>
      </rPr>
      <t>a</t>
    </r>
  </si>
  <si>
    <t>LEWIS</t>
  </si>
  <si>
    <r>
      <t>Le</t>
    </r>
    <r>
      <rPr>
        <vertAlign val="superscript"/>
        <sz val="8"/>
        <rFont val="Verdana"/>
        <family val="2"/>
      </rPr>
      <t>a</t>
    </r>
  </si>
  <si>
    <r>
      <t>Le</t>
    </r>
    <r>
      <rPr>
        <vertAlign val="superscript"/>
        <sz val="8"/>
        <rFont val="Verdana"/>
        <family val="2"/>
      </rPr>
      <t>b</t>
    </r>
  </si>
  <si>
    <t>DUFFY</t>
  </si>
  <si>
    <r>
      <t>Fy</t>
    </r>
    <r>
      <rPr>
        <vertAlign val="superscript"/>
        <sz val="8"/>
        <rFont val="Verdana"/>
        <family val="2"/>
      </rPr>
      <t>a</t>
    </r>
  </si>
  <si>
    <r>
      <t>Fy</t>
    </r>
    <r>
      <rPr>
        <vertAlign val="superscript"/>
        <sz val="8"/>
        <rFont val="Verdana"/>
        <family val="2"/>
      </rPr>
      <t>b</t>
    </r>
  </si>
  <si>
    <t>KIDD</t>
  </si>
  <si>
    <r>
      <t>Jk</t>
    </r>
    <r>
      <rPr>
        <vertAlign val="superscript"/>
        <sz val="8"/>
        <rFont val="Verdana"/>
        <family val="2"/>
      </rPr>
      <t>a</t>
    </r>
  </si>
  <si>
    <r>
      <t>Jk</t>
    </r>
    <r>
      <rPr>
        <vertAlign val="superscript"/>
        <sz val="8"/>
        <rFont val="Verdana"/>
        <family val="2"/>
      </rPr>
      <t>b</t>
    </r>
  </si>
  <si>
    <t>DIEGO</t>
  </si>
  <si>
    <r>
      <t>Di</t>
    </r>
    <r>
      <rPr>
        <vertAlign val="superscript"/>
        <sz val="8"/>
        <rFont val="Verdana"/>
        <family val="2"/>
      </rPr>
      <t>a</t>
    </r>
  </si>
  <si>
    <r>
      <t>Di</t>
    </r>
    <r>
      <rPr>
        <vertAlign val="superscript"/>
        <sz val="8"/>
        <rFont val="Verdana"/>
        <family val="2"/>
      </rPr>
      <t>b</t>
    </r>
  </si>
  <si>
    <t>NO CONCLUYENTE</t>
  </si>
  <si>
    <t>SECCIÓN:G.4 PRUEBAS CRUZADAS ERITROCITARIAS (BS - UMT)</t>
  </si>
  <si>
    <t>PRUEBAS CRUZADAS</t>
  </si>
  <si>
    <t>Menores de 15 años</t>
  </si>
  <si>
    <t>15 años y más</t>
  </si>
  <si>
    <t>COMPATIBLE (NEGATIVO)</t>
  </si>
  <si>
    <t>INCOMPATIBLE (POSITIVO)</t>
  </si>
  <si>
    <t>SECCIÓN:G.5 FENOTIPO ERITROCITARIO (CS-BS-UMT)</t>
  </si>
  <si>
    <t>PACIENTES</t>
  </si>
  <si>
    <t>DCce</t>
  </si>
  <si>
    <t>DCe</t>
  </si>
  <si>
    <t>DCcEe</t>
  </si>
  <si>
    <t>Dce</t>
  </si>
  <si>
    <t>DcEe</t>
  </si>
  <si>
    <t>DcE</t>
  </si>
  <si>
    <t>DCEe</t>
  </si>
  <si>
    <t>DCcE</t>
  </si>
  <si>
    <t>DCE</t>
  </si>
  <si>
    <t>ce</t>
  </si>
  <si>
    <t>Cce</t>
  </si>
  <si>
    <t>cEe</t>
  </si>
  <si>
    <t>CcEe</t>
  </si>
  <si>
    <t>Total Rh</t>
  </si>
  <si>
    <t>K-k+</t>
  </si>
  <si>
    <t>K+k+</t>
  </si>
  <si>
    <t>K+k-</t>
  </si>
  <si>
    <t>Total Kell</t>
  </si>
  <si>
    <t>Fy(a+b-)</t>
  </si>
  <si>
    <t>Fy(a+b+)</t>
  </si>
  <si>
    <t>Fy(a-b+)</t>
  </si>
  <si>
    <t>Fy(a-b-)</t>
  </si>
  <si>
    <t>Total Duffy</t>
  </si>
  <si>
    <t>Jk(a+b-)</t>
  </si>
  <si>
    <t>Jk(a+b+)</t>
  </si>
  <si>
    <t>Jk(a-b+)</t>
  </si>
  <si>
    <t>Total Kidd</t>
  </si>
  <si>
    <t>SECCIÓN:G.6 PRUEBA DE ANTIGLOBULINA DIRECTA EN PACIENTES (BS-UMT)</t>
  </si>
  <si>
    <t>PRUEBA DE ANTIGLOBULINA DIRECTA</t>
  </si>
  <si>
    <t xml:space="preserve">Poliespecífico </t>
  </si>
  <si>
    <t>Monoespecífico IgG</t>
  </si>
  <si>
    <t>Monoespecífico  C3d</t>
  </si>
  <si>
    <t>POSITIVO</t>
  </si>
  <si>
    <t>NEGATIVO</t>
  </si>
  <si>
    <t>INDETERMINADO</t>
  </si>
  <si>
    <t>Sección:H AFÉRESIS</t>
  </si>
  <si>
    <t>SECCIÓN: H.1 AFERESIS DE DONACIÓN (BS- UMT- CS)</t>
  </si>
  <si>
    <t>AFÉRESIS DE DONACIÓN</t>
  </si>
  <si>
    <t>TOTAL DONANTES</t>
  </si>
  <si>
    <t>Procedimientos para obtención de Glóbulos Rojos</t>
  </si>
  <si>
    <t>Procedimientos para obtención de Plaquetas</t>
  </si>
  <si>
    <t>Procedimientos para obtención de Plasma</t>
  </si>
  <si>
    <t>Procedimientos para obtención de Leucocitos</t>
  </si>
  <si>
    <t>Procedimientos para obtención de Progenitores Hematopoyéticos Periféricos autólogos</t>
  </si>
  <si>
    <t>Procedimientos para obtención de Progenitores Hematopoyéticos Periféricos alogénicos</t>
  </si>
  <si>
    <t>Procedimientos para obtención de Progenitores Hematopoyéticos desde Médula Ósea autólogo</t>
  </si>
  <si>
    <t>Procedimientos para obtención de Progenitores Hematopoyéticos desde Médula Ósea alogénico</t>
  </si>
  <si>
    <t>Procedimientos para obtención de Plasma Convalesciente o hiperinmune</t>
  </si>
  <si>
    <t>SECCIÓN: H.2 AFERESIS TERAPÉUTICA (UMT - BS)</t>
  </si>
  <si>
    <t>AFÉRESIS TERAPÉUTICA</t>
  </si>
  <si>
    <t>TOTAL PACIENTES</t>
  </si>
  <si>
    <t>Procedimientos de Recambio de Glóbulos Rojos</t>
  </si>
  <si>
    <t>Procedimientos de Recambio Plasmático</t>
  </si>
  <si>
    <t>Procedimientos de Depleción de Glóbulos Rojos</t>
  </si>
  <si>
    <t>Procedimientos de Depleción de Plaquetas</t>
  </si>
  <si>
    <t>Procedimientos de Depleción de Leucocitos</t>
  </si>
  <si>
    <t>Procedimientos de Fotoféresis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</si>
</sst>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sz val="11"/>
      <name val="Calibri"/>
      <family val="2"/>
      <scheme val="minor"/>
    </font>
    <font>
      <b/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sz val="8"/>
      <name val="Arial"/>
      <family val="2"/>
    </font>
    <font>
      <sz val="9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9"/>
      <name val="Verdana"/>
      <family val="2"/>
    </font>
    <font>
      <vertAlign val="superscript"/>
      <sz val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0" fontId="9" fillId="0" borderId="0"/>
  </cellStyleXfs>
  <cellXfs count="848">
    <xf numFmtId="0" fontId="0" fillId="0" borderId="0" xfId="0"/>
    <xf numFmtId="1" fontId="1" fillId="2" borderId="0" xfId="0" applyNumberFormat="1" applyFont="1" applyFill="1"/>
    <xf numFmtId="1" fontId="2" fillId="2" borderId="0" xfId="0" applyNumberFormat="1" applyFont="1" applyFill="1"/>
    <xf numFmtId="1" fontId="2" fillId="2" borderId="0" xfId="0" applyNumberFormat="1" applyFont="1" applyFill="1" applyProtection="1">
      <protection locked="0"/>
    </xf>
    <xf numFmtId="1" fontId="2" fillId="3" borderId="0" xfId="0" applyNumberFormat="1" applyFont="1" applyFill="1" applyProtection="1">
      <protection locked="0"/>
    </xf>
    <xf numFmtId="0" fontId="3" fillId="0" borderId="0" xfId="0" applyFont="1"/>
    <xf numFmtId="1" fontId="2" fillId="4" borderId="0" xfId="0" applyNumberFormat="1" applyFont="1" applyFill="1" applyProtection="1">
      <protection locked="0"/>
    </xf>
    <xf numFmtId="1" fontId="4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/>
    <xf numFmtId="1" fontId="6" fillId="2" borderId="1" xfId="0" applyNumberFormat="1" applyFont="1" applyFill="1" applyBorder="1"/>
    <xf numFmtId="1" fontId="2" fillId="2" borderId="1" xfId="0" applyNumberFormat="1" applyFont="1" applyFill="1" applyBorder="1"/>
    <xf numFmtId="1" fontId="5" fillId="2" borderId="1" xfId="0" applyNumberFormat="1" applyFont="1" applyFill="1" applyBorder="1"/>
    <xf numFmtId="1" fontId="5" fillId="0" borderId="11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 wrapText="1"/>
    </xf>
    <xf numFmtId="1" fontId="5" fillId="0" borderId="16" xfId="0" applyNumberFormat="1" applyFont="1" applyBorder="1"/>
    <xf numFmtId="1" fontId="5" fillId="0" borderId="17" xfId="0" applyNumberFormat="1" applyFont="1" applyBorder="1" applyAlignment="1">
      <alignment horizontal="right"/>
    </xf>
    <xf numFmtId="1" fontId="5" fillId="0" borderId="18" xfId="0" applyNumberFormat="1" applyFont="1" applyBorder="1" applyAlignment="1">
      <alignment horizontal="right"/>
    </xf>
    <xf numFmtId="1" fontId="5" fillId="0" borderId="19" xfId="0" applyNumberFormat="1" applyFont="1" applyBorder="1" applyAlignment="1">
      <alignment horizontal="right"/>
    </xf>
    <xf numFmtId="1" fontId="5" fillId="6" borderId="17" xfId="0" applyNumberFormat="1" applyFont="1" applyFill="1" applyBorder="1" applyProtection="1">
      <protection locked="0"/>
    </xf>
    <xf numFmtId="1" fontId="5" fillId="6" borderId="20" xfId="0" applyNumberFormat="1" applyFont="1" applyFill="1" applyBorder="1" applyProtection="1">
      <protection locked="0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22" xfId="0" applyNumberFormat="1" applyFont="1" applyBorder="1"/>
    <xf numFmtId="1" fontId="5" fillId="0" borderId="23" xfId="0" applyNumberFormat="1" applyFont="1" applyBorder="1" applyAlignment="1">
      <alignment horizontal="right"/>
    </xf>
    <xf numFmtId="1" fontId="5" fillId="0" borderId="24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1" fontId="5" fillId="6" borderId="26" xfId="0" applyNumberFormat="1" applyFont="1" applyFill="1" applyBorder="1" applyProtection="1">
      <protection locked="0"/>
    </xf>
    <xf numFmtId="1" fontId="5" fillId="6" borderId="10" xfId="0" applyNumberFormat="1" applyFont="1" applyFill="1" applyBorder="1" applyProtection="1">
      <protection locked="0"/>
    </xf>
    <xf numFmtId="1" fontId="5" fillId="6" borderId="27" xfId="0" applyNumberFormat="1" applyFont="1" applyFill="1" applyBorder="1" applyProtection="1">
      <protection locked="0"/>
    </xf>
    <xf numFmtId="1" fontId="5" fillId="6" borderId="28" xfId="0" applyNumberFormat="1" applyFont="1" applyFill="1" applyBorder="1" applyProtection="1">
      <protection locked="0"/>
    </xf>
    <xf numFmtId="1" fontId="5" fillId="0" borderId="2" xfId="0" applyNumberFormat="1" applyFont="1" applyBorder="1"/>
    <xf numFmtId="1" fontId="5" fillId="0" borderId="29" xfId="0" applyNumberFormat="1" applyFont="1" applyBorder="1" applyAlignment="1">
      <alignment horizontal="right"/>
    </xf>
    <xf numFmtId="1" fontId="5" fillId="0" borderId="30" xfId="0" applyNumberFormat="1" applyFont="1" applyBorder="1" applyAlignment="1">
      <alignment horizontal="right"/>
    </xf>
    <xf numFmtId="1" fontId="5" fillId="0" borderId="31" xfId="0" applyNumberFormat="1" applyFont="1" applyBorder="1" applyAlignment="1">
      <alignment horizontal="right"/>
    </xf>
    <xf numFmtId="1" fontId="5" fillId="6" borderId="11" xfId="0" applyNumberFormat="1" applyFont="1" applyFill="1" applyBorder="1" applyProtection="1">
      <protection locked="0"/>
    </xf>
    <xf numFmtId="1" fontId="5" fillId="6" borderId="8" xfId="0" applyNumberFormat="1" applyFont="1" applyFill="1" applyBorder="1" applyProtection="1">
      <protection locked="0"/>
    </xf>
    <xf numFmtId="1" fontId="5" fillId="0" borderId="35" xfId="0" applyNumberFormat="1" applyFont="1" applyBorder="1" applyAlignment="1">
      <alignment horizontal="right"/>
    </xf>
    <xf numFmtId="1" fontId="5" fillId="0" borderId="36" xfId="0" applyNumberFormat="1" applyFont="1" applyBorder="1" applyAlignment="1">
      <alignment horizontal="right"/>
    </xf>
    <xf numFmtId="1" fontId="5" fillId="0" borderId="34" xfId="0" applyNumberFormat="1" applyFont="1" applyBorder="1" applyAlignment="1">
      <alignment horizontal="right"/>
    </xf>
    <xf numFmtId="1" fontId="5" fillId="0" borderId="35" xfId="0" applyNumberFormat="1" applyFont="1" applyBorder="1"/>
    <xf numFmtId="1" fontId="5" fillId="0" borderId="34" xfId="0" applyNumberFormat="1" applyFont="1" applyBorder="1"/>
    <xf numFmtId="1" fontId="5" fillId="7" borderId="39" xfId="0" applyNumberFormat="1" applyFont="1" applyFill="1" applyBorder="1"/>
    <xf numFmtId="1" fontId="5" fillId="7" borderId="40" xfId="0" applyNumberFormat="1" applyFont="1" applyFill="1" applyBorder="1"/>
    <xf numFmtId="1" fontId="5" fillId="7" borderId="28" xfId="0" applyNumberFormat="1" applyFont="1" applyFill="1" applyBorder="1"/>
    <xf numFmtId="1" fontId="5" fillId="7" borderId="41" xfId="0" applyNumberFormat="1" applyFont="1" applyFill="1" applyBorder="1"/>
    <xf numFmtId="1" fontId="5" fillId="7" borderId="42" xfId="0" applyNumberFormat="1" applyFont="1" applyFill="1" applyBorder="1"/>
    <xf numFmtId="1" fontId="5" fillId="7" borderId="10" xfId="0" applyNumberFormat="1" applyFont="1" applyFill="1" applyBorder="1"/>
    <xf numFmtId="1" fontId="6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37" xfId="0" applyNumberFormat="1" applyFont="1" applyBorder="1" applyAlignment="1">
      <alignment wrapText="1"/>
    </xf>
    <xf numFmtId="1" fontId="5" fillId="0" borderId="27" xfId="0" applyNumberFormat="1" applyFont="1" applyBorder="1" applyAlignment="1">
      <alignment horizontal="right" wrapText="1"/>
    </xf>
    <xf numFmtId="1" fontId="5" fillId="0" borderId="18" xfId="0" applyNumberFormat="1" applyFont="1" applyBorder="1" applyAlignment="1">
      <alignment horizontal="right" wrapText="1"/>
    </xf>
    <xf numFmtId="1" fontId="5" fillId="0" borderId="20" xfId="0" applyNumberFormat="1" applyFont="1" applyBorder="1" applyAlignment="1">
      <alignment horizontal="right"/>
    </xf>
    <xf numFmtId="1" fontId="5" fillId="6" borderId="43" xfId="0" applyNumberFormat="1" applyFont="1" applyFill="1" applyBorder="1" applyProtection="1">
      <protection locked="0"/>
    </xf>
    <xf numFmtId="1" fontId="5" fillId="6" borderId="44" xfId="0" applyNumberFormat="1" applyFont="1" applyFill="1" applyBorder="1" applyProtection="1">
      <protection locked="0"/>
    </xf>
    <xf numFmtId="1" fontId="5" fillId="6" borderId="19" xfId="0" applyNumberFormat="1" applyFont="1" applyFill="1" applyBorder="1" applyProtection="1">
      <protection locked="0"/>
    </xf>
    <xf numFmtId="1" fontId="5" fillId="0" borderId="46" xfId="0" applyNumberFormat="1" applyFont="1" applyBorder="1" applyAlignment="1">
      <alignment wrapText="1"/>
    </xf>
    <xf numFmtId="1" fontId="5" fillId="0" borderId="29" xfId="0" applyNumberFormat="1" applyFont="1" applyBorder="1" applyAlignment="1">
      <alignment horizontal="right" wrapText="1"/>
    </xf>
    <xf numFmtId="1" fontId="5" fillId="0" borderId="30" xfId="0" applyNumberFormat="1" applyFont="1" applyBorder="1" applyAlignment="1">
      <alignment horizontal="right" wrapText="1"/>
    </xf>
    <xf numFmtId="1" fontId="5" fillId="0" borderId="10" xfId="0" applyNumberFormat="1" applyFont="1" applyBorder="1" applyAlignment="1">
      <alignment horizontal="right"/>
    </xf>
    <xf numFmtId="1" fontId="5" fillId="6" borderId="29" xfId="0" applyNumberFormat="1" applyFont="1" applyFill="1" applyBorder="1" applyProtection="1">
      <protection locked="0"/>
    </xf>
    <xf numFmtId="1" fontId="5" fillId="6" borderId="31" xfId="0" applyNumberFormat="1" applyFont="1" applyFill="1" applyBorder="1" applyProtection="1">
      <protection locked="0"/>
    </xf>
    <xf numFmtId="1" fontId="5" fillId="6" borderId="9" xfId="0" applyNumberFormat="1" applyFont="1" applyFill="1" applyBorder="1" applyProtection="1">
      <protection locked="0"/>
    </xf>
    <xf numFmtId="1" fontId="5" fillId="6" borderId="47" xfId="0" applyNumberFormat="1" applyFont="1" applyFill="1" applyBorder="1" applyProtection="1">
      <protection locked="0"/>
    </xf>
    <xf numFmtId="1" fontId="5" fillId="0" borderId="23" xfId="0" applyNumberFormat="1" applyFont="1" applyBorder="1" applyAlignment="1">
      <alignment horizontal="right" wrapText="1"/>
    </xf>
    <xf numFmtId="1" fontId="5" fillId="6" borderId="23" xfId="0" applyNumberFormat="1" applyFont="1" applyFill="1" applyBorder="1" applyProtection="1">
      <protection locked="0"/>
    </xf>
    <xf numFmtId="1" fontId="5" fillId="6" borderId="25" xfId="0" applyNumberFormat="1" applyFont="1" applyFill="1" applyBorder="1" applyProtection="1">
      <protection locked="0"/>
    </xf>
    <xf numFmtId="1" fontId="5" fillId="6" borderId="48" xfId="0" applyNumberFormat="1" applyFont="1" applyFill="1" applyBorder="1" applyProtection="1">
      <protection locked="0"/>
    </xf>
    <xf numFmtId="1" fontId="5" fillId="6" borderId="49" xfId="0" applyNumberFormat="1" applyFont="1" applyFill="1" applyBorder="1" applyProtection="1">
      <protection locked="0"/>
    </xf>
    <xf numFmtId="1" fontId="5" fillId="6" borderId="50" xfId="0" applyNumberFormat="1" applyFont="1" applyFill="1" applyBorder="1" applyProtection="1">
      <protection locked="0"/>
    </xf>
    <xf numFmtId="1" fontId="5" fillId="6" borderId="46" xfId="0" applyNumberFormat="1" applyFont="1" applyFill="1" applyBorder="1" applyProtection="1">
      <protection locked="0"/>
    </xf>
    <xf numFmtId="1" fontId="5" fillId="0" borderId="52" xfId="0" applyNumberFormat="1" applyFont="1" applyBorder="1" applyAlignment="1">
      <alignment horizontal="right" wrapText="1"/>
    </xf>
    <xf numFmtId="1" fontId="5" fillId="6" borderId="51" xfId="0" applyNumberFormat="1" applyFont="1" applyFill="1" applyBorder="1" applyProtection="1">
      <protection locked="0"/>
    </xf>
    <xf numFmtId="1" fontId="5" fillId="6" borderId="53" xfId="0" applyNumberFormat="1" applyFont="1" applyFill="1" applyBorder="1" applyProtection="1">
      <protection locked="0"/>
    </xf>
    <xf numFmtId="1" fontId="5" fillId="6" borderId="52" xfId="0" applyNumberFormat="1" applyFont="1" applyFill="1" applyBorder="1" applyProtection="1">
      <protection locked="0"/>
    </xf>
    <xf numFmtId="1" fontId="5" fillId="6" borderId="14" xfId="0" applyNumberFormat="1" applyFont="1" applyFill="1" applyBorder="1" applyProtection="1">
      <protection locked="0"/>
    </xf>
    <xf numFmtId="1" fontId="5" fillId="0" borderId="26" xfId="0" applyNumberFormat="1" applyFont="1" applyBorder="1" applyAlignment="1">
      <alignment horizontal="right"/>
    </xf>
    <xf numFmtId="1" fontId="5" fillId="0" borderId="4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9" xfId="0" applyNumberFormat="1" applyFont="1" applyBorder="1"/>
    <xf numFmtId="1" fontId="5" fillId="0" borderId="47" xfId="0" applyNumberFormat="1" applyFont="1" applyBorder="1"/>
    <xf numFmtId="1" fontId="5" fillId="0" borderId="26" xfId="0" applyNumberFormat="1" applyFont="1" applyBorder="1"/>
    <xf numFmtId="1" fontId="5" fillId="0" borderId="10" xfId="0" applyNumberFormat="1" applyFont="1" applyBorder="1"/>
    <xf numFmtId="1" fontId="2" fillId="5" borderId="0" xfId="0" applyNumberFormat="1" applyFont="1" applyFill="1"/>
    <xf numFmtId="1" fontId="8" fillId="5" borderId="2" xfId="1" applyNumberFormat="1" applyFont="1" applyFill="1" applyBorder="1" applyAlignment="1">
      <alignment horizontal="center" wrapText="1"/>
    </xf>
    <xf numFmtId="1" fontId="8" fillId="5" borderId="2" xfId="2" applyNumberFormat="1" applyFont="1" applyFill="1" applyBorder="1" applyAlignment="1">
      <alignment horizontal="center" vertical="center" wrapText="1"/>
    </xf>
    <xf numFmtId="1" fontId="8" fillId="5" borderId="2" xfId="1" applyNumberFormat="1" applyFont="1" applyFill="1" applyBorder="1" applyAlignment="1">
      <alignment horizontal="center" vertical="center" wrapText="1"/>
    </xf>
    <xf numFmtId="1" fontId="8" fillId="5" borderId="16" xfId="0" applyNumberFormat="1" applyFont="1" applyFill="1" applyBorder="1" applyAlignment="1" applyProtection="1">
      <alignment horizontal="right"/>
      <protection locked="0"/>
    </xf>
    <xf numFmtId="1" fontId="8" fillId="6" borderId="16" xfId="0" applyNumberFormat="1" applyFont="1" applyFill="1" applyBorder="1" applyAlignment="1" applyProtection="1">
      <alignment horizontal="right"/>
      <protection locked="0"/>
    </xf>
    <xf numFmtId="1" fontId="8" fillId="5" borderId="54" xfId="0" applyNumberFormat="1" applyFont="1" applyFill="1" applyBorder="1" applyAlignment="1" applyProtection="1">
      <alignment horizontal="right"/>
      <protection locked="0"/>
    </xf>
    <xf numFmtId="1" fontId="8" fillId="6" borderId="54" xfId="0" applyNumberFormat="1" applyFont="1" applyFill="1" applyBorder="1" applyAlignment="1" applyProtection="1">
      <alignment horizontal="right"/>
      <protection locked="0"/>
    </xf>
    <xf numFmtId="1" fontId="8" fillId="5" borderId="55" xfId="0" applyNumberFormat="1" applyFont="1" applyFill="1" applyBorder="1" applyAlignment="1" applyProtection="1">
      <alignment horizontal="right"/>
      <protection locked="0"/>
    </xf>
    <xf numFmtId="1" fontId="8" fillId="6" borderId="55" xfId="0" applyNumberFormat="1" applyFont="1" applyFill="1" applyBorder="1" applyAlignment="1" applyProtection="1">
      <alignment horizontal="right"/>
      <protection locked="0"/>
    </xf>
    <xf numFmtId="1" fontId="8" fillId="5" borderId="22" xfId="0" applyNumberFormat="1" applyFont="1" applyFill="1" applyBorder="1" applyAlignment="1" applyProtection="1">
      <alignment horizontal="right"/>
      <protection locked="0"/>
    </xf>
    <xf numFmtId="1" fontId="8" fillId="6" borderId="22" xfId="0" applyNumberFormat="1" applyFont="1" applyFill="1" applyBorder="1" applyAlignment="1" applyProtection="1">
      <alignment horizontal="right"/>
      <protection locked="0"/>
    </xf>
    <xf numFmtId="1" fontId="8" fillId="5" borderId="2" xfId="0" applyNumberFormat="1" applyFont="1" applyFill="1" applyBorder="1" applyAlignment="1" applyProtection="1">
      <alignment horizontal="right"/>
      <protection locked="0"/>
    </xf>
    <xf numFmtId="1" fontId="8" fillId="6" borderId="2" xfId="0" applyNumberFormat="1" applyFont="1" applyFill="1" applyBorder="1" applyAlignment="1" applyProtection="1">
      <alignment horizontal="right"/>
      <protection locked="0"/>
    </xf>
    <xf numFmtId="1" fontId="8" fillId="5" borderId="2" xfId="1" applyNumberFormat="1" applyFont="1" applyFill="1" applyBorder="1" applyAlignment="1">
      <alignment horizontal="left" vertical="center" wrapText="1"/>
    </xf>
    <xf numFmtId="1" fontId="8" fillId="5" borderId="45" xfId="0" applyNumberFormat="1" applyFont="1" applyFill="1" applyBorder="1" applyAlignment="1" applyProtection="1">
      <alignment horizontal="right"/>
      <protection locked="0"/>
    </xf>
    <xf numFmtId="1" fontId="8" fillId="6" borderId="45" xfId="0" applyNumberFormat="1" applyFont="1" applyFill="1" applyBorder="1" applyAlignment="1" applyProtection="1">
      <alignment horizontal="right"/>
      <protection locked="0"/>
    </xf>
    <xf numFmtId="1" fontId="8" fillId="5" borderId="45" xfId="1" applyNumberFormat="1" applyFont="1" applyFill="1" applyBorder="1" applyAlignment="1">
      <alignment horizontal="left" vertical="center" wrapText="1"/>
    </xf>
    <xf numFmtId="1" fontId="8" fillId="5" borderId="2" xfId="0" applyNumberFormat="1" applyFont="1" applyFill="1" applyBorder="1" applyAlignment="1">
      <alignment horizontal="left" vertical="center" wrapText="1"/>
    </xf>
    <xf numFmtId="1" fontId="5" fillId="5" borderId="0" xfId="0" applyNumberFormat="1" applyFont="1" applyFill="1"/>
    <xf numFmtId="1" fontId="5" fillId="5" borderId="0" xfId="0" applyNumberFormat="1" applyFont="1" applyFill="1" applyAlignment="1">
      <alignment vertical="center"/>
    </xf>
    <xf numFmtId="1" fontId="10" fillId="0" borderId="0" xfId="0" applyNumberFormat="1" applyFont="1"/>
    <xf numFmtId="1" fontId="5" fillId="6" borderId="16" xfId="0" applyNumberFormat="1" applyFont="1" applyFill="1" applyBorder="1" applyProtection="1">
      <protection locked="0"/>
    </xf>
    <xf numFmtId="1" fontId="8" fillId="2" borderId="51" xfId="0" applyNumberFormat="1" applyFont="1" applyFill="1" applyBorder="1"/>
    <xf numFmtId="1" fontId="5" fillId="0" borderId="55" xfId="0" applyNumberFormat="1" applyFont="1" applyBorder="1" applyAlignment="1">
      <alignment horizontal="center" vertical="center" wrapText="1"/>
    </xf>
    <xf numFmtId="1" fontId="5" fillId="6" borderId="55" xfId="0" applyNumberFormat="1" applyFont="1" applyFill="1" applyBorder="1" applyProtection="1">
      <protection locked="0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right" vertical="center"/>
    </xf>
    <xf numFmtId="1" fontId="8" fillId="0" borderId="51" xfId="0" applyNumberFormat="1" applyFont="1" applyBorder="1"/>
    <xf numFmtId="1" fontId="6" fillId="0" borderId="0" xfId="0" applyNumberFormat="1" applyFont="1"/>
    <xf numFmtId="1" fontId="5" fillId="0" borderId="16" xfId="0" applyNumberFormat="1" applyFont="1" applyBorder="1" applyAlignment="1">
      <alignment horizontal="left" vertical="center" wrapText="1"/>
    </xf>
    <xf numFmtId="1" fontId="5" fillId="0" borderId="28" xfId="0" applyNumberFormat="1" applyFont="1" applyBorder="1" applyAlignment="1">
      <alignment vertical="center" wrapText="1"/>
    </xf>
    <xf numFmtId="1" fontId="5" fillId="6" borderId="54" xfId="0" applyNumberFormat="1" applyFont="1" applyFill="1" applyBorder="1" applyProtection="1">
      <protection locked="0"/>
    </xf>
    <xf numFmtId="1" fontId="5" fillId="0" borderId="54" xfId="0" applyNumberFormat="1" applyFont="1" applyBorder="1" applyAlignment="1">
      <alignment horizontal="left" vertical="center" wrapText="1"/>
    </xf>
    <xf numFmtId="1" fontId="5" fillId="6" borderId="59" xfId="0" applyNumberFormat="1" applyFont="1" applyFill="1" applyBorder="1" applyProtection="1">
      <protection locked="0"/>
    </xf>
    <xf numFmtId="1" fontId="5" fillId="8" borderId="14" xfId="0" applyNumberFormat="1" applyFont="1" applyFill="1" applyBorder="1" applyAlignment="1">
      <alignment vertical="center" wrapText="1"/>
    </xf>
    <xf numFmtId="1" fontId="5" fillId="8" borderId="55" xfId="0" applyNumberFormat="1" applyFont="1" applyFill="1" applyBorder="1"/>
    <xf numFmtId="1" fontId="5" fillId="0" borderId="20" xfId="0" applyNumberFormat="1" applyFont="1" applyBorder="1" applyAlignment="1">
      <alignment vertical="center" wrapText="1"/>
    </xf>
    <xf numFmtId="1" fontId="5" fillId="0" borderId="10" xfId="0" applyNumberFormat="1" applyFont="1" applyBorder="1" applyAlignment="1">
      <alignment horizontal="left" vertical="center" wrapText="1"/>
    </xf>
    <xf numFmtId="1" fontId="5" fillId="6" borderId="45" xfId="0" applyNumberFormat="1" applyFont="1" applyFill="1" applyBorder="1" applyProtection="1">
      <protection locked="0"/>
    </xf>
    <xf numFmtId="1" fontId="5" fillId="2" borderId="11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6" borderId="16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17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18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20" xfId="0" applyNumberFormat="1" applyFont="1" applyFill="1" applyBorder="1" applyAlignment="1" applyProtection="1">
      <alignment horizontal="right" vertical="center" wrapText="1"/>
      <protection locked="0"/>
    </xf>
    <xf numFmtId="1" fontId="5" fillId="0" borderId="54" xfId="0" applyNumberFormat="1" applyFont="1" applyBorder="1" applyAlignment="1">
      <alignment horizontal="left" vertical="center" wrapText="1"/>
    </xf>
    <xf numFmtId="1" fontId="5" fillId="6" borderId="54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23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24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48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59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60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61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62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30" xfId="0" applyNumberFormat="1" applyFont="1" applyFill="1" applyBorder="1" applyProtection="1">
      <protection locked="0"/>
    </xf>
    <xf numFmtId="1" fontId="5" fillId="6" borderId="62" xfId="0" applyNumberFormat="1" applyFont="1" applyFill="1" applyBorder="1" applyProtection="1">
      <protection locked="0"/>
    </xf>
    <xf numFmtId="1" fontId="5" fillId="0" borderId="6" xfId="0" applyNumberFormat="1" applyFont="1" applyBorder="1"/>
    <xf numFmtId="1" fontId="5" fillId="0" borderId="11" xfId="0" applyNumberFormat="1" applyFont="1" applyBorder="1"/>
    <xf numFmtId="1" fontId="5" fillId="0" borderId="12" xfId="0" applyNumberFormat="1" applyFont="1" applyBorder="1"/>
    <xf numFmtId="1" fontId="5" fillId="0" borderId="7" xfId="0" applyNumberFormat="1" applyFont="1" applyBorder="1"/>
    <xf numFmtId="1" fontId="5" fillId="0" borderId="0" xfId="0" applyNumberFormat="1" applyFont="1"/>
    <xf numFmtId="1" fontId="11" fillId="2" borderId="0" xfId="0" applyNumberFormat="1" applyFont="1" applyFill="1" applyAlignment="1">
      <alignment horizontal="left"/>
    </xf>
    <xf numFmtId="1" fontId="5" fillId="2" borderId="12" xfId="1" applyNumberFormat="1" applyFont="1" applyFill="1" applyBorder="1" applyAlignment="1">
      <alignment horizontal="center" vertical="center" wrapText="1"/>
    </xf>
    <xf numFmtId="1" fontId="10" fillId="2" borderId="0" xfId="0" applyNumberFormat="1" applyFont="1" applyFill="1"/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6" borderId="65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19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66" xfId="0" applyNumberFormat="1" applyFont="1" applyFill="1" applyBorder="1" applyProtection="1">
      <protection locked="0"/>
    </xf>
    <xf numFmtId="1" fontId="5" fillId="6" borderId="24" xfId="0" applyNumberFormat="1" applyFont="1" applyFill="1" applyBorder="1" applyProtection="1">
      <protection locked="0"/>
    </xf>
    <xf numFmtId="1" fontId="5" fillId="6" borderId="67" xfId="0" applyNumberFormat="1" applyFont="1" applyFill="1" applyBorder="1" applyProtection="1">
      <protection locked="0"/>
    </xf>
    <xf numFmtId="1" fontId="5" fillId="0" borderId="63" xfId="0" applyNumberFormat="1" applyFont="1" applyBorder="1"/>
    <xf numFmtId="1" fontId="5" fillId="0" borderId="8" xfId="0" applyNumberFormat="1" applyFont="1" applyBorder="1"/>
    <xf numFmtId="1" fontId="5" fillId="2" borderId="0" xfId="0" applyNumberFormat="1" applyFont="1" applyFill="1" applyAlignment="1">
      <alignment horizontal="center"/>
    </xf>
    <xf numFmtId="1" fontId="8" fillId="2" borderId="0" xfId="0" applyNumberFormat="1" applyFont="1" applyFill="1" applyProtection="1">
      <protection locked="0"/>
    </xf>
    <xf numFmtId="1" fontId="5" fillId="2" borderId="15" xfId="1" applyNumberFormat="1" applyFont="1" applyFill="1" applyBorder="1" applyAlignment="1">
      <alignment horizontal="center" vertical="center" wrapText="1"/>
    </xf>
    <xf numFmtId="1" fontId="5" fillId="2" borderId="68" xfId="1" applyNumberFormat="1" applyFont="1" applyFill="1" applyBorder="1" applyAlignment="1">
      <alignment horizontal="center" vertical="center" wrapText="1"/>
    </xf>
    <xf numFmtId="1" fontId="5" fillId="5" borderId="8" xfId="1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 applyProtection="1">
      <alignment horizontal="right" vertical="center" wrapText="1"/>
      <protection locked="0"/>
    </xf>
    <xf numFmtId="1" fontId="5" fillId="6" borderId="11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12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10" xfId="0" applyNumberFormat="1" applyFont="1" applyFill="1" applyBorder="1" applyAlignment="1" applyProtection="1">
      <alignment horizontal="right" vertical="center" wrapText="1"/>
      <protection locked="0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16" xfId="0" applyNumberFormat="1" applyFont="1" applyBorder="1" applyAlignment="1" applyProtection="1">
      <alignment horizontal="right" vertical="center" wrapText="1"/>
      <protection locked="0"/>
    </xf>
    <xf numFmtId="1" fontId="5" fillId="6" borderId="27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39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28" xfId="0" applyNumberFormat="1" applyFont="1" applyFill="1" applyBorder="1" applyAlignment="1" applyProtection="1">
      <alignment horizontal="right" vertical="center" wrapText="1"/>
      <protection locked="0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 applyProtection="1">
      <alignment horizontal="right" vertical="center" wrapText="1"/>
      <protection locked="0"/>
    </xf>
    <xf numFmtId="1" fontId="5" fillId="2" borderId="55" xfId="0" applyNumberFormat="1" applyFont="1" applyFill="1" applyBorder="1" applyAlignment="1">
      <alignment horizontal="left" vertical="center" wrapText="1"/>
    </xf>
    <xf numFmtId="1" fontId="5" fillId="0" borderId="55" xfId="0" applyNumberFormat="1" applyFont="1" applyBorder="1" applyAlignment="1" applyProtection="1">
      <alignment horizontal="right" vertical="center" wrapText="1"/>
      <protection locked="0"/>
    </xf>
    <xf numFmtId="1" fontId="5" fillId="6" borderId="29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30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50" xfId="0" applyNumberFormat="1" applyFont="1" applyFill="1" applyBorder="1" applyAlignment="1" applyProtection="1">
      <alignment horizontal="right" vertical="center" wrapText="1"/>
      <protection locked="0"/>
    </xf>
    <xf numFmtId="1" fontId="5" fillId="9" borderId="28" xfId="0" applyNumberFormat="1" applyFont="1" applyFill="1" applyBorder="1" applyAlignment="1">
      <alignment horizontal="left" vertical="center" wrapText="1"/>
    </xf>
    <xf numFmtId="1" fontId="5" fillId="0" borderId="45" xfId="0" applyNumberFormat="1" applyFont="1" applyBorder="1" applyAlignment="1" applyProtection="1">
      <alignment horizontal="right" vertical="center" wrapText="1"/>
      <protection locked="0"/>
    </xf>
    <xf numFmtId="1" fontId="5" fillId="9" borderId="50" xfId="0" applyNumberFormat="1" applyFont="1" applyFill="1" applyBorder="1" applyAlignment="1">
      <alignment horizontal="left"/>
    </xf>
    <xf numFmtId="1" fontId="5" fillId="2" borderId="0" xfId="0" applyNumberFormat="1" applyFont="1" applyFill="1" applyAlignment="1">
      <alignment horizontal="left"/>
    </xf>
    <xf numFmtId="1" fontId="8" fillId="2" borderId="0" xfId="0" applyNumberFormat="1" applyFont="1" applyFill="1" applyAlignment="1" applyProtection="1">
      <alignment horizontal="right" vertical="center" wrapText="1"/>
      <protection locked="0"/>
    </xf>
    <xf numFmtId="1" fontId="5" fillId="6" borderId="8" xfId="0" applyNumberFormat="1" applyFont="1" applyFill="1" applyBorder="1" applyAlignment="1" applyProtection="1">
      <alignment horizontal="right" vertical="center" wrapText="1"/>
      <protection locked="0"/>
    </xf>
    <xf numFmtId="1" fontId="5" fillId="2" borderId="0" xfId="0" applyNumberFormat="1" applyFont="1" applyFill="1" applyAlignment="1">
      <alignment vertical="center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vertical="center" wrapText="1"/>
    </xf>
    <xf numFmtId="1" fontId="5" fillId="2" borderId="10" xfId="0" applyNumberFormat="1" applyFont="1" applyFill="1" applyBorder="1" applyAlignment="1">
      <alignment horizontal="left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6" borderId="16" xfId="0" applyNumberFormat="1" applyFont="1" applyFill="1" applyBorder="1" applyAlignment="1" applyProtection="1">
      <alignment vertical="center" wrapText="1"/>
      <protection locked="0"/>
    </xf>
    <xf numFmtId="1" fontId="5" fillId="6" borderId="54" xfId="0" applyNumberFormat="1" applyFont="1" applyFill="1" applyBorder="1" applyAlignment="1" applyProtection="1">
      <alignment vertical="center" wrapText="1"/>
      <protection locked="0"/>
    </xf>
    <xf numFmtId="1" fontId="5" fillId="2" borderId="0" xfId="1" applyNumberFormat="1" applyFont="1" applyFill="1" applyAlignment="1">
      <alignment vertical="center" wrapText="1"/>
    </xf>
    <xf numFmtId="1" fontId="5" fillId="6" borderId="55" xfId="0" applyNumberFormat="1" applyFont="1" applyFill="1" applyBorder="1" applyAlignment="1" applyProtection="1">
      <alignment vertical="center" wrapText="1"/>
      <protection locked="0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6" fillId="2" borderId="1" xfId="1" applyNumberFormat="1" applyFont="1" applyFill="1" applyBorder="1"/>
    <xf numFmtId="1" fontId="6" fillId="2" borderId="1" xfId="1" applyNumberFormat="1" applyFont="1" applyFill="1" applyBorder="1" applyAlignment="1">
      <alignment wrapText="1"/>
    </xf>
    <xf numFmtId="1" fontId="5" fillId="2" borderId="15" xfId="0" applyNumberFormat="1" applyFont="1" applyFill="1" applyBorder="1" applyAlignment="1">
      <alignment horizontal="right" vertical="center" wrapText="1"/>
    </xf>
    <xf numFmtId="1" fontId="5" fillId="6" borderId="13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68" xfId="0" applyNumberFormat="1" applyFont="1" applyFill="1" applyBorder="1" applyAlignment="1" applyProtection="1">
      <alignment horizontal="right" vertical="center" wrapText="1"/>
      <protection locked="0"/>
    </xf>
    <xf numFmtId="1" fontId="5" fillId="6" borderId="5" xfId="0" applyNumberFormat="1" applyFont="1" applyFill="1" applyBorder="1" applyAlignment="1" applyProtection="1">
      <alignment horizontal="right" vertical="center" wrapText="1"/>
      <protection locked="0"/>
    </xf>
    <xf numFmtId="1" fontId="6" fillId="2" borderId="0" xfId="0" applyNumberFormat="1" applyFont="1" applyFill="1"/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16" xfId="0" applyNumberFormat="1" applyFont="1" applyFill="1" applyBorder="1" applyAlignment="1">
      <alignment horizontal="right" vertical="center" wrapText="1"/>
    </xf>
    <xf numFmtId="1" fontId="5" fillId="2" borderId="54" xfId="0" applyNumberFormat="1" applyFont="1" applyFill="1" applyBorder="1"/>
    <xf numFmtId="1" fontId="5" fillId="2" borderId="55" xfId="0" applyNumberFormat="1" applyFont="1" applyFill="1" applyBorder="1"/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22" xfId="0" applyNumberFormat="1" applyFont="1" applyFill="1" applyBorder="1"/>
    <xf numFmtId="1" fontId="5" fillId="6" borderId="39" xfId="0" applyNumberFormat="1" applyFont="1" applyFill="1" applyBorder="1" applyProtection="1">
      <protection locked="0"/>
    </xf>
    <xf numFmtId="1" fontId="8" fillId="2" borderId="0" xfId="0" applyNumberFormat="1" applyFont="1" applyFill="1" applyAlignment="1">
      <alignment horizontal="left"/>
    </xf>
    <xf numFmtId="1" fontId="8" fillId="2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left" vertical="center" wrapText="1"/>
    </xf>
    <xf numFmtId="1" fontId="5" fillId="9" borderId="54" xfId="0" applyNumberFormat="1" applyFont="1" applyFill="1" applyBorder="1" applyAlignment="1">
      <alignment wrapText="1"/>
    </xf>
    <xf numFmtId="1" fontId="5" fillId="6" borderId="17" xfId="0" applyNumberFormat="1" applyFont="1" applyFill="1" applyBorder="1" applyAlignment="1" applyProtection="1">
      <alignment wrapText="1"/>
      <protection locked="0"/>
    </xf>
    <xf numFmtId="1" fontId="5" fillId="6" borderId="18" xfId="0" applyNumberFormat="1" applyFont="1" applyFill="1" applyBorder="1" applyAlignment="1" applyProtection="1">
      <alignment wrapText="1"/>
      <protection locked="0"/>
    </xf>
    <xf numFmtId="1" fontId="5" fillId="6" borderId="20" xfId="0" applyNumberFormat="1" applyFont="1" applyFill="1" applyBorder="1" applyAlignment="1" applyProtection="1">
      <alignment wrapText="1"/>
      <protection locked="0"/>
    </xf>
    <xf numFmtId="1" fontId="5" fillId="6" borderId="23" xfId="0" applyNumberFormat="1" applyFont="1" applyFill="1" applyBorder="1" applyAlignment="1" applyProtection="1">
      <alignment wrapText="1"/>
      <protection locked="0"/>
    </xf>
    <xf numFmtId="1" fontId="5" fillId="6" borderId="24" xfId="0" applyNumberFormat="1" applyFont="1" applyFill="1" applyBorder="1" applyAlignment="1" applyProtection="1">
      <alignment wrapText="1"/>
      <protection locked="0"/>
    </xf>
    <xf numFmtId="1" fontId="5" fillId="6" borderId="48" xfId="0" applyNumberFormat="1" applyFont="1" applyFill="1" applyBorder="1" applyAlignment="1" applyProtection="1">
      <alignment wrapText="1"/>
      <protection locked="0"/>
    </xf>
    <xf numFmtId="1" fontId="5" fillId="6" borderId="29" xfId="0" applyNumberFormat="1" applyFont="1" applyFill="1" applyBorder="1" applyAlignment="1" applyProtection="1">
      <alignment wrapText="1"/>
      <protection locked="0"/>
    </xf>
    <xf numFmtId="1" fontId="5" fillId="6" borderId="30" xfId="0" applyNumberFormat="1" applyFont="1" applyFill="1" applyBorder="1" applyAlignment="1" applyProtection="1">
      <alignment wrapText="1"/>
      <protection locked="0"/>
    </xf>
    <xf numFmtId="1" fontId="5" fillId="6" borderId="50" xfId="0" applyNumberFormat="1" applyFont="1" applyFill="1" applyBorder="1" applyAlignment="1" applyProtection="1">
      <alignment wrapText="1"/>
      <protection locked="0"/>
    </xf>
    <xf numFmtId="1" fontId="5" fillId="9" borderId="18" xfId="0" applyNumberFormat="1" applyFont="1" applyFill="1" applyBorder="1"/>
    <xf numFmtId="1" fontId="5" fillId="9" borderId="20" xfId="0" applyNumberFormat="1" applyFont="1" applyFill="1" applyBorder="1"/>
    <xf numFmtId="1" fontId="5" fillId="9" borderId="41" xfId="0" applyNumberFormat="1" applyFont="1" applyFill="1" applyBorder="1"/>
    <xf numFmtId="1" fontId="5" fillId="9" borderId="10" xfId="0" applyNumberFormat="1" applyFont="1" applyFill="1" applyBorder="1"/>
    <xf numFmtId="1" fontId="5" fillId="9" borderId="55" xfId="0" applyNumberFormat="1" applyFont="1" applyFill="1" applyBorder="1"/>
    <xf numFmtId="1" fontId="6" fillId="2" borderId="1" xfId="0" applyNumberFormat="1" applyFont="1" applyFill="1" applyBorder="1" applyAlignment="1">
      <alignment horizontal="left"/>
    </xf>
    <xf numFmtId="1" fontId="5" fillId="0" borderId="15" xfId="0" applyNumberFormat="1" applyFont="1" applyBorder="1" applyAlignment="1">
      <alignment horizontal="center" vertical="center" wrapText="1"/>
    </xf>
    <xf numFmtId="1" fontId="8" fillId="2" borderId="0" xfId="0" applyNumberFormat="1" applyFont="1" applyFill="1"/>
    <xf numFmtId="1" fontId="5" fillId="0" borderId="69" xfId="0" applyNumberFormat="1" applyFont="1" applyBorder="1"/>
    <xf numFmtId="1" fontId="8" fillId="6" borderId="16" xfId="0" applyNumberFormat="1" applyFont="1" applyFill="1" applyBorder="1" applyAlignment="1" applyProtection="1">
      <alignment wrapText="1"/>
      <protection locked="0"/>
    </xf>
    <xf numFmtId="1" fontId="5" fillId="0" borderId="70" xfId="0" applyNumberFormat="1" applyFont="1" applyBorder="1" applyAlignment="1">
      <alignment vertical="center" wrapText="1"/>
    </xf>
    <xf numFmtId="1" fontId="8" fillId="6" borderId="55" xfId="0" applyNumberFormat="1" applyFont="1" applyFill="1" applyBorder="1" applyAlignment="1" applyProtection="1">
      <alignment wrapText="1"/>
      <protection locked="0"/>
    </xf>
    <xf numFmtId="1" fontId="6" fillId="5" borderId="0" xfId="0" applyNumberFormat="1" applyFont="1" applyFill="1" applyAlignment="1">
      <alignment horizontal="left"/>
    </xf>
    <xf numFmtId="1" fontId="5" fillId="0" borderId="54" xfId="0" applyNumberFormat="1" applyFont="1" applyBorder="1" applyAlignment="1">
      <alignment wrapText="1"/>
    </xf>
    <xf numFmtId="1" fontId="5" fillId="2" borderId="1" xfId="0" applyNumberFormat="1" applyFont="1" applyFill="1" applyBorder="1"/>
    <xf numFmtId="1" fontId="5" fillId="0" borderId="55" xfId="0" applyNumberFormat="1" applyFont="1" applyBorder="1" applyAlignment="1">
      <alignment wrapText="1"/>
    </xf>
    <xf numFmtId="1" fontId="5" fillId="0" borderId="22" xfId="0" applyNumberFormat="1" applyFont="1" applyBorder="1" applyAlignment="1">
      <alignment wrapText="1"/>
    </xf>
    <xf numFmtId="1" fontId="5" fillId="6" borderId="27" xfId="0" applyNumberFormat="1" applyFont="1" applyFill="1" applyBorder="1" applyAlignment="1" applyProtection="1">
      <alignment wrapText="1"/>
      <protection locked="0"/>
    </xf>
    <xf numFmtId="1" fontId="5" fillId="6" borderId="39" xfId="0" applyNumberFormat="1" applyFont="1" applyFill="1" applyBorder="1" applyAlignment="1" applyProtection="1">
      <alignment wrapText="1"/>
      <protection locked="0"/>
    </xf>
    <xf numFmtId="1" fontId="5" fillId="6" borderId="28" xfId="0" applyNumberFormat="1" applyFont="1" applyFill="1" applyBorder="1" applyAlignment="1" applyProtection="1">
      <alignment wrapText="1"/>
      <protection locked="0"/>
    </xf>
    <xf numFmtId="1" fontId="5" fillId="0" borderId="21" xfId="0" applyNumberFormat="1" applyFont="1" applyBorder="1" applyAlignment="1">
      <alignment wrapText="1"/>
    </xf>
    <xf numFmtId="1" fontId="5" fillId="0" borderId="16" xfId="0" applyNumberFormat="1" applyFont="1" applyBorder="1" applyAlignment="1">
      <alignment wrapText="1"/>
    </xf>
    <xf numFmtId="1" fontId="5" fillId="0" borderId="45" xfId="0" applyNumberFormat="1" applyFont="1" applyBorder="1" applyAlignment="1">
      <alignment wrapText="1"/>
    </xf>
    <xf numFmtId="1" fontId="1" fillId="2" borderId="1" xfId="0" applyNumberFormat="1" applyFont="1" applyFill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/>
    <xf numFmtId="1" fontId="5" fillId="2" borderId="11" xfId="0" applyNumberFormat="1" applyFont="1" applyFill="1" applyBorder="1"/>
    <xf numFmtId="1" fontId="5" fillId="2" borderId="12" xfId="0" applyNumberFormat="1" applyFont="1" applyFill="1" applyBorder="1"/>
    <xf numFmtId="1" fontId="5" fillId="2" borderId="8" xfId="0" applyNumberFormat="1" applyFont="1" applyFill="1" applyBorder="1"/>
    <xf numFmtId="0" fontId="6" fillId="0" borderId="0" xfId="0" applyFont="1" applyAlignment="1">
      <alignment vertical="center"/>
    </xf>
    <xf numFmtId="1" fontId="5" fillId="0" borderId="0" xfId="0" applyNumberFormat="1" applyFont="1" applyAlignment="1">
      <alignment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1" fontId="5" fillId="6" borderId="54" xfId="0" applyNumberFormat="1" applyFont="1" applyFill="1" applyBorder="1" applyAlignment="1" applyProtection="1">
      <alignment wrapText="1"/>
      <protection locked="0"/>
    </xf>
    <xf numFmtId="0" fontId="5" fillId="0" borderId="5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6" fillId="0" borderId="0" xfId="0" applyFont="1"/>
    <xf numFmtId="0" fontId="5" fillId="0" borderId="16" xfId="0" applyFont="1" applyBorder="1"/>
    <xf numFmtId="0" fontId="5" fillId="0" borderId="54" xfId="0" applyFont="1" applyBorder="1"/>
    <xf numFmtId="0" fontId="5" fillId="0" borderId="45" xfId="0" applyFont="1" applyBorder="1"/>
    <xf numFmtId="1" fontId="5" fillId="6" borderId="55" xfId="0" applyNumberFormat="1" applyFont="1" applyFill="1" applyBorder="1" applyAlignment="1" applyProtection="1">
      <alignment wrapText="1"/>
      <protection locked="0"/>
    </xf>
    <xf numFmtId="0" fontId="1" fillId="0" borderId="2" xfId="0" applyFont="1" applyBorder="1"/>
    <xf numFmtId="1" fontId="3" fillId="0" borderId="2" xfId="0" applyNumberFormat="1" applyFont="1" applyBorder="1"/>
    <xf numFmtId="0" fontId="5" fillId="0" borderId="16" xfId="0" applyFont="1" applyBorder="1" applyAlignment="1">
      <alignment horizontal="center" vertical="center"/>
    </xf>
    <xf numFmtId="1" fontId="5" fillId="6" borderId="16" xfId="0" applyNumberFormat="1" applyFont="1" applyFill="1" applyBorder="1" applyAlignment="1" applyProtection="1">
      <alignment wrapText="1"/>
      <protection locked="0"/>
    </xf>
    <xf numFmtId="0" fontId="5" fillId="0" borderId="54" xfId="0" applyFont="1" applyBorder="1" applyAlignment="1">
      <alignment horizontal="center" vertical="center"/>
    </xf>
    <xf numFmtId="1" fontId="5" fillId="6" borderId="22" xfId="0" applyNumberFormat="1" applyFont="1" applyFill="1" applyBorder="1" applyAlignment="1" applyProtection="1">
      <alignment wrapText="1"/>
      <protection locked="0"/>
    </xf>
    <xf numFmtId="0" fontId="5" fillId="0" borderId="2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1" fontId="5" fillId="6" borderId="11" xfId="0" applyNumberFormat="1" applyFont="1" applyFill="1" applyBorder="1" applyAlignment="1" applyProtection="1">
      <alignment wrapText="1"/>
      <protection locked="0"/>
    </xf>
    <xf numFmtId="1" fontId="5" fillId="6" borderId="45" xfId="0" applyNumberFormat="1" applyFont="1" applyFill="1" applyBorder="1" applyAlignment="1" applyProtection="1">
      <alignment wrapText="1"/>
      <protection locked="0"/>
    </xf>
    <xf numFmtId="1" fontId="5" fillId="6" borderId="26" xfId="0" applyNumberFormat="1" applyFont="1" applyFill="1" applyBorder="1" applyAlignment="1" applyProtection="1">
      <alignment wrapText="1"/>
      <protection locked="0"/>
    </xf>
    <xf numFmtId="0" fontId="5" fillId="0" borderId="5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6" xfId="0" applyFont="1" applyBorder="1"/>
    <xf numFmtId="0" fontId="5" fillId="0" borderId="45" xfId="0" applyFont="1" applyBorder="1"/>
    <xf numFmtId="0" fontId="1" fillId="0" borderId="2" xfId="0" applyFont="1" applyBorder="1"/>
    <xf numFmtId="1" fontId="3" fillId="0" borderId="8" xfId="0" applyNumberFormat="1" applyFont="1" applyBorder="1"/>
    <xf numFmtId="0" fontId="1" fillId="0" borderId="45" xfId="0" applyFont="1" applyBorder="1" applyAlignment="1">
      <alignment horizontal="center" vertical="center"/>
    </xf>
    <xf numFmtId="1" fontId="5" fillId="5" borderId="26" xfId="0" applyNumberFormat="1" applyFont="1" applyFill="1" applyBorder="1" applyAlignment="1">
      <alignment wrapText="1"/>
    </xf>
    <xf numFmtId="1" fontId="5" fillId="5" borderId="45" xfId="0" applyNumberFormat="1" applyFont="1" applyFill="1" applyBorder="1" applyAlignment="1">
      <alignment wrapText="1"/>
    </xf>
    <xf numFmtId="1" fontId="2" fillId="5" borderId="0" xfId="0" applyNumberFormat="1" applyFont="1" applyFill="1" applyProtection="1">
      <protection locked="0"/>
    </xf>
    <xf numFmtId="1" fontId="2" fillId="10" borderId="0" xfId="0" applyNumberFormat="1" applyFont="1" applyFill="1"/>
    <xf numFmtId="1" fontId="5" fillId="5" borderId="27" xfId="0" applyNumberFormat="1" applyFont="1" applyFill="1" applyBorder="1" applyAlignment="1">
      <alignment wrapText="1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5" fillId="0" borderId="22" xfId="0" applyFont="1" applyBorder="1"/>
    <xf numFmtId="1" fontId="3" fillId="0" borderId="6" xfId="0" applyNumberFormat="1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 vertical="center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8" fillId="5" borderId="2" xfId="0" applyNumberFormat="1" applyFont="1" applyFill="1" applyBorder="1" applyAlignment="1">
      <alignment horizontal="left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8" fillId="5" borderId="2" xfId="0" applyNumberFormat="1" applyFont="1" applyFill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/>
    <xf numFmtId="0" fontId="5" fillId="0" borderId="45" xfId="0" applyFont="1" applyBorder="1" applyAlignment="1">
      <alignment horizontal="center" vertical="center"/>
    </xf>
    <xf numFmtId="1" fontId="1" fillId="2" borderId="1" xfId="0" applyNumberFormat="1" applyFont="1" applyFill="1" applyBorder="1"/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/>
    <xf numFmtId="0" fontId="5" fillId="0" borderId="45" xfId="0" applyFont="1" applyBorder="1" applyAlignment="1">
      <alignment horizontal="center" vertical="center"/>
    </xf>
    <xf numFmtId="1" fontId="1" fillId="2" borderId="1" xfId="0" applyNumberFormat="1" applyFont="1" applyFill="1" applyBorder="1"/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5" fillId="5" borderId="2" xfId="1" applyNumberFormat="1" applyFont="1" applyFill="1" applyBorder="1" applyAlignment="1">
      <alignment horizontal="center" wrapText="1"/>
    </xf>
    <xf numFmtId="1" fontId="5" fillId="5" borderId="2" xfId="2" applyNumberFormat="1" applyFont="1" applyFill="1" applyBorder="1" applyAlignment="1">
      <alignment horizontal="center" vertical="center" wrapText="1"/>
    </xf>
    <xf numFmtId="1" fontId="5" fillId="5" borderId="2" xfId="1" applyNumberFormat="1" applyFont="1" applyFill="1" applyBorder="1" applyAlignment="1">
      <alignment horizontal="center" vertical="center" wrapText="1"/>
    </xf>
    <xf numFmtId="1" fontId="5" fillId="5" borderId="16" xfId="0" applyNumberFormat="1" applyFont="1" applyFill="1" applyBorder="1" applyAlignment="1">
      <alignment horizontal="right"/>
    </xf>
    <xf numFmtId="1" fontId="5" fillId="6" borderId="16" xfId="0" applyNumberFormat="1" applyFont="1" applyFill="1" applyBorder="1" applyAlignment="1" applyProtection="1">
      <alignment horizontal="right"/>
      <protection locked="0"/>
    </xf>
    <xf numFmtId="1" fontId="5" fillId="5" borderId="54" xfId="0" applyNumberFormat="1" applyFont="1" applyFill="1" applyBorder="1" applyAlignment="1">
      <alignment horizontal="right"/>
    </xf>
    <xf numFmtId="1" fontId="5" fillId="6" borderId="54" xfId="0" applyNumberFormat="1" applyFont="1" applyFill="1" applyBorder="1" applyAlignment="1" applyProtection="1">
      <alignment horizontal="right"/>
      <protection locked="0"/>
    </xf>
    <xf numFmtId="1" fontId="5" fillId="5" borderId="55" xfId="0" applyNumberFormat="1" applyFont="1" applyFill="1" applyBorder="1" applyAlignment="1">
      <alignment horizontal="right"/>
    </xf>
    <xf numFmtId="1" fontId="5" fillId="6" borderId="55" xfId="0" applyNumberFormat="1" applyFont="1" applyFill="1" applyBorder="1" applyAlignment="1" applyProtection="1">
      <alignment horizontal="right"/>
      <protection locked="0"/>
    </xf>
    <xf numFmtId="1" fontId="5" fillId="5" borderId="22" xfId="0" applyNumberFormat="1" applyFont="1" applyFill="1" applyBorder="1" applyAlignment="1">
      <alignment horizontal="right"/>
    </xf>
    <xf numFmtId="1" fontId="5" fillId="6" borderId="22" xfId="0" applyNumberFormat="1" applyFont="1" applyFill="1" applyBorder="1" applyAlignment="1" applyProtection="1">
      <alignment horizontal="right"/>
      <protection locked="0"/>
    </xf>
    <xf numFmtId="1" fontId="5" fillId="5" borderId="2" xfId="0" applyNumberFormat="1" applyFont="1" applyFill="1" applyBorder="1" applyAlignment="1">
      <alignment horizontal="right"/>
    </xf>
    <xf numFmtId="1" fontId="5" fillId="6" borderId="2" xfId="0" applyNumberFormat="1" applyFont="1" applyFill="1" applyBorder="1" applyAlignment="1" applyProtection="1">
      <alignment horizontal="right"/>
      <protection locked="0"/>
    </xf>
    <xf numFmtId="1" fontId="5" fillId="5" borderId="2" xfId="1" applyNumberFormat="1" applyFont="1" applyFill="1" applyBorder="1" applyAlignment="1">
      <alignment horizontal="left" vertical="center" wrapText="1"/>
    </xf>
    <xf numFmtId="1" fontId="5" fillId="5" borderId="45" xfId="0" applyNumberFormat="1" applyFont="1" applyFill="1" applyBorder="1" applyAlignment="1">
      <alignment horizontal="right"/>
    </xf>
    <xf numFmtId="1" fontId="5" fillId="6" borderId="45" xfId="0" applyNumberFormat="1" applyFont="1" applyFill="1" applyBorder="1" applyAlignment="1" applyProtection="1">
      <alignment horizontal="right"/>
      <protection locked="0"/>
    </xf>
    <xf numFmtId="1" fontId="5" fillId="5" borderId="45" xfId="1" applyNumberFormat="1" applyFont="1" applyFill="1" applyBorder="1" applyAlignment="1">
      <alignment horizontal="left" vertical="center" wrapText="1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2" xfId="0" applyNumberFormat="1" applyFont="1" applyBorder="1" applyAlignment="1">
      <alignment horizontal="right" vertical="center" wrapText="1"/>
    </xf>
    <xf numFmtId="1" fontId="5" fillId="0" borderId="16" xfId="0" applyNumberFormat="1" applyFont="1" applyBorder="1" applyAlignment="1">
      <alignment horizontal="right" vertical="center" wrapText="1"/>
    </xf>
    <xf numFmtId="1" fontId="5" fillId="0" borderId="54" xfId="0" applyNumberFormat="1" applyFont="1" applyBorder="1" applyAlignment="1">
      <alignment horizontal="right" vertical="center" wrapText="1"/>
    </xf>
    <xf numFmtId="1" fontId="5" fillId="0" borderId="55" xfId="0" applyNumberFormat="1" applyFont="1" applyBorder="1" applyAlignment="1">
      <alignment horizontal="right" vertical="center" wrapText="1"/>
    </xf>
    <xf numFmtId="1" fontId="5" fillId="0" borderId="45" xfId="0" applyNumberFormat="1" applyFont="1" applyBorder="1" applyAlignment="1">
      <alignment horizontal="right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/>
    <xf numFmtId="0" fontId="5" fillId="0" borderId="45" xfId="0" applyFont="1" applyBorder="1" applyAlignment="1">
      <alignment horizontal="center" vertical="center"/>
    </xf>
    <xf numFmtId="1" fontId="1" fillId="2" borderId="1" xfId="0" applyNumberFormat="1" applyFont="1" applyFill="1" applyBorder="1"/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5" fillId="5" borderId="2" xfId="0" applyNumberFormat="1" applyFont="1" applyFill="1" applyBorder="1" applyAlignment="1">
      <alignment horizontal="left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/>
    <xf numFmtId="0" fontId="5" fillId="0" borderId="45" xfId="0" applyFont="1" applyBorder="1" applyAlignment="1">
      <alignment horizontal="center" vertical="center"/>
    </xf>
    <xf numFmtId="1" fontId="1" fillId="2" borderId="1" xfId="0" applyNumberFormat="1" applyFont="1" applyFill="1" applyBorder="1"/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5" fillId="5" borderId="2" xfId="0" applyNumberFormat="1" applyFont="1" applyFill="1" applyBorder="1" applyAlignment="1">
      <alignment horizontal="left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/>
    <xf numFmtId="0" fontId="5" fillId="0" borderId="45" xfId="0" applyFont="1" applyBorder="1" applyAlignment="1">
      <alignment horizontal="center" vertical="center"/>
    </xf>
    <xf numFmtId="1" fontId="1" fillId="2" borderId="1" xfId="0" applyNumberFormat="1" applyFont="1" applyFill="1" applyBorder="1"/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5" fillId="5" borderId="2" xfId="0" applyNumberFormat="1" applyFont="1" applyFill="1" applyBorder="1" applyAlignment="1">
      <alignment horizontal="left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1" fontId="1" fillId="2" borderId="1" xfId="0" applyNumberFormat="1" applyFont="1" applyFill="1" applyBorder="1"/>
    <xf numFmtId="1" fontId="5" fillId="2" borderId="2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0" borderId="21" xfId="0" applyNumberFormat="1" applyFont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2" xfId="0" applyNumberFormat="1" applyFont="1" applyBorder="1" applyAlignment="1">
      <alignment horizontal="center" vertical="center"/>
    </xf>
    <xf numFmtId="1" fontId="4" fillId="5" borderId="0" xfId="0" applyNumberFormat="1" applyFont="1" applyFill="1" applyAlignment="1">
      <alignment horizontal="center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/>
    </xf>
    <xf numFmtId="1" fontId="5" fillId="0" borderId="33" xfId="0" applyNumberFormat="1" applyFont="1" applyBorder="1" applyAlignment="1">
      <alignment horizontal="center"/>
    </xf>
    <xf numFmtId="1" fontId="5" fillId="0" borderId="34" xfId="0" applyNumberFormat="1" applyFont="1" applyBorder="1" applyAlignment="1">
      <alignment horizontal="center"/>
    </xf>
    <xf numFmtId="1" fontId="5" fillId="0" borderId="37" xfId="0" applyNumberFormat="1" applyFont="1" applyBorder="1" applyAlignment="1">
      <alignment horizontal="center"/>
    </xf>
    <xf numFmtId="1" fontId="5" fillId="0" borderId="38" xfId="0" applyNumberFormat="1" applyFont="1" applyBorder="1" applyAlignment="1">
      <alignment horizontal="center"/>
    </xf>
    <xf numFmtId="1" fontId="5" fillId="0" borderId="28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45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51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6" fillId="2" borderId="7" xfId="1" applyNumberFormat="1" applyFont="1" applyFill="1" applyBorder="1" applyAlignment="1">
      <alignment horizontal="left" wrapText="1"/>
    </xf>
    <xf numFmtId="1" fontId="8" fillId="5" borderId="6" xfId="1" applyNumberFormat="1" applyFont="1" applyFill="1" applyBorder="1" applyAlignment="1">
      <alignment horizontal="center" wrapText="1"/>
    </xf>
    <xf numFmtId="1" fontId="8" fillId="5" borderId="8" xfId="1" applyNumberFormat="1" applyFont="1" applyFill="1" applyBorder="1" applyAlignment="1">
      <alignment horizontal="center" wrapText="1"/>
    </xf>
    <xf numFmtId="1" fontId="8" fillId="5" borderId="15" xfId="0" applyNumberFormat="1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center" vertical="center" wrapText="1"/>
    </xf>
    <xf numFmtId="1" fontId="8" fillId="5" borderId="45" xfId="0" applyNumberFormat="1" applyFont="1" applyFill="1" applyBorder="1" applyAlignment="1">
      <alignment horizontal="center" vertical="center" wrapText="1"/>
    </xf>
    <xf numFmtId="1" fontId="8" fillId="5" borderId="2" xfId="0" applyNumberFormat="1" applyFont="1" applyFill="1" applyBorder="1" applyAlignment="1">
      <alignment horizontal="left" vertical="center" wrapText="1"/>
    </xf>
    <xf numFmtId="1" fontId="8" fillId="0" borderId="44" xfId="1" applyNumberFormat="1" applyFont="1" applyBorder="1" applyAlignment="1">
      <alignment horizontal="left" vertical="center" wrapText="1"/>
    </xf>
    <xf numFmtId="1" fontId="8" fillId="0" borderId="20" xfId="1" applyNumberFormat="1" applyFont="1" applyBorder="1" applyAlignment="1">
      <alignment horizontal="left" vertical="center" wrapText="1"/>
    </xf>
    <xf numFmtId="1" fontId="8" fillId="0" borderId="49" xfId="1" applyNumberFormat="1" applyFont="1" applyBorder="1" applyAlignment="1">
      <alignment horizontal="left" vertical="center" wrapText="1"/>
    </xf>
    <xf numFmtId="1" fontId="8" fillId="0" borderId="48" xfId="1" applyNumberFormat="1" applyFont="1" applyBorder="1" applyAlignment="1">
      <alignment horizontal="left" vertical="center" wrapText="1"/>
    </xf>
    <xf numFmtId="1" fontId="8" fillId="0" borderId="46" xfId="1" applyNumberFormat="1" applyFont="1" applyBorder="1" applyAlignment="1">
      <alignment horizontal="left" vertical="center" wrapText="1"/>
    </xf>
    <xf numFmtId="1" fontId="8" fillId="0" borderId="50" xfId="1" applyNumberFormat="1" applyFont="1" applyBorder="1" applyAlignment="1">
      <alignment horizontal="left" vertical="center" wrapText="1"/>
    </xf>
    <xf numFmtId="1" fontId="8" fillId="5" borderId="15" xfId="0" applyNumberFormat="1" applyFont="1" applyFill="1" applyBorder="1" applyAlignment="1">
      <alignment horizontal="left" vertical="center" wrapText="1"/>
    </xf>
    <xf numFmtId="1" fontId="8" fillId="5" borderId="45" xfId="0" applyNumberFormat="1" applyFont="1" applyFill="1" applyBorder="1" applyAlignment="1">
      <alignment horizontal="left" vertical="center" wrapText="1"/>
    </xf>
    <xf numFmtId="1" fontId="8" fillId="0" borderId="37" xfId="1" applyNumberFormat="1" applyFont="1" applyBorder="1" applyAlignment="1">
      <alignment horizontal="left" vertical="center" wrapText="1"/>
    </xf>
    <xf numFmtId="1" fontId="8" fillId="0" borderId="28" xfId="1" applyNumberFormat="1" applyFont="1" applyBorder="1" applyAlignment="1">
      <alignment horizontal="left" vertical="center" wrapText="1"/>
    </xf>
    <xf numFmtId="1" fontId="8" fillId="5" borderId="15" xfId="0" applyNumberFormat="1" applyFont="1" applyFill="1" applyBorder="1" applyAlignment="1">
      <alignment vertical="center" wrapText="1"/>
    </xf>
    <xf numFmtId="1" fontId="8" fillId="5" borderId="45" xfId="0" applyNumberFormat="1" applyFont="1" applyFill="1" applyBorder="1" applyAlignment="1">
      <alignment vertical="center" wrapText="1"/>
    </xf>
    <xf numFmtId="1" fontId="8" fillId="5" borderId="46" xfId="1" applyNumberFormat="1" applyFont="1" applyFill="1" applyBorder="1" applyAlignment="1">
      <alignment horizontal="left" vertical="center" wrapText="1"/>
    </xf>
    <xf numFmtId="1" fontId="8" fillId="5" borderId="50" xfId="1" applyNumberFormat="1" applyFont="1" applyFill="1" applyBorder="1" applyAlignment="1">
      <alignment horizontal="left" vertical="center" wrapText="1"/>
    </xf>
    <xf numFmtId="1" fontId="8" fillId="5" borderId="21" xfId="0" applyNumberFormat="1" applyFont="1" applyFill="1" applyBorder="1" applyAlignment="1">
      <alignment vertical="center" wrapText="1"/>
    </xf>
    <xf numFmtId="1" fontId="8" fillId="5" borderId="37" xfId="1" applyNumberFormat="1" applyFont="1" applyFill="1" applyBorder="1" applyAlignment="1">
      <alignment horizontal="left" vertical="center" wrapText="1"/>
    </xf>
    <xf numFmtId="1" fontId="8" fillId="5" borderId="28" xfId="1" applyNumberFormat="1" applyFont="1" applyFill="1" applyBorder="1" applyAlignment="1">
      <alignment horizontal="left" vertical="center" wrapText="1"/>
    </xf>
    <xf numFmtId="1" fontId="8" fillId="5" borderId="49" xfId="1" applyNumberFormat="1" applyFont="1" applyFill="1" applyBorder="1" applyAlignment="1">
      <alignment horizontal="left" vertical="center" wrapText="1"/>
    </xf>
    <xf numFmtId="1" fontId="8" fillId="5" borderId="48" xfId="1" applyNumberFormat="1" applyFont="1" applyFill="1" applyBorder="1" applyAlignment="1">
      <alignment horizontal="left" vertical="center" wrapText="1"/>
    </xf>
    <xf numFmtId="1" fontId="8" fillId="5" borderId="21" xfId="0" applyNumberFormat="1" applyFont="1" applyFill="1" applyBorder="1" applyAlignment="1">
      <alignment horizontal="left" vertical="center" wrapText="1"/>
    </xf>
    <xf numFmtId="1" fontId="8" fillId="5" borderId="44" xfId="0" applyNumberFormat="1" applyFont="1" applyFill="1" applyBorder="1" applyAlignment="1">
      <alignment horizontal="left" vertical="center" wrapText="1"/>
    </xf>
    <xf numFmtId="1" fontId="8" fillId="5" borderId="56" xfId="0" applyNumberFormat="1" applyFont="1" applyFill="1" applyBorder="1" applyAlignment="1">
      <alignment horizontal="left" vertical="center" wrapText="1"/>
    </xf>
    <xf numFmtId="1" fontId="8" fillId="5" borderId="20" xfId="0" applyNumberFormat="1" applyFont="1" applyFill="1" applyBorder="1" applyAlignment="1">
      <alignment horizontal="left" vertical="center" wrapText="1"/>
    </xf>
    <xf numFmtId="1" fontId="8" fillId="5" borderId="49" xfId="0" applyNumberFormat="1" applyFont="1" applyFill="1" applyBorder="1" applyAlignment="1">
      <alignment horizontal="left" vertical="center" wrapText="1"/>
    </xf>
    <xf numFmtId="1" fontId="8" fillId="5" borderId="57" xfId="0" applyNumberFormat="1" applyFont="1" applyFill="1" applyBorder="1" applyAlignment="1">
      <alignment horizontal="left" vertical="center" wrapText="1"/>
    </xf>
    <xf numFmtId="1" fontId="8" fillId="5" borderId="48" xfId="0" applyNumberFormat="1" applyFont="1" applyFill="1" applyBorder="1" applyAlignment="1">
      <alignment horizontal="left" vertical="center" wrapText="1"/>
    </xf>
    <xf numFmtId="1" fontId="8" fillId="5" borderId="46" xfId="0" applyNumberFormat="1" applyFont="1" applyFill="1" applyBorder="1" applyAlignment="1">
      <alignment horizontal="left" vertical="center" wrapText="1"/>
    </xf>
    <xf numFmtId="1" fontId="8" fillId="5" borderId="58" xfId="0" applyNumberFormat="1" applyFont="1" applyFill="1" applyBorder="1" applyAlignment="1">
      <alignment horizontal="left" vertical="center" wrapText="1"/>
    </xf>
    <xf numFmtId="1" fontId="8" fillId="5" borderId="50" xfId="0" applyNumberFormat="1" applyFont="1" applyFill="1" applyBorder="1" applyAlignment="1">
      <alignment horizontal="left" vertical="center" wrapText="1"/>
    </xf>
    <xf numFmtId="1" fontId="8" fillId="5" borderId="9" xfId="0" applyNumberFormat="1" applyFont="1" applyFill="1" applyBorder="1" applyAlignment="1">
      <alignment horizontal="left" vertical="center" wrapText="1"/>
    </xf>
    <xf numFmtId="1" fontId="8" fillId="5" borderId="10" xfId="0" applyNumberFormat="1" applyFont="1" applyFill="1" applyBorder="1" applyAlignment="1">
      <alignment horizontal="left" vertical="center" wrapText="1"/>
    </xf>
    <xf numFmtId="1" fontId="8" fillId="5" borderId="6" xfId="0" applyNumberFormat="1" applyFont="1" applyFill="1" applyBorder="1" applyAlignment="1">
      <alignment horizontal="left" vertical="center" wrapText="1"/>
    </xf>
    <xf numFmtId="1" fontId="8" fillId="5" borderId="7" xfId="0" applyNumberFormat="1" applyFont="1" applyFill="1" applyBorder="1" applyAlignment="1">
      <alignment horizontal="left" vertical="center" wrapText="1"/>
    </xf>
    <xf numFmtId="1" fontId="8" fillId="5" borderId="8" xfId="0" applyNumberFormat="1" applyFont="1" applyFill="1" applyBorder="1" applyAlignment="1">
      <alignment horizontal="left" vertical="center" wrapText="1"/>
    </xf>
    <xf numFmtId="1" fontId="6" fillId="2" borderId="0" xfId="1" applyNumberFormat="1" applyFont="1" applyFill="1" applyAlignment="1">
      <alignment horizontal="left" wrapText="1"/>
    </xf>
    <xf numFmtId="1" fontId="5" fillId="2" borderId="15" xfId="0" applyNumberFormat="1" applyFont="1" applyFill="1" applyBorder="1" applyAlignment="1">
      <alignment horizontal="center" vertical="center" wrapText="1"/>
    </xf>
    <xf numFmtId="1" fontId="5" fillId="2" borderId="45" xfId="0" applyNumberFormat="1" applyFont="1" applyFill="1" applyBorder="1" applyAlignment="1">
      <alignment horizontal="center" vertical="center" wrapText="1"/>
    </xf>
    <xf numFmtId="1" fontId="5" fillId="2" borderId="15" xfId="2" applyNumberFormat="1" applyFont="1" applyFill="1" applyBorder="1" applyAlignment="1">
      <alignment horizontal="center" wrapText="1"/>
    </xf>
    <xf numFmtId="1" fontId="5" fillId="2" borderId="45" xfId="2" applyNumberFormat="1" applyFont="1" applyFill="1" applyBorder="1" applyAlignment="1">
      <alignment horizont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8" fillId="5" borderId="1" xfId="0" applyNumberFormat="1" applyFont="1" applyFill="1" applyBorder="1" applyAlignment="1">
      <alignment horizontal="left" vertical="center" wrapText="1"/>
    </xf>
    <xf numFmtId="1" fontId="5" fillId="0" borderId="9" xfId="0" applyNumberFormat="1" applyFont="1" applyBorder="1" applyAlignment="1">
      <alignment horizontal="left"/>
    </xf>
    <xf numFmtId="1" fontId="5" fillId="0" borderId="10" xfId="0" applyNumberFormat="1" applyFont="1" applyBorder="1" applyAlignment="1">
      <alignment horizontal="left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2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63" xfId="1" applyNumberFormat="1" applyFont="1" applyFill="1" applyBorder="1" applyAlignment="1">
      <alignment horizontal="center" vertical="center" wrapText="1"/>
    </xf>
    <xf numFmtId="1" fontId="5" fillId="2" borderId="12" xfId="1" applyNumberFormat="1" applyFont="1" applyFill="1" applyBorder="1" applyAlignment="1">
      <alignment horizontal="center" vertical="center" wrapText="1"/>
    </xf>
    <xf numFmtId="1" fontId="5" fillId="2" borderId="64" xfId="1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9" xfId="0" applyNumberFormat="1" applyFont="1" applyBorder="1" applyAlignment="1">
      <alignment horizontal="left"/>
    </xf>
    <xf numFmtId="1" fontId="5" fillId="0" borderId="2" xfId="0" applyNumberFormat="1" applyFont="1" applyBorder="1" applyAlignment="1">
      <alignment horizontal="center"/>
    </xf>
    <xf numFmtId="1" fontId="6" fillId="2" borderId="1" xfId="1" applyNumberFormat="1" applyFont="1" applyFill="1" applyBorder="1" applyAlignment="1">
      <alignment horizontal="left" wrapText="1"/>
    </xf>
    <xf numFmtId="1" fontId="5" fillId="2" borderId="6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/>
    </xf>
    <xf numFmtId="1" fontId="5" fillId="2" borderId="6" xfId="0" applyNumberFormat="1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left" vertical="center" wrapText="1"/>
    </xf>
    <xf numFmtId="1" fontId="5" fillId="2" borderId="44" xfId="0" applyNumberFormat="1" applyFont="1" applyFill="1" applyBorder="1" applyAlignment="1">
      <alignment horizontal="left" vertical="center" wrapText="1"/>
    </xf>
    <xf numFmtId="1" fontId="5" fillId="2" borderId="20" xfId="0" applyNumberFormat="1" applyFont="1" applyFill="1" applyBorder="1" applyAlignment="1">
      <alignment horizontal="left" vertical="center" wrapText="1"/>
    </xf>
    <xf numFmtId="1" fontId="5" fillId="2" borderId="46" xfId="0" applyNumberFormat="1" applyFont="1" applyFill="1" applyBorder="1" applyAlignment="1">
      <alignment horizontal="left"/>
    </xf>
    <xf numFmtId="1" fontId="5" fillId="2" borderId="50" xfId="0" applyNumberFormat="1" applyFont="1" applyFill="1" applyBorder="1" applyAlignment="1">
      <alignment horizontal="left"/>
    </xf>
    <xf numFmtId="1" fontId="5" fillId="2" borderId="22" xfId="0" applyNumberFormat="1" applyFont="1" applyFill="1" applyBorder="1" applyAlignment="1">
      <alignment horizontal="left" vertical="center" wrapText="1"/>
    </xf>
    <xf numFmtId="1" fontId="5" fillId="2" borderId="54" xfId="0" applyNumberFormat="1" applyFont="1" applyFill="1" applyBorder="1" applyAlignment="1">
      <alignment horizontal="left" vertical="center" wrapText="1"/>
    </xf>
    <xf numFmtId="1" fontId="6" fillId="5" borderId="0" xfId="1" applyNumberFormat="1" applyFont="1" applyFill="1" applyAlignment="1">
      <alignment horizontal="left" wrapText="1"/>
    </xf>
    <xf numFmtId="1" fontId="6" fillId="5" borderId="0" xfId="1" applyNumberFormat="1" applyFont="1" applyFill="1" applyAlignment="1">
      <alignment wrapText="1"/>
    </xf>
    <xf numFmtId="1" fontId="2" fillId="5" borderId="0" xfId="0" applyNumberFormat="1" applyFont="1" applyFill="1" applyAlignment="1">
      <alignment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1" applyNumberFormat="1" applyFont="1" applyFill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left" vertical="center" wrapText="1"/>
    </xf>
    <xf numFmtId="1" fontId="5" fillId="2" borderId="5" xfId="0" applyNumberFormat="1" applyFont="1" applyFill="1" applyBorder="1" applyAlignment="1">
      <alignment horizontal="left" vertical="center" wrapText="1"/>
    </xf>
    <xf numFmtId="1" fontId="5" fillId="2" borderId="21" xfId="0" applyNumberFormat="1" applyFont="1" applyFill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" fontId="5" fillId="2" borderId="37" xfId="0" applyNumberFormat="1" applyFont="1" applyFill="1" applyBorder="1" applyAlignment="1">
      <alignment horizontal="left" vertical="center" wrapText="1"/>
    </xf>
    <xf numFmtId="1" fontId="5" fillId="2" borderId="28" xfId="0" applyNumberFormat="1" applyFont="1" applyFill="1" applyBorder="1" applyAlignment="1">
      <alignment horizontal="left" vertical="center" wrapText="1"/>
    </xf>
    <xf numFmtId="1" fontId="5" fillId="9" borderId="16" xfId="0" applyNumberFormat="1" applyFont="1" applyFill="1" applyBorder="1" applyAlignment="1">
      <alignment horizontal="center" vertical="center" wrapText="1"/>
    </xf>
    <xf numFmtId="1" fontId="5" fillId="9" borderId="54" xfId="0" applyNumberFormat="1" applyFont="1" applyFill="1" applyBorder="1" applyAlignment="1">
      <alignment horizontal="center" vertical="center" wrapText="1"/>
    </xf>
    <xf numFmtId="1" fontId="5" fillId="0" borderId="71" xfId="0" applyNumberFormat="1" applyFont="1" applyBorder="1" applyAlignment="1">
      <alignment horizontal="center" vertical="center" wrapText="1"/>
    </xf>
    <xf numFmtId="1" fontId="5" fillId="0" borderId="47" xfId="0" applyNumberFormat="1" applyFont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44" xfId="0" applyNumberFormat="1" applyFont="1" applyFill="1" applyBorder="1"/>
    <xf numFmtId="1" fontId="5" fillId="2" borderId="56" xfId="0" applyNumberFormat="1" applyFont="1" applyFill="1" applyBorder="1"/>
    <xf numFmtId="1" fontId="5" fillId="2" borderId="20" xfId="0" applyNumberFormat="1" applyFont="1" applyFill="1" applyBorder="1"/>
    <xf numFmtId="1" fontId="5" fillId="2" borderId="49" xfId="0" applyNumberFormat="1" applyFont="1" applyFill="1" applyBorder="1"/>
    <xf numFmtId="1" fontId="5" fillId="2" borderId="57" xfId="0" applyNumberFormat="1" applyFont="1" applyFill="1" applyBorder="1"/>
    <xf numFmtId="1" fontId="5" fillId="2" borderId="48" xfId="0" applyNumberFormat="1" applyFont="1" applyFill="1" applyBorder="1"/>
    <xf numFmtId="1" fontId="5" fillId="0" borderId="5" xfId="0" applyNumberFormat="1" applyFont="1" applyBorder="1"/>
    <xf numFmtId="1" fontId="5" fillId="0" borderId="13" xfId="0" applyNumberFormat="1" applyFont="1" applyBorder="1" applyAlignment="1">
      <alignment horizontal="center" vertical="center" wrapText="1"/>
    </xf>
    <xf numFmtId="1" fontId="5" fillId="0" borderId="26" xfId="0" applyNumberFormat="1" applyFont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1" fillId="2" borderId="9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0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/>
    <xf numFmtId="1" fontId="5" fillId="2" borderId="1" xfId="0" applyNumberFormat="1" applyFont="1" applyFill="1" applyBorder="1"/>
    <xf numFmtId="1" fontId="5" fillId="2" borderId="10" xfId="0" applyNumberFormat="1" applyFont="1" applyFill="1" applyBorder="1"/>
    <xf numFmtId="1" fontId="5" fillId="0" borderId="68" xfId="0" applyNumberFormat="1" applyFont="1" applyBorder="1" applyAlignment="1">
      <alignment horizontal="center" vertical="center" wrapText="1"/>
    </xf>
    <xf numFmtId="1" fontId="5" fillId="0" borderId="41" xfId="0" applyNumberFormat="1" applyFont="1" applyBorder="1" applyAlignment="1">
      <alignment horizontal="center" vertical="center" wrapText="1"/>
    </xf>
    <xf numFmtId="1" fontId="5" fillId="2" borderId="46" xfId="0" applyNumberFormat="1" applyFont="1" applyFill="1" applyBorder="1"/>
    <xf numFmtId="1" fontId="5" fillId="2" borderId="58" xfId="0" applyNumberFormat="1" applyFont="1" applyFill="1" applyBorder="1"/>
    <xf numFmtId="1" fontId="5" fillId="2" borderId="50" xfId="0" applyNumberFormat="1" applyFont="1" applyFill="1" applyBorder="1"/>
    <xf numFmtId="1" fontId="5" fillId="2" borderId="37" xfId="0" applyNumberFormat="1" applyFont="1" applyFill="1" applyBorder="1"/>
    <xf numFmtId="1" fontId="5" fillId="2" borderId="38" xfId="0" applyNumberFormat="1" applyFont="1" applyFill="1" applyBorder="1"/>
    <xf numFmtId="1" fontId="5" fillId="2" borderId="28" xfId="0" applyNumberFormat="1" applyFont="1" applyFill="1" applyBorder="1"/>
    <xf numFmtId="0" fontId="5" fillId="0" borderId="15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4" xfId="0" applyFont="1" applyBorder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1" fontId="1" fillId="2" borderId="9" xfId="0" applyNumberFormat="1" applyFont="1" applyFill="1" applyBorder="1"/>
    <xf numFmtId="1" fontId="1" fillId="2" borderId="1" xfId="0" applyNumberFormat="1" applyFont="1" applyFill="1" applyBorder="1"/>
    <xf numFmtId="1" fontId="1" fillId="2" borderId="10" xfId="0" applyNumberFormat="1" applyFont="1" applyFill="1" applyBorder="1"/>
    <xf numFmtId="0" fontId="5" fillId="0" borderId="21" xfId="0" applyFont="1" applyBorder="1" applyAlignment="1">
      <alignment horizontal="center" vertical="center"/>
    </xf>
    <xf numFmtId="0" fontId="5" fillId="0" borderId="45" xfId="0" applyFont="1" applyBorder="1"/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5" fillId="0" borderId="20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6" xfId="0" applyFont="1" applyBorder="1"/>
    <xf numFmtId="0" fontId="1" fillId="0" borderId="2" xfId="0" applyFont="1" applyBorder="1"/>
    <xf numFmtId="0" fontId="5" fillId="0" borderId="49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/>
    </xf>
    <xf numFmtId="0" fontId="5" fillId="0" borderId="48" xfId="0" applyFont="1" applyBorder="1" applyAlignment="1">
      <alignment horizontal="left" vertical="center"/>
    </xf>
    <xf numFmtId="1" fontId="5" fillId="5" borderId="6" xfId="1" applyNumberFormat="1" applyFont="1" applyFill="1" applyBorder="1" applyAlignment="1">
      <alignment horizontal="center" wrapText="1"/>
    </xf>
    <xf numFmtId="1" fontId="5" fillId="5" borderId="8" xfId="1" applyNumberFormat="1" applyFont="1" applyFill="1" applyBorder="1" applyAlignment="1">
      <alignment horizontal="center" wrapText="1"/>
    </xf>
    <xf numFmtId="1" fontId="5" fillId="5" borderId="15" xfId="0" applyNumberFormat="1" applyFont="1" applyFill="1" applyBorder="1" applyAlignment="1">
      <alignment horizontal="center" vertical="center" wrapText="1"/>
    </xf>
    <xf numFmtId="1" fontId="5" fillId="5" borderId="21" xfId="0" applyNumberFormat="1" applyFont="1" applyFill="1" applyBorder="1" applyAlignment="1">
      <alignment horizontal="center" vertical="center" wrapText="1"/>
    </xf>
    <xf numFmtId="1" fontId="5" fillId="5" borderId="45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left" vertical="center" wrapText="1"/>
    </xf>
    <xf numFmtId="1" fontId="5" fillId="0" borderId="44" xfId="1" applyNumberFormat="1" applyFont="1" applyBorder="1" applyAlignment="1">
      <alignment horizontal="left" vertical="center" wrapText="1"/>
    </xf>
    <xf numFmtId="1" fontId="5" fillId="0" borderId="20" xfId="1" applyNumberFormat="1" applyFont="1" applyBorder="1" applyAlignment="1">
      <alignment horizontal="left" vertical="center" wrapText="1"/>
    </xf>
    <xf numFmtId="1" fontId="5" fillId="0" borderId="49" xfId="1" applyNumberFormat="1" applyFont="1" applyBorder="1" applyAlignment="1">
      <alignment horizontal="left" vertical="center" wrapText="1"/>
    </xf>
    <xf numFmtId="1" fontId="5" fillId="0" borderId="48" xfId="1" applyNumberFormat="1" applyFont="1" applyBorder="1" applyAlignment="1">
      <alignment horizontal="left" vertical="center" wrapText="1"/>
    </xf>
    <xf numFmtId="1" fontId="5" fillId="0" borderId="46" xfId="1" applyNumberFormat="1" applyFont="1" applyBorder="1" applyAlignment="1">
      <alignment horizontal="left" vertical="center" wrapText="1"/>
    </xf>
    <xf numFmtId="1" fontId="5" fillId="0" borderId="50" xfId="1" applyNumberFormat="1" applyFont="1" applyBorder="1" applyAlignment="1">
      <alignment horizontal="left" vertical="center" wrapText="1"/>
    </xf>
    <xf numFmtId="1" fontId="5" fillId="5" borderId="15" xfId="0" applyNumberFormat="1" applyFont="1" applyFill="1" applyBorder="1" applyAlignment="1">
      <alignment horizontal="left" vertical="center" wrapText="1"/>
    </xf>
    <xf numFmtId="1" fontId="5" fillId="5" borderId="45" xfId="0" applyNumberFormat="1" applyFont="1" applyFill="1" applyBorder="1" applyAlignment="1">
      <alignment horizontal="left" vertical="center" wrapText="1"/>
    </xf>
    <xf numFmtId="1" fontId="5" fillId="0" borderId="37" xfId="1" applyNumberFormat="1" applyFont="1" applyBorder="1" applyAlignment="1">
      <alignment horizontal="left" vertical="center" wrapText="1"/>
    </xf>
    <xf numFmtId="1" fontId="5" fillId="0" borderId="28" xfId="1" applyNumberFormat="1" applyFont="1" applyBorder="1" applyAlignment="1">
      <alignment horizontal="left" vertical="center" wrapText="1"/>
    </xf>
    <xf numFmtId="1" fontId="5" fillId="5" borderId="15" xfId="0" applyNumberFormat="1" applyFont="1" applyFill="1" applyBorder="1" applyAlignment="1">
      <alignment vertical="center" wrapText="1"/>
    </xf>
    <xf numFmtId="1" fontId="5" fillId="5" borderId="45" xfId="0" applyNumberFormat="1" applyFont="1" applyFill="1" applyBorder="1" applyAlignment="1">
      <alignment vertical="center" wrapText="1"/>
    </xf>
    <xf numFmtId="1" fontId="5" fillId="5" borderId="46" xfId="1" applyNumberFormat="1" applyFont="1" applyFill="1" applyBorder="1" applyAlignment="1">
      <alignment horizontal="left" vertical="center" wrapText="1"/>
    </xf>
    <xf numFmtId="1" fontId="5" fillId="5" borderId="50" xfId="1" applyNumberFormat="1" applyFont="1" applyFill="1" applyBorder="1" applyAlignment="1">
      <alignment horizontal="left" vertical="center" wrapText="1"/>
    </xf>
    <xf numFmtId="1" fontId="5" fillId="5" borderId="21" xfId="0" applyNumberFormat="1" applyFont="1" applyFill="1" applyBorder="1" applyAlignment="1">
      <alignment vertical="center" wrapText="1"/>
    </xf>
    <xf numFmtId="1" fontId="5" fillId="5" borderId="37" xfId="1" applyNumberFormat="1" applyFont="1" applyFill="1" applyBorder="1" applyAlignment="1">
      <alignment horizontal="left" vertical="center" wrapText="1"/>
    </xf>
    <xf numFmtId="1" fontId="5" fillId="5" borderId="28" xfId="1" applyNumberFormat="1" applyFont="1" applyFill="1" applyBorder="1" applyAlignment="1">
      <alignment horizontal="left" vertical="center" wrapText="1"/>
    </xf>
    <xf numFmtId="1" fontId="5" fillId="5" borderId="49" xfId="1" applyNumberFormat="1" applyFont="1" applyFill="1" applyBorder="1" applyAlignment="1">
      <alignment horizontal="left" vertical="center" wrapText="1"/>
    </xf>
    <xf numFmtId="1" fontId="5" fillId="5" borderId="48" xfId="1" applyNumberFormat="1" applyFont="1" applyFill="1" applyBorder="1" applyAlignment="1">
      <alignment horizontal="left" vertical="center" wrapText="1"/>
    </xf>
    <xf numFmtId="1" fontId="5" fillId="5" borderId="21" xfId="0" applyNumberFormat="1" applyFont="1" applyFill="1" applyBorder="1" applyAlignment="1">
      <alignment horizontal="left" vertical="center" wrapText="1"/>
    </xf>
    <xf numFmtId="1" fontId="5" fillId="5" borderId="44" xfId="0" applyNumberFormat="1" applyFont="1" applyFill="1" applyBorder="1" applyAlignment="1">
      <alignment horizontal="left" vertical="center" wrapText="1"/>
    </xf>
    <xf numFmtId="1" fontId="5" fillId="5" borderId="56" xfId="0" applyNumberFormat="1" applyFont="1" applyFill="1" applyBorder="1" applyAlignment="1">
      <alignment horizontal="left" vertical="center" wrapText="1"/>
    </xf>
    <xf numFmtId="1" fontId="5" fillId="5" borderId="20" xfId="0" applyNumberFormat="1" applyFont="1" applyFill="1" applyBorder="1" applyAlignment="1">
      <alignment horizontal="left" vertical="center" wrapText="1"/>
    </xf>
    <xf numFmtId="1" fontId="5" fillId="5" borderId="49" xfId="0" applyNumberFormat="1" applyFont="1" applyFill="1" applyBorder="1" applyAlignment="1">
      <alignment horizontal="left" vertical="center" wrapText="1"/>
    </xf>
    <xf numFmtId="1" fontId="5" fillId="5" borderId="57" xfId="0" applyNumberFormat="1" applyFont="1" applyFill="1" applyBorder="1" applyAlignment="1">
      <alignment horizontal="left" vertical="center" wrapText="1"/>
    </xf>
    <xf numFmtId="1" fontId="5" fillId="5" borderId="48" xfId="0" applyNumberFormat="1" applyFont="1" applyFill="1" applyBorder="1" applyAlignment="1">
      <alignment horizontal="left" vertical="center" wrapText="1"/>
    </xf>
    <xf numFmtId="1" fontId="5" fillId="5" borderId="46" xfId="0" applyNumberFormat="1" applyFont="1" applyFill="1" applyBorder="1" applyAlignment="1">
      <alignment horizontal="left" vertical="center" wrapText="1"/>
    </xf>
    <xf numFmtId="1" fontId="5" fillId="5" borderId="58" xfId="0" applyNumberFormat="1" applyFont="1" applyFill="1" applyBorder="1" applyAlignment="1">
      <alignment horizontal="left" vertical="center" wrapText="1"/>
    </xf>
    <xf numFmtId="1" fontId="5" fillId="5" borderId="50" xfId="0" applyNumberFormat="1" applyFont="1" applyFill="1" applyBorder="1" applyAlignment="1">
      <alignment horizontal="left" vertical="center" wrapText="1"/>
    </xf>
    <xf numFmtId="1" fontId="5" fillId="5" borderId="37" xfId="0" applyNumberFormat="1" applyFont="1" applyFill="1" applyBorder="1" applyAlignment="1">
      <alignment horizontal="left" vertical="center" wrapText="1"/>
    </xf>
    <xf numFmtId="1" fontId="5" fillId="5" borderId="38" xfId="0" applyNumberFormat="1" applyFont="1" applyFill="1" applyBorder="1" applyAlignment="1">
      <alignment horizontal="left" vertical="center" wrapText="1"/>
    </xf>
    <xf numFmtId="1" fontId="5" fillId="5" borderId="28" xfId="0" applyNumberFormat="1" applyFont="1" applyFill="1" applyBorder="1" applyAlignment="1">
      <alignment horizontal="left" vertical="center" wrapText="1"/>
    </xf>
    <xf numFmtId="1" fontId="5" fillId="5" borderId="9" xfId="0" applyNumberFormat="1" applyFont="1" applyFill="1" applyBorder="1" applyAlignment="1">
      <alignment horizontal="left" vertical="center" wrapText="1"/>
    </xf>
    <xf numFmtId="1" fontId="5" fillId="5" borderId="10" xfId="0" applyNumberFormat="1" applyFont="1" applyFill="1" applyBorder="1" applyAlignment="1">
      <alignment horizontal="left" vertical="center" wrapText="1"/>
    </xf>
    <xf numFmtId="1" fontId="5" fillId="5" borderId="6" xfId="0" applyNumberFormat="1" applyFont="1" applyFill="1" applyBorder="1" applyAlignment="1">
      <alignment horizontal="left" vertical="center" wrapText="1"/>
    </xf>
    <xf numFmtId="1" fontId="5" fillId="5" borderId="7" xfId="0" applyNumberFormat="1" applyFont="1" applyFill="1" applyBorder="1" applyAlignment="1">
      <alignment horizontal="left" vertical="center" wrapText="1"/>
    </xf>
    <xf numFmtId="1" fontId="5" fillId="5" borderId="8" xfId="0" applyNumberFormat="1" applyFont="1" applyFill="1" applyBorder="1" applyAlignment="1">
      <alignment horizontal="left" vertical="center" wrapText="1"/>
    </xf>
    <xf numFmtId="1" fontId="5" fillId="5" borderId="1" xfId="0" applyNumberFormat="1" applyFont="1" applyFill="1" applyBorder="1" applyAlignment="1">
      <alignment horizontal="left" vertical="center" wrapText="1"/>
    </xf>
  </cellXfs>
  <cellStyles count="3">
    <cellStyle name="Normal" xfId="0" builtinId="0"/>
    <cellStyle name="Normal 2 2" xfId="2"/>
    <cellStyle name="Normal_REM 04-200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A\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14" sqref="A14:B14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",[1]NOMBRE!B2," - ","( ",[1]NOMBRE!C2,[1]NOMBRE!D2,[1]NOMBRE!E2,[1]NOMBRE!F2,[1]NOMBRE!G2," )")</f>
        <v>COMUNA:  - ( 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",[1]NOMBRE!B6," - ","( ",[1]NOMBRE!C6,[1]NOMBRE!D6," )")</f>
        <v>MES:  - ( 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",[1]NOMBRE!B7)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12"/>
      <c r="L8" s="12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15" t="s">
        <v>21</v>
      </c>
      <c r="G11" s="16" t="s">
        <v>20</v>
      </c>
      <c r="H11" s="17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107</v>
      </c>
      <c r="E12" s="23">
        <f>SUM(G12+I12+K12+M12+O12+Q12+S12+U12+W12+Y12+AA12)</f>
        <v>56</v>
      </c>
      <c r="F12" s="24">
        <f>SUM(H12+J12+L12+N12+P12+R12+T12+V12+X12+Z12+AB12)</f>
        <v>51</v>
      </c>
      <c r="G12" s="25">
        <f>SUM(ENERO:DICIEMBRE!G12)</f>
        <v>6</v>
      </c>
      <c r="H12" s="25">
        <f>SUM(ENERO:DICIEMBRE!H12)</f>
        <v>13</v>
      </c>
      <c r="I12" s="25">
        <f>SUM(ENERO:DICIEMBRE!I12)</f>
        <v>9</v>
      </c>
      <c r="J12" s="25">
        <f>SUM(ENERO:DICIEMBRE!J12)</f>
        <v>12</v>
      </c>
      <c r="K12" s="25">
        <f>SUM(ENERO:DICIEMBRE!K12)</f>
        <v>9</v>
      </c>
      <c r="L12" s="25">
        <f>SUM(ENERO:DICIEMBRE!L12)</f>
        <v>8</v>
      </c>
      <c r="M12" s="25">
        <f>SUM(ENERO:DICIEMBRE!M12)</f>
        <v>1</v>
      </c>
      <c r="N12" s="25">
        <f>SUM(ENERO:DICIEMBRE!N12)</f>
        <v>6</v>
      </c>
      <c r="O12" s="25">
        <f>SUM(ENERO:DICIEMBRE!O12)</f>
        <v>6</v>
      </c>
      <c r="P12" s="25">
        <f>SUM(ENERO:DICIEMBRE!P12)</f>
        <v>3</v>
      </c>
      <c r="Q12" s="25">
        <f>SUM(ENERO:DICIEMBRE!Q12)</f>
        <v>8</v>
      </c>
      <c r="R12" s="25">
        <f>SUM(ENERO:DICIEMBRE!R12)</f>
        <v>4</v>
      </c>
      <c r="S12" s="25">
        <f>SUM(ENERO:DICIEMBRE!S12)</f>
        <v>7</v>
      </c>
      <c r="T12" s="25">
        <f>SUM(ENERO:DICIEMBRE!T12)</f>
        <v>2</v>
      </c>
      <c r="U12" s="25">
        <f>SUM(ENERO:DICIEMBRE!U12)</f>
        <v>5</v>
      </c>
      <c r="V12" s="25">
        <f>SUM(ENERO:DICIEMBRE!V12)</f>
        <v>2</v>
      </c>
      <c r="W12" s="25">
        <f>SUM(ENERO:DICIEMBRE!W12)</f>
        <v>3</v>
      </c>
      <c r="X12" s="25">
        <f>SUM(ENERO:DICIEMBRE!X12)</f>
        <v>1</v>
      </c>
      <c r="Y12" s="25">
        <f>SUM(ENERO:DICIEMBRE!Y12)</f>
        <v>2</v>
      </c>
      <c r="Z12" s="25">
        <f>SUM(ENERO:DICIEMBRE!Z12)</f>
        <v>0</v>
      </c>
      <c r="AA12" s="25">
        <f>SUM(ENERO:DICIEMBRE!AA12)</f>
        <v>0</v>
      </c>
      <c r="AB12" s="25">
        <f>SUM(ENERO:DICIEMBRE!AB12)</f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27" t="s">
        <v>25</v>
      </c>
      <c r="C13" s="28" t="s">
        <v>24</v>
      </c>
      <c r="D13" s="29">
        <f>SUM(E13+F13)</f>
        <v>715</v>
      </c>
      <c r="E13" s="30">
        <f t="shared" ref="E13:F15" si="0">SUM(G13+I13+K13+M13+O13+Q13+S13+U13+W13+Y13+AA13)</f>
        <v>332</v>
      </c>
      <c r="F13" s="31">
        <f t="shared" si="0"/>
        <v>383</v>
      </c>
      <c r="G13" s="25">
        <f>SUM(ENERO:DICIEMBRE!G13)</f>
        <v>5</v>
      </c>
      <c r="H13" s="25">
        <f>SUM(ENERO:DICIEMBRE!H13)</f>
        <v>14</v>
      </c>
      <c r="I13" s="25">
        <f>SUM(ENERO:DICIEMBRE!I13)</f>
        <v>24</v>
      </c>
      <c r="J13" s="25">
        <f>SUM(ENERO:DICIEMBRE!J13)</f>
        <v>61</v>
      </c>
      <c r="K13" s="25">
        <f>SUM(ENERO:DICIEMBRE!K13)</f>
        <v>53</v>
      </c>
      <c r="L13" s="25">
        <f>SUM(ENERO:DICIEMBRE!L13)</f>
        <v>62</v>
      </c>
      <c r="M13" s="25">
        <f>SUM(ENERO:DICIEMBRE!M13)</f>
        <v>47</v>
      </c>
      <c r="N13" s="25">
        <f>SUM(ENERO:DICIEMBRE!N13)</f>
        <v>46</v>
      </c>
      <c r="O13" s="25">
        <f>SUM(ENERO:DICIEMBRE!O13)</f>
        <v>38</v>
      </c>
      <c r="P13" s="25">
        <f>SUM(ENERO:DICIEMBRE!P13)</f>
        <v>38</v>
      </c>
      <c r="Q13" s="25">
        <f>SUM(ENERO:DICIEMBRE!Q13)</f>
        <v>57</v>
      </c>
      <c r="R13" s="25">
        <f>SUM(ENERO:DICIEMBRE!R13)</f>
        <v>53</v>
      </c>
      <c r="S13" s="25">
        <f>SUM(ENERO:DICIEMBRE!S13)</f>
        <v>36</v>
      </c>
      <c r="T13" s="25">
        <f>SUM(ENERO:DICIEMBRE!T13)</f>
        <v>30</v>
      </c>
      <c r="U13" s="25">
        <f>SUM(ENERO:DICIEMBRE!U13)</f>
        <v>32</v>
      </c>
      <c r="V13" s="25">
        <f>SUM(ENERO:DICIEMBRE!V13)</f>
        <v>32</v>
      </c>
      <c r="W13" s="25">
        <f>SUM(ENERO:DICIEMBRE!W13)</f>
        <v>26</v>
      </c>
      <c r="X13" s="25">
        <f>SUM(ENERO:DICIEMBRE!X13)</f>
        <v>29</v>
      </c>
      <c r="Y13" s="25">
        <f>SUM(ENERO:DICIEMBRE!Y13)</f>
        <v>14</v>
      </c>
      <c r="Z13" s="25">
        <f>SUM(ENERO:DICIEMBRE!Z13)</f>
        <v>18</v>
      </c>
      <c r="AA13" s="25">
        <f>SUM(ENERO:DICIEMBRE!AA13)</f>
        <v>0</v>
      </c>
      <c r="AB13" s="25">
        <f>SUM(ENERO:DICIEMBRE!AB13)</f>
        <v>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2492</v>
      </c>
      <c r="E14" s="38">
        <f t="shared" si="0"/>
        <v>1269</v>
      </c>
      <c r="F14" s="39">
        <f t="shared" si="0"/>
        <v>1223</v>
      </c>
      <c r="G14" s="25">
        <f>SUM(ENERO:DICIEMBRE!G14)</f>
        <v>21</v>
      </c>
      <c r="H14" s="25">
        <f>SUM(ENERO:DICIEMBRE!H14)</f>
        <v>39</v>
      </c>
      <c r="I14" s="25">
        <f>SUM(ENERO:DICIEMBRE!I14)</f>
        <v>113</v>
      </c>
      <c r="J14" s="25">
        <f>SUM(ENERO:DICIEMBRE!J14)</f>
        <v>111</v>
      </c>
      <c r="K14" s="25">
        <f>SUM(ENERO:DICIEMBRE!K14)</f>
        <v>163</v>
      </c>
      <c r="L14" s="25">
        <f>SUM(ENERO:DICIEMBRE!L14)</f>
        <v>160</v>
      </c>
      <c r="M14" s="25">
        <f>SUM(ENERO:DICIEMBRE!M14)</f>
        <v>186</v>
      </c>
      <c r="N14" s="25">
        <f>SUM(ENERO:DICIEMBRE!N14)</f>
        <v>218</v>
      </c>
      <c r="O14" s="25">
        <f>SUM(ENERO:DICIEMBRE!O14)</f>
        <v>203</v>
      </c>
      <c r="P14" s="25">
        <f>SUM(ENERO:DICIEMBRE!P14)</f>
        <v>199</v>
      </c>
      <c r="Q14" s="25">
        <f>SUM(ENERO:DICIEMBRE!Q14)</f>
        <v>168</v>
      </c>
      <c r="R14" s="25">
        <f>SUM(ENERO:DICIEMBRE!R14)</f>
        <v>191</v>
      </c>
      <c r="S14" s="25">
        <f>SUM(ENERO:DICIEMBRE!S14)</f>
        <v>147</v>
      </c>
      <c r="T14" s="25">
        <f>SUM(ENERO:DICIEMBRE!T14)</f>
        <v>113</v>
      </c>
      <c r="U14" s="25">
        <f>SUM(ENERO:DICIEMBRE!U14)</f>
        <v>148</v>
      </c>
      <c r="V14" s="25">
        <f>SUM(ENERO:DICIEMBRE!V14)</f>
        <v>94</v>
      </c>
      <c r="W14" s="25">
        <f>SUM(ENERO:DICIEMBRE!W14)</f>
        <v>84</v>
      </c>
      <c r="X14" s="25">
        <f>SUM(ENERO:DICIEMBRE!X14)</f>
        <v>73</v>
      </c>
      <c r="Y14" s="25">
        <f>SUM(ENERO:DICIEMBRE!Y14)</f>
        <v>36</v>
      </c>
      <c r="Z14" s="25">
        <f>SUM(ENERO:DICIEMBRE!Z14)</f>
        <v>25</v>
      </c>
      <c r="AA14" s="25">
        <f>SUM(ENERO:DICIEMBRE!AA14)</f>
        <v>0</v>
      </c>
      <c r="AB14" s="25">
        <f>SUM(ENERO:DICIEMBRE!AB14)</f>
        <v>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3314</v>
      </c>
      <c r="E15" s="43">
        <f t="shared" si="0"/>
        <v>1657</v>
      </c>
      <c r="F15" s="44">
        <f t="shared" si="0"/>
        <v>1657</v>
      </c>
      <c r="G15" s="45">
        <f t="shared" ref="G15:Z15" si="1">SUM(G12:G14)</f>
        <v>32</v>
      </c>
      <c r="H15" s="46">
        <f t="shared" si="1"/>
        <v>66</v>
      </c>
      <c r="I15" s="45">
        <f t="shared" si="1"/>
        <v>146</v>
      </c>
      <c r="J15" s="46">
        <f t="shared" si="1"/>
        <v>184</v>
      </c>
      <c r="K15" s="45">
        <f t="shared" si="1"/>
        <v>225</v>
      </c>
      <c r="L15" s="46">
        <f t="shared" si="1"/>
        <v>230</v>
      </c>
      <c r="M15" s="45">
        <f t="shared" si="1"/>
        <v>234</v>
      </c>
      <c r="N15" s="46">
        <f t="shared" si="1"/>
        <v>270</v>
      </c>
      <c r="O15" s="45">
        <f t="shared" si="1"/>
        <v>247</v>
      </c>
      <c r="P15" s="46">
        <f t="shared" si="1"/>
        <v>240</v>
      </c>
      <c r="Q15" s="45">
        <f t="shared" si="1"/>
        <v>233</v>
      </c>
      <c r="R15" s="46">
        <f t="shared" si="1"/>
        <v>248</v>
      </c>
      <c r="S15" s="45">
        <f t="shared" si="1"/>
        <v>190</v>
      </c>
      <c r="T15" s="46">
        <f t="shared" si="1"/>
        <v>145</v>
      </c>
      <c r="U15" s="45">
        <f t="shared" si="1"/>
        <v>185</v>
      </c>
      <c r="V15" s="46">
        <f t="shared" si="1"/>
        <v>128</v>
      </c>
      <c r="W15" s="45">
        <f t="shared" si="1"/>
        <v>113</v>
      </c>
      <c r="X15" s="46">
        <f t="shared" si="1"/>
        <v>103</v>
      </c>
      <c r="Y15" s="45">
        <f t="shared" si="1"/>
        <v>52</v>
      </c>
      <c r="Z15" s="46">
        <f t="shared" si="1"/>
        <v>43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25">
        <f>SUM(ENERO:DICIEMBRE!D16)</f>
        <v>237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25">
        <f>SUM(ENERO:DICIEMBRE!D17)</f>
        <v>0</v>
      </c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6" t="s">
        <v>21</v>
      </c>
      <c r="G21" s="16" t="s">
        <v>20</v>
      </c>
      <c r="H21" s="17" t="s">
        <v>21</v>
      </c>
      <c r="I21" s="16" t="s">
        <v>20</v>
      </c>
      <c r="J21" s="17" t="s">
        <v>21</v>
      </c>
      <c r="K21" s="16" t="s">
        <v>20</v>
      </c>
      <c r="L21" s="57" t="s">
        <v>21</v>
      </c>
      <c r="M21" s="16" t="s">
        <v>20</v>
      </c>
      <c r="N21" s="17" t="s">
        <v>21</v>
      </c>
      <c r="O21" s="16" t="s">
        <v>20</v>
      </c>
      <c r="P21" s="17" t="s">
        <v>21</v>
      </c>
      <c r="Q21" s="16" t="s">
        <v>20</v>
      </c>
      <c r="R21" s="17" t="s">
        <v>21</v>
      </c>
      <c r="S21" s="16" t="s">
        <v>20</v>
      </c>
      <c r="T21" s="17" t="s">
        <v>21</v>
      </c>
      <c r="U21" s="16" t="s">
        <v>20</v>
      </c>
      <c r="V21" s="17" t="s">
        <v>21</v>
      </c>
      <c r="W21" s="16" t="s">
        <v>20</v>
      </c>
      <c r="X21" s="17" t="s">
        <v>21</v>
      </c>
      <c r="Y21" s="16" t="s">
        <v>20</v>
      </c>
      <c r="Z21" s="17" t="s">
        <v>21</v>
      </c>
      <c r="AA21" s="16" t="s">
        <v>20</v>
      </c>
      <c r="AB21" s="17" t="s">
        <v>21</v>
      </c>
      <c r="AC21" s="16" t="s">
        <v>20</v>
      </c>
      <c r="AD21" s="17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31</v>
      </c>
      <c r="E22" s="61">
        <f>SUM(G22+I22+K22+M22+O22+Q22+S22+U22+W22+Y22+AA22+AC22)</f>
        <v>12</v>
      </c>
      <c r="F22" s="62">
        <f>SUM(H22+J22+L22+N22+P22+R22+T22+V22+X22+Z22+AB22+AD22)</f>
        <v>19</v>
      </c>
      <c r="G22" s="25">
        <f>SUM(ENERO:DICIEMBRE!G22)</f>
        <v>2</v>
      </c>
      <c r="H22" s="25">
        <f>SUM(ENERO:DICIEMBRE!H22)</f>
        <v>2</v>
      </c>
      <c r="I22" s="25">
        <f>SUM(ENERO:DICIEMBRE!I22)</f>
        <v>2</v>
      </c>
      <c r="J22" s="25">
        <f>SUM(ENERO:DICIEMBRE!J22)</f>
        <v>3</v>
      </c>
      <c r="K22" s="25">
        <f>SUM(ENERO:DICIEMBRE!K22)</f>
        <v>4</v>
      </c>
      <c r="L22" s="25">
        <f>SUM(ENERO:DICIEMBRE!L22)</f>
        <v>4</v>
      </c>
      <c r="M22" s="25">
        <f>SUM(ENERO:DICIEMBRE!M22)</f>
        <v>1</v>
      </c>
      <c r="N22" s="25">
        <f>SUM(ENERO:DICIEMBRE!N22)</f>
        <v>4</v>
      </c>
      <c r="O22" s="25">
        <f>SUM(ENERO:DICIEMBRE!O22)</f>
        <v>1</v>
      </c>
      <c r="P22" s="25">
        <f>SUM(ENERO:DICIEMBRE!P22)</f>
        <v>1</v>
      </c>
      <c r="Q22" s="25">
        <f>SUM(ENERO:DICIEMBRE!Q22)</f>
        <v>0</v>
      </c>
      <c r="R22" s="25">
        <f>SUM(ENERO:DICIEMBRE!R22)</f>
        <v>1</v>
      </c>
      <c r="S22" s="25">
        <f>SUM(ENERO:DICIEMBRE!S22)</f>
        <v>1</v>
      </c>
      <c r="T22" s="25">
        <f>SUM(ENERO:DICIEMBRE!T22)</f>
        <v>1</v>
      </c>
      <c r="U22" s="25">
        <f>SUM(ENERO:DICIEMBRE!U22)</f>
        <v>0</v>
      </c>
      <c r="V22" s="25">
        <f>SUM(ENERO:DICIEMBRE!V22)</f>
        <v>0</v>
      </c>
      <c r="W22" s="25">
        <f>SUM(ENERO:DICIEMBRE!W22)</f>
        <v>0</v>
      </c>
      <c r="X22" s="25">
        <f>SUM(ENERO:DICIEMBRE!X22)</f>
        <v>1</v>
      </c>
      <c r="Y22" s="25">
        <f>SUM(ENERO:DICIEMBRE!Y22)</f>
        <v>0</v>
      </c>
      <c r="Z22" s="25">
        <f>SUM(ENERO:DICIEMBRE!Z22)</f>
        <v>2</v>
      </c>
      <c r="AA22" s="25">
        <f>SUM(ENERO:DICIEMBRE!AA22)</f>
        <v>1</v>
      </c>
      <c r="AB22" s="25">
        <f>SUM(ENERO:DICIEMBRE!AB22)</f>
        <v>0</v>
      </c>
      <c r="AC22" s="25">
        <f>SUM(ENERO:DICIEMBRE!AC22)</f>
        <v>0</v>
      </c>
      <c r="AD22" s="25">
        <f>SUM(ENERO:DICIEMBRE!AD22)</f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3</v>
      </c>
      <c r="E23" s="68">
        <f t="shared" ref="E23:F27" si="3">SUM(G23+I23+K23+M23+O23+Q23+S23+U23+W23+Y23+AA23+AC23)</f>
        <v>0</v>
      </c>
      <c r="F23" s="69">
        <f t="shared" si="3"/>
        <v>3</v>
      </c>
      <c r="G23" s="25">
        <f>SUM(ENERO:DICIEMBRE!G23)</f>
        <v>0</v>
      </c>
      <c r="H23" s="25">
        <f>SUM(ENERO:DICIEMBRE!H23)</f>
        <v>0</v>
      </c>
      <c r="I23" s="25">
        <f>SUM(ENERO:DICIEMBRE!I23)</f>
        <v>0</v>
      </c>
      <c r="J23" s="25">
        <f>SUM(ENERO:DICIEMBRE!J23)</f>
        <v>0</v>
      </c>
      <c r="K23" s="25">
        <f>SUM(ENERO:DICIEMBRE!K23)</f>
        <v>0</v>
      </c>
      <c r="L23" s="25">
        <f>SUM(ENERO:DICIEMBRE!L23)</f>
        <v>0</v>
      </c>
      <c r="M23" s="25">
        <f>SUM(ENERO:DICIEMBRE!M23)</f>
        <v>0</v>
      </c>
      <c r="N23" s="25">
        <f>SUM(ENERO:DICIEMBRE!N23)</f>
        <v>0</v>
      </c>
      <c r="O23" s="25">
        <f>SUM(ENERO:DICIEMBRE!O23)</f>
        <v>0</v>
      </c>
      <c r="P23" s="25">
        <f>SUM(ENERO:DICIEMBRE!P23)</f>
        <v>0</v>
      </c>
      <c r="Q23" s="25">
        <f>SUM(ENERO:DICIEMBRE!Q23)</f>
        <v>0</v>
      </c>
      <c r="R23" s="25">
        <f>SUM(ENERO:DICIEMBRE!R23)</f>
        <v>1</v>
      </c>
      <c r="S23" s="25">
        <f>SUM(ENERO:DICIEMBRE!S23)</f>
        <v>0</v>
      </c>
      <c r="T23" s="25">
        <f>SUM(ENERO:DICIEMBRE!T23)</f>
        <v>0</v>
      </c>
      <c r="U23" s="25">
        <f>SUM(ENERO:DICIEMBRE!U23)</f>
        <v>0</v>
      </c>
      <c r="V23" s="25">
        <f>SUM(ENERO:DICIEMBRE!V23)</f>
        <v>0</v>
      </c>
      <c r="W23" s="25">
        <f>SUM(ENERO:DICIEMBRE!W23)</f>
        <v>0</v>
      </c>
      <c r="X23" s="25">
        <f>SUM(ENERO:DICIEMBRE!X23)</f>
        <v>0</v>
      </c>
      <c r="Y23" s="25">
        <f>SUM(ENERO:DICIEMBRE!Y23)</f>
        <v>0</v>
      </c>
      <c r="Z23" s="25">
        <f>SUM(ENERO:DICIEMBRE!Z23)</f>
        <v>2</v>
      </c>
      <c r="AA23" s="25">
        <f>SUM(ENERO:DICIEMBRE!AA23)</f>
        <v>0</v>
      </c>
      <c r="AB23" s="25">
        <f>SUM(ENERO:DICIEMBRE!AB23)</f>
        <v>0</v>
      </c>
      <c r="AC23" s="25">
        <f>SUM(ENERO:DICIEMBRE!AC23)</f>
        <v>0</v>
      </c>
      <c r="AD23" s="25">
        <f>SUM(ENERO:DICIEMBRE!AD23)</f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91</v>
      </c>
      <c r="E24" s="61">
        <f t="shared" si="3"/>
        <v>31</v>
      </c>
      <c r="F24" s="62">
        <f t="shared" si="3"/>
        <v>60</v>
      </c>
      <c r="G24" s="25">
        <f>SUM(ENERO:DICIEMBRE!G24)</f>
        <v>0</v>
      </c>
      <c r="H24" s="25">
        <f>SUM(ENERO:DICIEMBRE!H24)</f>
        <v>2</v>
      </c>
      <c r="I24" s="25">
        <f>SUM(ENERO:DICIEMBRE!I24)</f>
        <v>4</v>
      </c>
      <c r="J24" s="25">
        <f>SUM(ENERO:DICIEMBRE!J24)</f>
        <v>9</v>
      </c>
      <c r="K24" s="25">
        <f>SUM(ENERO:DICIEMBRE!K24)</f>
        <v>5</v>
      </c>
      <c r="L24" s="25">
        <f>SUM(ENERO:DICIEMBRE!L24)</f>
        <v>15</v>
      </c>
      <c r="M24" s="25">
        <f>SUM(ENERO:DICIEMBRE!M24)</f>
        <v>7</v>
      </c>
      <c r="N24" s="25">
        <f>SUM(ENERO:DICIEMBRE!N24)</f>
        <v>7</v>
      </c>
      <c r="O24" s="25">
        <f>SUM(ENERO:DICIEMBRE!O24)</f>
        <v>4</v>
      </c>
      <c r="P24" s="25">
        <f>SUM(ENERO:DICIEMBRE!P24)</f>
        <v>7</v>
      </c>
      <c r="Q24" s="25">
        <f>SUM(ENERO:DICIEMBRE!Q24)</f>
        <v>4</v>
      </c>
      <c r="R24" s="25">
        <f>SUM(ENERO:DICIEMBRE!R24)</f>
        <v>7</v>
      </c>
      <c r="S24" s="25">
        <f>SUM(ENERO:DICIEMBRE!S24)</f>
        <v>1</v>
      </c>
      <c r="T24" s="25">
        <f>SUM(ENERO:DICIEMBRE!T24)</f>
        <v>4</v>
      </c>
      <c r="U24" s="25">
        <f>SUM(ENERO:DICIEMBRE!U24)</f>
        <v>5</v>
      </c>
      <c r="V24" s="25">
        <f>SUM(ENERO:DICIEMBRE!V24)</f>
        <v>1</v>
      </c>
      <c r="W24" s="25">
        <f>SUM(ENERO:DICIEMBRE!W24)</f>
        <v>1</v>
      </c>
      <c r="X24" s="25">
        <f>SUM(ENERO:DICIEMBRE!X24)</f>
        <v>5</v>
      </c>
      <c r="Y24" s="25">
        <f>SUM(ENERO:DICIEMBRE!Y24)</f>
        <v>0</v>
      </c>
      <c r="Z24" s="25">
        <f>SUM(ENERO:DICIEMBRE!Z24)</f>
        <v>3</v>
      </c>
      <c r="AA24" s="25">
        <f>SUM(ENERO:DICIEMBRE!AA24)</f>
        <v>0</v>
      </c>
      <c r="AB24" s="25">
        <f>SUM(ENERO:DICIEMBRE!AB24)</f>
        <v>0</v>
      </c>
      <c r="AC24" s="25">
        <f>SUM(ENERO:DICIEMBRE!AC24)</f>
        <v>0</v>
      </c>
      <c r="AD24" s="25">
        <f>SUM(ENERO:DICIEMBRE!AD24)</f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1</v>
      </c>
      <c r="E25" s="68">
        <f t="shared" si="3"/>
        <v>1</v>
      </c>
      <c r="F25" s="69">
        <f t="shared" si="3"/>
        <v>0</v>
      </c>
      <c r="G25" s="25">
        <f>SUM(ENERO:DICIEMBRE!G25)</f>
        <v>0</v>
      </c>
      <c r="H25" s="25">
        <f>SUM(ENERO:DICIEMBRE!H25)</f>
        <v>0</v>
      </c>
      <c r="I25" s="25">
        <f>SUM(ENERO:DICIEMBRE!I25)</f>
        <v>0</v>
      </c>
      <c r="J25" s="25">
        <f>SUM(ENERO:DICIEMBRE!J25)</f>
        <v>0</v>
      </c>
      <c r="K25" s="25">
        <f>SUM(ENERO:DICIEMBRE!K25)</f>
        <v>0</v>
      </c>
      <c r="L25" s="25">
        <f>SUM(ENERO:DICIEMBRE!L25)</f>
        <v>0</v>
      </c>
      <c r="M25" s="25">
        <f>SUM(ENERO:DICIEMBRE!M25)</f>
        <v>0</v>
      </c>
      <c r="N25" s="25">
        <f>SUM(ENERO:DICIEMBRE!N25)</f>
        <v>0</v>
      </c>
      <c r="O25" s="25">
        <f>SUM(ENERO:DICIEMBRE!O25)</f>
        <v>0</v>
      </c>
      <c r="P25" s="25">
        <f>SUM(ENERO:DICIEMBRE!P25)</f>
        <v>0</v>
      </c>
      <c r="Q25" s="25">
        <f>SUM(ENERO:DICIEMBRE!Q25)</f>
        <v>0</v>
      </c>
      <c r="R25" s="25">
        <f>SUM(ENERO:DICIEMBRE!R25)</f>
        <v>0</v>
      </c>
      <c r="S25" s="25">
        <f>SUM(ENERO:DICIEMBRE!S25)</f>
        <v>1</v>
      </c>
      <c r="T25" s="25">
        <f>SUM(ENERO:DICIEMBRE!T25)</f>
        <v>0</v>
      </c>
      <c r="U25" s="25">
        <f>SUM(ENERO:DICIEMBRE!U25)</f>
        <v>0</v>
      </c>
      <c r="V25" s="25">
        <f>SUM(ENERO:DICIEMBRE!V25)</f>
        <v>0</v>
      </c>
      <c r="W25" s="25">
        <f>SUM(ENERO:DICIEMBRE!W25)</f>
        <v>0</v>
      </c>
      <c r="X25" s="25">
        <f>SUM(ENERO:DICIEMBRE!X25)</f>
        <v>0</v>
      </c>
      <c r="Y25" s="25">
        <f>SUM(ENERO:DICIEMBRE!Y25)</f>
        <v>0</v>
      </c>
      <c r="Z25" s="25">
        <f>SUM(ENERO:DICIEMBRE!Z25)</f>
        <v>0</v>
      </c>
      <c r="AA25" s="25">
        <f>SUM(ENERO:DICIEMBRE!AA25)</f>
        <v>0</v>
      </c>
      <c r="AB25" s="25">
        <f>SUM(ENERO:DICIEMBRE!AB25)</f>
        <v>0</v>
      </c>
      <c r="AC25" s="25">
        <f>SUM(ENERO:DICIEMBRE!AC25)</f>
        <v>0</v>
      </c>
      <c r="AD25" s="25">
        <f>SUM(ENERO:DICIEMBRE!AD25)</f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714</v>
      </c>
      <c r="E26" s="61">
        <f t="shared" si="3"/>
        <v>329</v>
      </c>
      <c r="F26" s="62">
        <f t="shared" si="3"/>
        <v>385</v>
      </c>
      <c r="G26" s="25">
        <f>SUM(ENERO:DICIEMBRE!G26)</f>
        <v>5</v>
      </c>
      <c r="H26" s="25">
        <f>SUM(ENERO:DICIEMBRE!H26)</f>
        <v>16</v>
      </c>
      <c r="I26" s="25">
        <f>SUM(ENERO:DICIEMBRE!I26)</f>
        <v>33</v>
      </c>
      <c r="J26" s="25">
        <f>SUM(ENERO:DICIEMBRE!J26)</f>
        <v>53</v>
      </c>
      <c r="K26" s="25">
        <f>SUM(ENERO:DICIEMBRE!K26)</f>
        <v>43</v>
      </c>
      <c r="L26" s="25">
        <f>SUM(ENERO:DICIEMBRE!L26)</f>
        <v>44</v>
      </c>
      <c r="M26" s="25">
        <f>SUM(ENERO:DICIEMBRE!M26)</f>
        <v>42</v>
      </c>
      <c r="N26" s="25">
        <f>SUM(ENERO:DICIEMBRE!N26)</f>
        <v>63</v>
      </c>
      <c r="O26" s="25">
        <f>SUM(ENERO:DICIEMBRE!O26)</f>
        <v>42</v>
      </c>
      <c r="P26" s="25">
        <f>SUM(ENERO:DICIEMBRE!P26)</f>
        <v>50</v>
      </c>
      <c r="Q26" s="25">
        <f>SUM(ENERO:DICIEMBRE!Q26)</f>
        <v>43</v>
      </c>
      <c r="R26" s="25">
        <f>SUM(ENERO:DICIEMBRE!R26)</f>
        <v>49</v>
      </c>
      <c r="S26" s="25">
        <f>SUM(ENERO:DICIEMBRE!S26)</f>
        <v>30</v>
      </c>
      <c r="T26" s="25">
        <f>SUM(ENERO:DICIEMBRE!T26)</f>
        <v>42</v>
      </c>
      <c r="U26" s="25">
        <f>SUM(ENERO:DICIEMBRE!U26)</f>
        <v>37</v>
      </c>
      <c r="V26" s="25">
        <f>SUM(ENERO:DICIEMBRE!V26)</f>
        <v>34</v>
      </c>
      <c r="W26" s="25">
        <f>SUM(ENERO:DICIEMBRE!W26)</f>
        <v>28</v>
      </c>
      <c r="X26" s="25">
        <f>SUM(ENERO:DICIEMBRE!X26)</f>
        <v>20</v>
      </c>
      <c r="Y26" s="25">
        <f>SUM(ENERO:DICIEMBRE!Y26)</f>
        <v>24</v>
      </c>
      <c r="Z26" s="25">
        <f>SUM(ENERO:DICIEMBRE!Z26)</f>
        <v>12</v>
      </c>
      <c r="AA26" s="25">
        <f>SUM(ENERO:DICIEMBRE!AA26)</f>
        <v>2</v>
      </c>
      <c r="AB26" s="25">
        <f>SUM(ENERO:DICIEMBRE!AB26)</f>
        <v>2</v>
      </c>
      <c r="AC26" s="25">
        <f>SUM(ENERO:DICIEMBRE!AC26)</f>
        <v>0</v>
      </c>
      <c r="AD26" s="25">
        <f>SUM(ENERO:DICIEMBRE!AD26)</f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38</v>
      </c>
      <c r="E27" s="68">
        <f t="shared" si="3"/>
        <v>22</v>
      </c>
      <c r="F27" s="69">
        <f t="shared" si="3"/>
        <v>16</v>
      </c>
      <c r="G27" s="25">
        <f>SUM(ENERO:DICIEMBRE!G27)</f>
        <v>0</v>
      </c>
      <c r="H27" s="25">
        <f>SUM(ENERO:DICIEMBRE!H27)</f>
        <v>0</v>
      </c>
      <c r="I27" s="25">
        <f>SUM(ENERO:DICIEMBRE!I27)</f>
        <v>2</v>
      </c>
      <c r="J27" s="25">
        <f>SUM(ENERO:DICIEMBRE!J27)</f>
        <v>2</v>
      </c>
      <c r="K27" s="25">
        <f>SUM(ENERO:DICIEMBRE!K27)</f>
        <v>0</v>
      </c>
      <c r="L27" s="25">
        <f>SUM(ENERO:DICIEMBRE!L27)</f>
        <v>0</v>
      </c>
      <c r="M27" s="25">
        <f>SUM(ENERO:DICIEMBRE!M27)</f>
        <v>2</v>
      </c>
      <c r="N27" s="25">
        <f>SUM(ENERO:DICIEMBRE!N27)</f>
        <v>1</v>
      </c>
      <c r="O27" s="25">
        <f>SUM(ENERO:DICIEMBRE!O27)</f>
        <v>3</v>
      </c>
      <c r="P27" s="25">
        <f>SUM(ENERO:DICIEMBRE!P27)</f>
        <v>2</v>
      </c>
      <c r="Q27" s="25">
        <f>SUM(ENERO:DICIEMBRE!Q27)</f>
        <v>2</v>
      </c>
      <c r="R27" s="25">
        <f>SUM(ENERO:DICIEMBRE!R27)</f>
        <v>2</v>
      </c>
      <c r="S27" s="25">
        <f>SUM(ENERO:DICIEMBRE!S27)</f>
        <v>1</v>
      </c>
      <c r="T27" s="25">
        <f>SUM(ENERO:DICIEMBRE!T27)</f>
        <v>2</v>
      </c>
      <c r="U27" s="25">
        <f>SUM(ENERO:DICIEMBRE!U27)</f>
        <v>2</v>
      </c>
      <c r="V27" s="25">
        <f>SUM(ENERO:DICIEMBRE!V27)</f>
        <v>2</v>
      </c>
      <c r="W27" s="25">
        <f>SUM(ENERO:DICIEMBRE!W27)</f>
        <v>5</v>
      </c>
      <c r="X27" s="25">
        <f>SUM(ENERO:DICIEMBRE!X27)</f>
        <v>1</v>
      </c>
      <c r="Y27" s="25">
        <f>SUM(ENERO:DICIEMBRE!Y27)</f>
        <v>5</v>
      </c>
      <c r="Z27" s="25">
        <f>SUM(ENERO:DICIEMBRE!Z27)</f>
        <v>2</v>
      </c>
      <c r="AA27" s="25">
        <f>SUM(ENERO:DICIEMBRE!AA27)</f>
        <v>0</v>
      </c>
      <c r="AB27" s="25">
        <f>SUM(ENERO:DICIEMBRE!AB27)</f>
        <v>0</v>
      </c>
      <c r="AC27" s="25">
        <f>SUM(ENERO:DICIEMBRE!AC27)</f>
        <v>0</v>
      </c>
      <c r="AD27" s="25">
        <f>SUM(ENERO:DICIEMBRE!AD27)</f>
        <v>2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878</v>
      </c>
      <c r="E28" s="87">
        <f>SUM(E22:E27)</f>
        <v>395</v>
      </c>
      <c r="F28" s="88">
        <f>SUM(F22:F27)</f>
        <v>483</v>
      </c>
      <c r="G28" s="89">
        <f>SUM(G22:G27)</f>
        <v>7</v>
      </c>
      <c r="H28" s="90">
        <f>SUM(H22:H27)</f>
        <v>20</v>
      </c>
      <c r="I28" s="89">
        <f t="shared" ref="I28:AB28" si="4">SUM(I22:I27)</f>
        <v>41</v>
      </c>
      <c r="J28" s="90">
        <f t="shared" si="4"/>
        <v>67</v>
      </c>
      <c r="K28" s="91">
        <f t="shared" si="4"/>
        <v>52</v>
      </c>
      <c r="L28" s="92">
        <f t="shared" si="4"/>
        <v>63</v>
      </c>
      <c r="M28" s="89">
        <f t="shared" si="4"/>
        <v>52</v>
      </c>
      <c r="N28" s="90">
        <f t="shared" si="4"/>
        <v>75</v>
      </c>
      <c r="O28" s="89">
        <f t="shared" si="4"/>
        <v>50</v>
      </c>
      <c r="P28" s="90">
        <f t="shared" si="4"/>
        <v>60</v>
      </c>
      <c r="Q28" s="89">
        <f t="shared" si="4"/>
        <v>49</v>
      </c>
      <c r="R28" s="90">
        <f t="shared" si="4"/>
        <v>60</v>
      </c>
      <c r="S28" s="89">
        <f t="shared" si="4"/>
        <v>34</v>
      </c>
      <c r="T28" s="90">
        <f t="shared" si="4"/>
        <v>49</v>
      </c>
      <c r="U28" s="89">
        <f t="shared" si="4"/>
        <v>44</v>
      </c>
      <c r="V28" s="90">
        <f t="shared" si="4"/>
        <v>37</v>
      </c>
      <c r="W28" s="89">
        <f t="shared" si="4"/>
        <v>34</v>
      </c>
      <c r="X28" s="90">
        <f t="shared" si="4"/>
        <v>27</v>
      </c>
      <c r="Y28" s="89">
        <f t="shared" si="4"/>
        <v>29</v>
      </c>
      <c r="Z28" s="90">
        <f t="shared" si="4"/>
        <v>21</v>
      </c>
      <c r="AA28" s="89">
        <f t="shared" si="4"/>
        <v>3</v>
      </c>
      <c r="AB28" s="90">
        <f t="shared" si="4"/>
        <v>2</v>
      </c>
      <c r="AC28" s="89">
        <f>SUM(AC22:AC27)</f>
        <v>0</v>
      </c>
      <c r="AD28" s="90">
        <f>SUM(AD22:AD27)</f>
        <v>2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94" t="s">
        <v>34</v>
      </c>
      <c r="B30" s="94" t="s">
        <v>35</v>
      </c>
      <c r="C30" s="660" t="s">
        <v>36</v>
      </c>
      <c r="D30" s="661"/>
      <c r="E30" s="95" t="s">
        <v>37</v>
      </c>
      <c r="F30" s="96" t="s">
        <v>38</v>
      </c>
      <c r="G30" s="96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x14ac:dyDescent="0.25">
      <c r="A31" s="662" t="s">
        <v>40</v>
      </c>
      <c r="B31" s="665" t="s">
        <v>41</v>
      </c>
      <c r="C31" s="666" t="s">
        <v>42</v>
      </c>
      <c r="D31" s="667"/>
      <c r="E31" s="97">
        <f>SUM(F31:G31)</f>
        <v>0</v>
      </c>
      <c r="F31" s="25">
        <f>SUM(ENERO:DICIEMBRE!F31)</f>
        <v>0</v>
      </c>
      <c r="G31" s="25">
        <f>SUM(ENERO:DICIEMBRE!G31)</f>
        <v>0</v>
      </c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663"/>
      <c r="B32" s="665"/>
      <c r="C32" s="668" t="s">
        <v>43</v>
      </c>
      <c r="D32" s="669"/>
      <c r="E32" s="99">
        <f>SUM(F32:G32)</f>
        <v>0</v>
      </c>
      <c r="F32" s="25">
        <f>SUM(ENERO:DICIEMBRE!F32)</f>
        <v>0</v>
      </c>
      <c r="G32" s="25">
        <f>SUM(ENERO:DICIEMBRE!G32)</f>
        <v>0</v>
      </c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663"/>
      <c r="B33" s="665"/>
      <c r="C33" s="670" t="s">
        <v>44</v>
      </c>
      <c r="D33" s="671"/>
      <c r="E33" s="101">
        <f t="shared" ref="E33:E61" si="5">SUM(F33:G33)</f>
        <v>1</v>
      </c>
      <c r="F33" s="25">
        <f>SUM(ENERO:DICIEMBRE!F33)</f>
        <v>0</v>
      </c>
      <c r="G33" s="25">
        <f>SUM(ENERO:DICIEMBRE!G33)</f>
        <v>1</v>
      </c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x14ac:dyDescent="0.25">
      <c r="A34" s="663"/>
      <c r="B34" s="672" t="s">
        <v>45</v>
      </c>
      <c r="C34" s="674" t="s">
        <v>46</v>
      </c>
      <c r="D34" s="675"/>
      <c r="E34" s="103">
        <f t="shared" si="5"/>
        <v>0</v>
      </c>
      <c r="F34" s="25">
        <f>SUM(ENERO:DICIEMBRE!F34)</f>
        <v>0</v>
      </c>
      <c r="G34" s="25">
        <f>SUM(ENERO:DICIEMBRE!G34)</f>
        <v>0</v>
      </c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663"/>
      <c r="B35" s="673"/>
      <c r="C35" s="670" t="s">
        <v>47</v>
      </c>
      <c r="D35" s="671"/>
      <c r="E35" s="101">
        <f t="shared" si="5"/>
        <v>3</v>
      </c>
      <c r="F35" s="25">
        <f>SUM(ENERO:DICIEMBRE!F35)</f>
        <v>0</v>
      </c>
      <c r="G35" s="25">
        <f>SUM(ENERO:DICIEMBRE!G35)</f>
        <v>3</v>
      </c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x14ac:dyDescent="0.25">
      <c r="A36" s="663"/>
      <c r="B36" s="676" t="s">
        <v>48</v>
      </c>
      <c r="C36" s="674" t="s">
        <v>49</v>
      </c>
      <c r="D36" s="675"/>
      <c r="E36" s="103">
        <f t="shared" si="5"/>
        <v>0</v>
      </c>
      <c r="F36" s="25">
        <f>SUM(ENERO:DICIEMBRE!F36)</f>
        <v>0</v>
      </c>
      <c r="G36" s="25">
        <f>SUM(ENERO:DICIEMBRE!G36)</f>
        <v>0</v>
      </c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663"/>
      <c r="B37" s="677"/>
      <c r="C37" s="678" t="s">
        <v>50</v>
      </c>
      <c r="D37" s="679"/>
      <c r="E37" s="101">
        <f t="shared" si="5"/>
        <v>0</v>
      </c>
      <c r="F37" s="25">
        <f>SUM(ENERO:DICIEMBRE!F37)</f>
        <v>0</v>
      </c>
      <c r="G37" s="25">
        <f>SUM(ENERO:DICIEMBRE!G37)</f>
        <v>0</v>
      </c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x14ac:dyDescent="0.25">
      <c r="A38" s="663"/>
      <c r="B38" s="676" t="s">
        <v>51</v>
      </c>
      <c r="C38" s="681" t="s">
        <v>52</v>
      </c>
      <c r="D38" s="682"/>
      <c r="E38" s="103">
        <f t="shared" si="5"/>
        <v>0</v>
      </c>
      <c r="F38" s="25">
        <f>SUM(ENERO:DICIEMBRE!F38)</f>
        <v>0</v>
      </c>
      <c r="G38" s="25">
        <f>SUM(ENERO:DICIEMBRE!G38)</f>
        <v>0</v>
      </c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663"/>
      <c r="B39" s="680"/>
      <c r="C39" s="683" t="s">
        <v>53</v>
      </c>
      <c r="D39" s="684"/>
      <c r="E39" s="99">
        <f t="shared" si="5"/>
        <v>0</v>
      </c>
      <c r="F39" s="25">
        <f>SUM(ENERO:DICIEMBRE!F39)</f>
        <v>0</v>
      </c>
      <c r="G39" s="25">
        <f>SUM(ENERO:DICIEMBRE!G39)</f>
        <v>0</v>
      </c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x14ac:dyDescent="0.25">
      <c r="A40" s="663"/>
      <c r="B40" s="680"/>
      <c r="C40" s="683" t="s">
        <v>54</v>
      </c>
      <c r="D40" s="684"/>
      <c r="E40" s="99">
        <f t="shared" si="5"/>
        <v>0</v>
      </c>
      <c r="F40" s="25">
        <f>SUM(ENERO:DICIEMBRE!F40)</f>
        <v>0</v>
      </c>
      <c r="G40" s="25">
        <f>SUM(ENERO:DICIEMBRE!G40)</f>
        <v>0</v>
      </c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x14ac:dyDescent="0.25">
      <c r="A41" s="664"/>
      <c r="B41" s="677"/>
      <c r="C41" s="678" t="s">
        <v>55</v>
      </c>
      <c r="D41" s="679"/>
      <c r="E41" s="101">
        <f t="shared" si="5"/>
        <v>0</v>
      </c>
      <c r="F41" s="25">
        <f>SUM(ENERO:DICIEMBRE!F41)</f>
        <v>0</v>
      </c>
      <c r="G41" s="25">
        <f>SUM(ENERO:DICIEMBRE!G41)</f>
        <v>0</v>
      </c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x14ac:dyDescent="0.25">
      <c r="A42" s="662" t="s">
        <v>56</v>
      </c>
      <c r="B42" s="662" t="s">
        <v>57</v>
      </c>
      <c r="C42" s="695" t="s">
        <v>58</v>
      </c>
      <c r="D42" s="696"/>
      <c r="E42" s="105">
        <f t="shared" si="5"/>
        <v>14</v>
      </c>
      <c r="F42" s="25">
        <f>SUM(ENERO:DICIEMBRE!F42)</f>
        <v>6</v>
      </c>
      <c r="G42" s="25">
        <f>SUM(ENERO:DICIEMBRE!G42)</f>
        <v>8</v>
      </c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2.5" x14ac:dyDescent="0.25">
      <c r="A43" s="663"/>
      <c r="B43" s="663"/>
      <c r="C43" s="672" t="s">
        <v>59</v>
      </c>
      <c r="D43" s="107" t="s">
        <v>60</v>
      </c>
      <c r="E43" s="108">
        <f t="shared" si="5"/>
        <v>4</v>
      </c>
      <c r="F43" s="25">
        <f>SUM(ENERO:DICIEMBRE!F43)</f>
        <v>1</v>
      </c>
      <c r="G43" s="25">
        <f>SUM(ENERO:DICIEMBRE!G43)</f>
        <v>3</v>
      </c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3.75" x14ac:dyDescent="0.25">
      <c r="A44" s="663"/>
      <c r="B44" s="663"/>
      <c r="C44" s="673"/>
      <c r="D44" s="110" t="s">
        <v>61</v>
      </c>
      <c r="E44" s="108">
        <f t="shared" si="5"/>
        <v>0</v>
      </c>
      <c r="F44" s="25">
        <f>SUM(ENERO:DICIEMBRE!F44)</f>
        <v>0</v>
      </c>
      <c r="G44" s="25">
        <f>SUM(ENERO:DICIEMBRE!G44)</f>
        <v>0</v>
      </c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663"/>
      <c r="B45" s="663"/>
      <c r="C45" s="686" t="s">
        <v>62</v>
      </c>
      <c r="D45" s="688"/>
      <c r="E45" s="103">
        <f>SUM(F45:G45)</f>
        <v>1</v>
      </c>
      <c r="F45" s="25">
        <f>SUM(ENERO:DICIEMBRE!F45)</f>
        <v>1</v>
      </c>
      <c r="G45" s="25">
        <f>SUM(ENERO:DICIEMBRE!G45)</f>
        <v>0</v>
      </c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663"/>
      <c r="B46" s="663"/>
      <c r="C46" s="689" t="s">
        <v>63</v>
      </c>
      <c r="D46" s="691"/>
      <c r="E46" s="99">
        <f t="shared" si="5"/>
        <v>102</v>
      </c>
      <c r="F46" s="25">
        <f>SUM(ENERO:DICIEMBRE!F46)</f>
        <v>20</v>
      </c>
      <c r="G46" s="25">
        <f>SUM(ENERO:DICIEMBRE!G46)</f>
        <v>82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663"/>
      <c r="B47" s="663"/>
      <c r="C47" s="689" t="s">
        <v>64</v>
      </c>
      <c r="D47" s="691"/>
      <c r="E47" s="99">
        <f t="shared" si="5"/>
        <v>25</v>
      </c>
      <c r="F47" s="25">
        <f>SUM(ENERO:DICIEMBRE!F47)</f>
        <v>8</v>
      </c>
      <c r="G47" s="25">
        <f>SUM(ENERO:DICIEMBRE!G47)</f>
        <v>17</v>
      </c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x14ac:dyDescent="0.25">
      <c r="A48" s="664"/>
      <c r="B48" s="664"/>
      <c r="C48" s="695" t="s">
        <v>65</v>
      </c>
      <c r="D48" s="696"/>
      <c r="E48" s="101">
        <f t="shared" si="5"/>
        <v>0</v>
      </c>
      <c r="F48" s="25">
        <f>SUM(ENERO:DICIEMBRE!F48)</f>
        <v>0</v>
      </c>
      <c r="G48" s="25">
        <f>SUM(ENERO:DICIEMBRE!G48)</f>
        <v>0</v>
      </c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x14ac:dyDescent="0.25">
      <c r="A49" s="672" t="s">
        <v>66</v>
      </c>
      <c r="B49" s="686" t="s">
        <v>67</v>
      </c>
      <c r="C49" s="687"/>
      <c r="D49" s="688"/>
      <c r="E49" s="103">
        <f t="shared" si="5"/>
        <v>0</v>
      </c>
      <c r="F49" s="25">
        <f>SUM(ENERO:DICIEMBRE!F49)</f>
        <v>0</v>
      </c>
      <c r="G49" s="25">
        <f>SUM(ENERO:DICIEMBRE!G49)</f>
        <v>0</v>
      </c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685"/>
      <c r="B50" s="689" t="s">
        <v>68</v>
      </c>
      <c r="C50" s="690"/>
      <c r="D50" s="691"/>
      <c r="E50" s="99">
        <f t="shared" si="5"/>
        <v>0</v>
      </c>
      <c r="F50" s="25">
        <f>SUM(ENERO:DICIEMBRE!F50)</f>
        <v>0</v>
      </c>
      <c r="G50" s="25">
        <f>SUM(ENERO:DICIEMBRE!G50)</f>
        <v>0</v>
      </c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x14ac:dyDescent="0.25">
      <c r="A51" s="685"/>
      <c r="B51" s="689" t="s">
        <v>69</v>
      </c>
      <c r="C51" s="690"/>
      <c r="D51" s="691"/>
      <c r="E51" s="99">
        <f t="shared" si="5"/>
        <v>0</v>
      </c>
      <c r="F51" s="25">
        <f>SUM(ENERO:DICIEMBRE!F51)</f>
        <v>0</v>
      </c>
      <c r="G51" s="25">
        <f>SUM(ENERO:DICIEMBRE!G51)</f>
        <v>0</v>
      </c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673"/>
      <c r="B52" s="689" t="s">
        <v>70</v>
      </c>
      <c r="C52" s="690"/>
      <c r="D52" s="691"/>
      <c r="E52" s="99">
        <f>SUM(F52:G52)</f>
        <v>0</v>
      </c>
      <c r="F52" s="25">
        <f>SUM(ENERO:DICIEMBRE!F52)</f>
        <v>0</v>
      </c>
      <c r="G52" s="25">
        <f>SUM(ENERO:DICIEMBRE!G52)</f>
        <v>0</v>
      </c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672" t="s">
        <v>71</v>
      </c>
      <c r="B53" s="689" t="s">
        <v>72</v>
      </c>
      <c r="C53" s="690"/>
      <c r="D53" s="691"/>
      <c r="E53" s="99">
        <f t="shared" si="5"/>
        <v>0</v>
      </c>
      <c r="F53" s="25">
        <f>SUM(ENERO:DICIEMBRE!F53)</f>
        <v>0</v>
      </c>
      <c r="G53" s="25">
        <f>SUM(ENERO:DICIEMBRE!G53)</f>
        <v>0</v>
      </c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x14ac:dyDescent="0.25">
      <c r="A54" s="673"/>
      <c r="B54" s="692" t="s">
        <v>73</v>
      </c>
      <c r="C54" s="693"/>
      <c r="D54" s="694"/>
      <c r="E54" s="101">
        <f t="shared" si="5"/>
        <v>0</v>
      </c>
      <c r="F54" s="25">
        <f>SUM(ENERO:DICIEMBRE!F54)</f>
        <v>0</v>
      </c>
      <c r="G54" s="25">
        <f>SUM(ENERO:DICIEMBRE!G54)</f>
        <v>0</v>
      </c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x14ac:dyDescent="0.25">
      <c r="A55" s="672" t="s">
        <v>74</v>
      </c>
      <c r="B55" s="686" t="s">
        <v>75</v>
      </c>
      <c r="C55" s="687"/>
      <c r="D55" s="688"/>
      <c r="E55" s="103">
        <f t="shared" si="5"/>
        <v>0</v>
      </c>
      <c r="F55" s="25">
        <f>SUM(ENERO:DICIEMBRE!F55)</f>
        <v>0</v>
      </c>
      <c r="G55" s="25">
        <f>SUM(ENERO:DICIEMBRE!G55)</f>
        <v>0</v>
      </c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x14ac:dyDescent="0.25">
      <c r="A56" s="685"/>
      <c r="B56" s="689" t="s">
        <v>76</v>
      </c>
      <c r="C56" s="690"/>
      <c r="D56" s="691"/>
      <c r="E56" s="99">
        <f t="shared" si="5"/>
        <v>0</v>
      </c>
      <c r="F56" s="25">
        <f>SUM(ENERO:DICIEMBRE!F56)</f>
        <v>0</v>
      </c>
      <c r="G56" s="25">
        <f>SUM(ENERO:DICIEMBRE!G56)</f>
        <v>0</v>
      </c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685"/>
      <c r="B57" s="689" t="s">
        <v>77</v>
      </c>
      <c r="C57" s="690"/>
      <c r="D57" s="691"/>
      <c r="E57" s="99">
        <f>SUM(F57:G57)</f>
        <v>0</v>
      </c>
      <c r="F57" s="25">
        <f>SUM(ENERO:DICIEMBRE!F57)</f>
        <v>0</v>
      </c>
      <c r="G57" s="25">
        <f>SUM(ENERO:DICIEMBRE!G57)</f>
        <v>0</v>
      </c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x14ac:dyDescent="0.25">
      <c r="A58" s="685"/>
      <c r="B58" s="689" t="s">
        <v>78</v>
      </c>
      <c r="C58" s="690"/>
      <c r="D58" s="691"/>
      <c r="E58" s="99">
        <f t="shared" si="5"/>
        <v>0</v>
      </c>
      <c r="F58" s="25">
        <f>SUM(ENERO:DICIEMBRE!F58)</f>
        <v>0</v>
      </c>
      <c r="G58" s="25">
        <f>SUM(ENERO:DICIEMBRE!G58)</f>
        <v>0</v>
      </c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x14ac:dyDescent="0.25">
      <c r="A59" s="685"/>
      <c r="B59" s="689" t="s">
        <v>79</v>
      </c>
      <c r="C59" s="690"/>
      <c r="D59" s="691"/>
      <c r="E59" s="99">
        <f t="shared" si="5"/>
        <v>0</v>
      </c>
      <c r="F59" s="25">
        <f>SUM(ENERO:DICIEMBRE!F59)</f>
        <v>0</v>
      </c>
      <c r="G59" s="25">
        <f>SUM(ENERO:DICIEMBRE!G59)</f>
        <v>0</v>
      </c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673"/>
      <c r="B60" s="695" t="s">
        <v>80</v>
      </c>
      <c r="C60" s="706"/>
      <c r="D60" s="696"/>
      <c r="E60" s="101">
        <f t="shared" si="5"/>
        <v>0</v>
      </c>
      <c r="F60" s="25">
        <f>SUM(ENERO:DICIEMBRE!F60)</f>
        <v>0</v>
      </c>
      <c r="G60" s="25">
        <f>SUM(ENERO:DICIEMBRE!G60)</f>
        <v>0</v>
      </c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x14ac:dyDescent="0.25">
      <c r="A61" s="111" t="s">
        <v>81</v>
      </c>
      <c r="B61" s="697" t="s">
        <v>82</v>
      </c>
      <c r="C61" s="698"/>
      <c r="D61" s="699"/>
      <c r="E61" s="105">
        <f t="shared" si="5"/>
        <v>0</v>
      </c>
      <c r="F61" s="25">
        <f>SUM(ENERO:DICIEMBRE!F61)</f>
        <v>0</v>
      </c>
      <c r="G61" s="25">
        <f>SUM(ENERO:DICIEMBRE!G61)</f>
        <v>0</v>
      </c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25">
        <f>SUM(ENERO:DICIEMBRE!B65)</f>
        <v>0</v>
      </c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25">
        <f>SUM(ENERO:DICIEMBRE!B66)</f>
        <v>0</v>
      </c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119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25">
        <f>SUM(ENERO:DICIEMBRE!C71)</f>
        <v>0</v>
      </c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25">
        <f>SUM(ENERO:DICIEMBRE!C72)</f>
        <v>0</v>
      </c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126" t="s">
        <v>92</v>
      </c>
      <c r="C73" s="25">
        <f>SUM(ENERO:DICIEMBRE!C73)</f>
        <v>0</v>
      </c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126" t="s">
        <v>93</v>
      </c>
      <c r="C74" s="25">
        <f>SUM(ENERO:DICIEMBRE!C74)</f>
        <v>0</v>
      </c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25">
        <f>SUM(ENERO:DICIEMBRE!C75)</f>
        <v>0</v>
      </c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25">
        <f>SUM(ENERO:DICIEMBRE!C76)</f>
        <v>0</v>
      </c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25">
        <f>SUM(ENERO:DICIEMBRE!C77)</f>
        <v>0</v>
      </c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126" t="s">
        <v>97</v>
      </c>
      <c r="C78" s="25">
        <f>SUM(ENERO:DICIEMBRE!C78)</f>
        <v>0</v>
      </c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126" t="s">
        <v>98</v>
      </c>
      <c r="C79" s="25">
        <f>SUM(ENERO:DICIEMBRE!C79)</f>
        <v>0</v>
      </c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126" t="s">
        <v>92</v>
      </c>
      <c r="C80" s="25">
        <f>SUM(ENERO:DICIEMBRE!C80)</f>
        <v>0</v>
      </c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25">
        <f>SUM(ENERO:DICIEMBRE!C81)</f>
        <v>0</v>
      </c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126" t="s">
        <v>101</v>
      </c>
      <c r="C82" s="25">
        <f>SUM(ENERO:DICIEMBRE!C82)</f>
        <v>0</v>
      </c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25">
        <f>SUM(ENERO:DICIEMBRE!C83)</f>
        <v>0</v>
      </c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25">
        <f>SUM(ENERO:DICIEMBRE!C84)</f>
        <v>0</v>
      </c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134" t="s">
        <v>109</v>
      </c>
      <c r="G87" s="135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25">
        <f>SUM(ENERO:DICIEMBRE!C88)</f>
        <v>0</v>
      </c>
      <c r="D88" s="25">
        <f>SUM(ENERO:DICIEMBRE!D88)</f>
        <v>0</v>
      </c>
      <c r="E88" s="25">
        <f>SUM(ENERO:DICIEMBRE!E88)</f>
        <v>0</v>
      </c>
      <c r="F88" s="25">
        <f>SUM(ENERO:DICIEMBRE!F88)</f>
        <v>0</v>
      </c>
      <c r="G88" s="25">
        <f>SUM(ENERO:DICIEMBRE!G88)</f>
        <v>0</v>
      </c>
      <c r="H88" s="25">
        <f>SUM(ENERO:DICIEMBRE!H88)</f>
        <v>0</v>
      </c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25">
        <f>SUM(ENERO:DICIEMBRE!C89)</f>
        <v>0</v>
      </c>
      <c r="D89" s="25">
        <f>SUM(ENERO:DICIEMBRE!D89)</f>
        <v>0</v>
      </c>
      <c r="E89" s="25">
        <f>SUM(ENERO:DICIEMBRE!E89)</f>
        <v>0</v>
      </c>
      <c r="F89" s="25">
        <f>SUM(ENERO:DICIEMBRE!F89)</f>
        <v>0</v>
      </c>
      <c r="G89" s="25">
        <f>SUM(ENERO:DICIEMBRE!G89)</f>
        <v>0</v>
      </c>
      <c r="H89" s="25">
        <f>SUM(ENERO:DICIEMBRE!H89)</f>
        <v>0</v>
      </c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25">
        <f>SUM(ENERO:DICIEMBRE!C90)</f>
        <v>0</v>
      </c>
      <c r="D90" s="25">
        <f>SUM(ENERO:DICIEMBRE!D90)</f>
        <v>0</v>
      </c>
      <c r="E90" s="25">
        <f>SUM(ENERO:DICIEMBRE!E90)</f>
        <v>0</v>
      </c>
      <c r="F90" s="25">
        <f>SUM(ENERO:DICIEMBRE!F90)</f>
        <v>0</v>
      </c>
      <c r="G90" s="25">
        <f>SUM(ENERO:DICIEMBRE!G90)</f>
        <v>0</v>
      </c>
      <c r="H90" s="25">
        <f>SUM(ENERO:DICIEMBRE!H90)</f>
        <v>0</v>
      </c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25">
        <f>SUM(ENERO:DICIEMBRE!C91)</f>
        <v>0</v>
      </c>
      <c r="D91" s="25">
        <f>SUM(ENERO:DICIEMBRE!D91)</f>
        <v>0</v>
      </c>
      <c r="E91" s="25">
        <f>SUM(ENERO:DICIEMBRE!E91)</f>
        <v>0</v>
      </c>
      <c r="F91" s="25">
        <f>SUM(ENERO:DICIEMBRE!F91)</f>
        <v>0</v>
      </c>
      <c r="G91" s="25">
        <f>SUM(ENERO:DICIEMBRE!G91)</f>
        <v>0</v>
      </c>
      <c r="H91" s="25">
        <f>SUM(ENERO:DICIEMBRE!H91)</f>
        <v>0</v>
      </c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25">
        <f>SUM(ENERO:DICIEMBRE!C92)</f>
        <v>0</v>
      </c>
      <c r="D92" s="25">
        <f>SUM(ENERO:DICIEMBRE!D92)</f>
        <v>0</v>
      </c>
      <c r="E92" s="25">
        <f>SUM(ENERO:DICIEMBRE!E92)</f>
        <v>0</v>
      </c>
      <c r="F92" s="25">
        <f>SUM(ENERO:DICIEMBRE!F92)</f>
        <v>0</v>
      </c>
      <c r="G92" s="25">
        <f>SUM(ENERO:DICIEMBRE!G92)</f>
        <v>0</v>
      </c>
      <c r="H92" s="25">
        <f>SUM(ENERO:DICIEMBRE!H92)</f>
        <v>0</v>
      </c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159" t="s">
        <v>108</v>
      </c>
      <c r="F97" s="134" t="s">
        <v>109</v>
      </c>
      <c r="G97" s="160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25">
        <f>SUM(ENERO:DICIEMBRE!C98)</f>
        <v>89</v>
      </c>
      <c r="D98" s="25">
        <f>SUM(ENERO:DICIEMBRE!D98)</f>
        <v>66</v>
      </c>
      <c r="E98" s="25">
        <f>SUM(ENERO:DICIEMBRE!E98)</f>
        <v>1422</v>
      </c>
      <c r="F98" s="25">
        <f>SUM(ENERO:DICIEMBRE!F98)</f>
        <v>0</v>
      </c>
      <c r="G98" s="25">
        <f>SUM(ENERO:DICIEMBRE!G98)</f>
        <v>0</v>
      </c>
      <c r="H98" s="25">
        <f>SUM(ENERO:DICIEMBRE!H98)</f>
        <v>73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25">
        <f>SUM(ENERO:DICIEMBRE!C99)</f>
        <v>0</v>
      </c>
      <c r="D99" s="25">
        <f>SUM(ENERO:DICIEMBRE!D99)</f>
        <v>0</v>
      </c>
      <c r="E99" s="25">
        <f>SUM(ENERO:DICIEMBRE!E99)</f>
        <v>0</v>
      </c>
      <c r="F99" s="25">
        <f>SUM(ENERO:DICIEMBRE!F99)</f>
        <v>0</v>
      </c>
      <c r="G99" s="25">
        <f>SUM(ENERO:DICIEMBRE!G99)</f>
        <v>0</v>
      </c>
      <c r="H99" s="25">
        <f>SUM(ENERO:DICIEMBRE!H99)</f>
        <v>0</v>
      </c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x14ac:dyDescent="0.25">
      <c r="A100" s="728" t="s">
        <v>119</v>
      </c>
      <c r="B100" s="728"/>
      <c r="C100" s="25">
        <f>SUM(ENERO:DICIEMBRE!C100)</f>
        <v>0</v>
      </c>
      <c r="D100" s="25">
        <f>SUM(ENERO:DICIEMBRE!D100)</f>
        <v>0</v>
      </c>
      <c r="E100" s="25">
        <f>SUM(ENERO:DICIEMBRE!E100)</f>
        <v>0</v>
      </c>
      <c r="F100" s="25">
        <f>SUM(ENERO:DICIEMBRE!F100)</f>
        <v>0</v>
      </c>
      <c r="G100" s="25">
        <f>SUM(ENERO:DICIEMBRE!G100)</f>
        <v>0</v>
      </c>
      <c r="H100" s="25">
        <f>SUM(ENERO:DICIEMBRE!H100)</f>
        <v>0</v>
      </c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25">
        <f>SUM(ENERO:DICIEMBRE!C101)</f>
        <v>0</v>
      </c>
      <c r="D101" s="25">
        <f>SUM(ENERO:DICIEMBRE!D101)</f>
        <v>52</v>
      </c>
      <c r="E101" s="25">
        <f>SUM(ENERO:DICIEMBRE!E101)</f>
        <v>0</v>
      </c>
      <c r="F101" s="25">
        <f>SUM(ENERO:DICIEMBRE!F101)</f>
        <v>0</v>
      </c>
      <c r="G101" s="25">
        <f>SUM(ENERO:DICIEMBRE!G101)</f>
        <v>0</v>
      </c>
      <c r="H101" s="25">
        <f>SUM(ENERO:DICIEMBRE!H101)</f>
        <v>5</v>
      </c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25">
        <f>SUM(ENERO:DICIEMBRE!C102)</f>
        <v>7</v>
      </c>
      <c r="D102" s="25">
        <f>SUM(ENERO:DICIEMBRE!D102)</f>
        <v>16</v>
      </c>
      <c r="E102" s="25">
        <f>SUM(ENERO:DICIEMBRE!E102)</f>
        <v>3</v>
      </c>
      <c r="F102" s="25">
        <f>SUM(ENERO:DICIEMBRE!F102)</f>
        <v>0</v>
      </c>
      <c r="G102" s="25">
        <f>SUM(ENERO:DICIEMBRE!G102)</f>
        <v>0</v>
      </c>
      <c r="H102" s="25">
        <f>SUM(ENERO:DICIEMBRE!H102)</f>
        <v>0</v>
      </c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96</v>
      </c>
      <c r="D103" s="36">
        <f t="shared" si="7"/>
        <v>134</v>
      </c>
      <c r="E103" s="152">
        <f t="shared" si="7"/>
        <v>1425</v>
      </c>
      <c r="F103" s="166">
        <f t="shared" si="7"/>
        <v>0</v>
      </c>
      <c r="G103" s="167">
        <f t="shared" si="7"/>
        <v>0</v>
      </c>
      <c r="H103" s="167">
        <f t="shared" si="7"/>
        <v>78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134" t="s">
        <v>124</v>
      </c>
      <c r="F106" s="134" t="s">
        <v>125</v>
      </c>
      <c r="G106" s="134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173">
        <f>SUM(D107:I107)</f>
        <v>1</v>
      </c>
      <c r="D107" s="25">
        <f>SUM(ENERO:DICIEMBRE!D107)</f>
        <v>1</v>
      </c>
      <c r="E107" s="25">
        <f>SUM(ENERO:DICIEMBRE!E107)</f>
        <v>0</v>
      </c>
      <c r="F107" s="25">
        <f>SUM(ENERO:DICIEMBRE!F107)</f>
        <v>0</v>
      </c>
      <c r="G107" s="25">
        <f>SUM(ENERO:DICIEMBRE!G107)</f>
        <v>0</v>
      </c>
      <c r="H107" s="25">
        <f>SUM(ENERO:DICIEMBRE!H107)</f>
        <v>0</v>
      </c>
      <c r="I107" s="25">
        <f>SUM(ENERO:DICIEMBRE!I107)</f>
        <v>0</v>
      </c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177" t="s">
        <v>95</v>
      </c>
      <c r="C108" s="178">
        <f>SUM(D108:I108)</f>
        <v>0</v>
      </c>
      <c r="D108" s="25">
        <f>SUM(ENERO:DICIEMBRE!D108)</f>
        <v>0</v>
      </c>
      <c r="E108" s="25">
        <f>SUM(ENERO:DICIEMBRE!E108)</f>
        <v>0</v>
      </c>
      <c r="F108" s="25">
        <f>SUM(ENERO:DICIEMBRE!F108)</f>
        <v>0</v>
      </c>
      <c r="G108" s="25">
        <f>SUM(ENERO:DICIEMBRE!G108)</f>
        <v>0</v>
      </c>
      <c r="H108" s="25">
        <f>SUM(ENERO:DICIEMBRE!H108)</f>
        <v>0</v>
      </c>
      <c r="I108" s="25">
        <f>SUM(ENERO:DICIEMBRE!I108)</f>
        <v>0</v>
      </c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182" t="s">
        <v>129</v>
      </c>
      <c r="C109" s="183">
        <f>SUM(D109:I109)</f>
        <v>0</v>
      </c>
      <c r="D109" s="25">
        <f>SUM(ENERO:DICIEMBRE!D109)</f>
        <v>0</v>
      </c>
      <c r="E109" s="25">
        <f>SUM(ENERO:DICIEMBRE!E109)</f>
        <v>0</v>
      </c>
      <c r="F109" s="25">
        <f>SUM(ENERO:DICIEMBRE!F109)</f>
        <v>0</v>
      </c>
      <c r="G109" s="25">
        <f>SUM(ENERO:DICIEMBRE!G109)</f>
        <v>0</v>
      </c>
      <c r="H109" s="25">
        <f>SUM(ENERO:DICIEMBRE!H109)</f>
        <v>0</v>
      </c>
      <c r="I109" s="25">
        <f>SUM(ENERO:DICIEMBRE!I109)</f>
        <v>0</v>
      </c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185">
        <f>SUM(D110:I110)</f>
        <v>0</v>
      </c>
      <c r="D110" s="25">
        <f>SUM(ENERO:DICIEMBRE!D110)</f>
        <v>0</v>
      </c>
      <c r="E110" s="25">
        <f>SUM(ENERO:DICIEMBRE!E110)</f>
        <v>0</v>
      </c>
      <c r="F110" s="25">
        <f>SUM(ENERO:DICIEMBRE!F110)</f>
        <v>0</v>
      </c>
      <c r="G110" s="25">
        <f>SUM(ENERO:DICIEMBRE!G110)</f>
        <v>0</v>
      </c>
      <c r="H110" s="25">
        <f>SUM(ENERO:DICIEMBRE!H110)</f>
        <v>0</v>
      </c>
      <c r="I110" s="25">
        <f>SUM(ENERO:DICIEMBRE!I110)</f>
        <v>0</v>
      </c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178">
        <f>SUM(D111:H111)</f>
        <v>0</v>
      </c>
      <c r="D111" s="25">
        <f>SUM(ENERO:DICIEMBRE!D111)</f>
        <v>0</v>
      </c>
      <c r="E111" s="25">
        <f>SUM(ENERO:DICIEMBRE!E111)</f>
        <v>0</v>
      </c>
      <c r="F111" s="25">
        <f>SUM(ENERO:DICIEMBRE!F111)</f>
        <v>0</v>
      </c>
      <c r="G111" s="25">
        <f>SUM(ENERO:DICIEMBRE!G111)</f>
        <v>0</v>
      </c>
      <c r="H111" s="25">
        <f>SUM(ENERO:DICIEMBRE!H111)</f>
        <v>0</v>
      </c>
      <c r="I111" s="25">
        <f>SUM(ENERO:DICIEMBRE!I111)</f>
        <v>0</v>
      </c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190">
        <f>SUM(D112:H112)</f>
        <v>0</v>
      </c>
      <c r="D112" s="25">
        <f>SUM(ENERO:DICIEMBRE!D112)</f>
        <v>0</v>
      </c>
      <c r="E112" s="25">
        <f>SUM(ENERO:DICIEMBRE!E112)</f>
        <v>0</v>
      </c>
      <c r="F112" s="25">
        <f>SUM(ENERO:DICIEMBRE!F112)</f>
        <v>0</v>
      </c>
      <c r="G112" s="25">
        <f>SUM(ENERO:DICIEMBRE!G112)</f>
        <v>0</v>
      </c>
      <c r="H112" s="25">
        <f>SUM(ENERO:DICIEMBRE!H112)</f>
        <v>0</v>
      </c>
      <c r="I112" s="25">
        <f>SUM(ENERO:DICIEMBRE!I112)</f>
        <v>0</v>
      </c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134" t="s">
        <v>124</v>
      </c>
      <c r="F115" s="134" t="s">
        <v>131</v>
      </c>
      <c r="G115" s="134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173">
        <f>SUM(D116:I116)</f>
        <v>0</v>
      </c>
      <c r="D116" s="25">
        <f>SUM(ENERO:DICIEMBRE!D116)</f>
        <v>0</v>
      </c>
      <c r="E116" s="25">
        <f>SUM(ENERO:DICIEMBRE!E116)</f>
        <v>0</v>
      </c>
      <c r="F116" s="25">
        <f>SUM(ENERO:DICIEMBRE!F116)</f>
        <v>0</v>
      </c>
      <c r="G116" s="25">
        <f>SUM(ENERO:DICIEMBRE!G116)</f>
        <v>0</v>
      </c>
      <c r="H116" s="25">
        <f>SUM(ENERO:DICIEMBRE!H116)</f>
        <v>0</v>
      </c>
      <c r="I116" s="25">
        <f>SUM(ENERO:DICIEMBRE!I116)</f>
        <v>0</v>
      </c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196" t="s">
        <v>95</v>
      </c>
      <c r="C117" s="178">
        <f t="shared" ref="C117:C121" si="8">SUM(D117:I117)</f>
        <v>0</v>
      </c>
      <c r="D117" s="25">
        <f>SUM(ENERO:DICIEMBRE!D117)</f>
        <v>0</v>
      </c>
      <c r="E117" s="25">
        <f>SUM(ENERO:DICIEMBRE!E117)</f>
        <v>0</v>
      </c>
      <c r="F117" s="25">
        <f>SUM(ENERO:DICIEMBRE!F117)</f>
        <v>0</v>
      </c>
      <c r="G117" s="25">
        <f>SUM(ENERO:DICIEMBRE!G117)</f>
        <v>0</v>
      </c>
      <c r="H117" s="25">
        <f>SUM(ENERO:DICIEMBRE!H117)</f>
        <v>0</v>
      </c>
      <c r="I117" s="25">
        <f>SUM(ENERO:DICIEMBRE!I117)</f>
        <v>0</v>
      </c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183">
        <f t="shared" si="8"/>
        <v>0</v>
      </c>
      <c r="D118" s="25">
        <f>SUM(ENERO:DICIEMBRE!D118)</f>
        <v>0</v>
      </c>
      <c r="E118" s="25">
        <f>SUM(ENERO:DICIEMBRE!E118)</f>
        <v>0</v>
      </c>
      <c r="F118" s="25">
        <f>SUM(ENERO:DICIEMBRE!F118)</f>
        <v>0</v>
      </c>
      <c r="G118" s="25">
        <f>SUM(ENERO:DICIEMBRE!G118)</f>
        <v>0</v>
      </c>
      <c r="H118" s="25">
        <f>SUM(ENERO:DICIEMBRE!H118)</f>
        <v>0</v>
      </c>
      <c r="I118" s="25">
        <f>SUM(ENERO:DICIEMBRE!I118)</f>
        <v>0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185">
        <f t="shared" si="8"/>
        <v>0</v>
      </c>
      <c r="D119" s="25">
        <f>SUM(ENERO:DICIEMBRE!D119)</f>
        <v>0</v>
      </c>
      <c r="E119" s="25">
        <f>SUM(ENERO:DICIEMBRE!E119)</f>
        <v>0</v>
      </c>
      <c r="F119" s="25">
        <f>SUM(ENERO:DICIEMBRE!F119)</f>
        <v>0</v>
      </c>
      <c r="G119" s="25">
        <f>SUM(ENERO:DICIEMBRE!G119)</f>
        <v>0</v>
      </c>
      <c r="H119" s="25">
        <f>SUM(ENERO:DICIEMBRE!H119)</f>
        <v>0</v>
      </c>
      <c r="I119" s="25">
        <f>SUM(ENERO:DICIEMBRE!I119)</f>
        <v>0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178">
        <f t="shared" si="8"/>
        <v>0</v>
      </c>
      <c r="D120" s="25">
        <f>SUM(ENERO:DICIEMBRE!D120)</f>
        <v>0</v>
      </c>
      <c r="E120" s="25">
        <f>SUM(ENERO:DICIEMBRE!E120)</f>
        <v>0</v>
      </c>
      <c r="F120" s="25">
        <f>SUM(ENERO:DICIEMBRE!F120)</f>
        <v>0</v>
      </c>
      <c r="G120" s="25">
        <f>SUM(ENERO:DICIEMBRE!G120)</f>
        <v>0</v>
      </c>
      <c r="H120" s="25">
        <f>SUM(ENERO:DICIEMBRE!H120)</f>
        <v>0</v>
      </c>
      <c r="I120" s="25">
        <f>SUM(ENERO:DICIEMBRE!I120)</f>
        <v>0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190">
        <f t="shared" si="8"/>
        <v>0</v>
      </c>
      <c r="D121" s="25">
        <f>SUM(ENERO:DICIEMBRE!D121)</f>
        <v>0</v>
      </c>
      <c r="E121" s="25">
        <f>SUM(ENERO:DICIEMBRE!E121)</f>
        <v>0</v>
      </c>
      <c r="F121" s="25">
        <f>SUM(ENERO:DICIEMBRE!F121)</f>
        <v>0</v>
      </c>
      <c r="G121" s="25">
        <f>SUM(ENERO:DICIEMBRE!G121)</f>
        <v>0</v>
      </c>
      <c r="H121" s="25">
        <f>SUM(ENERO:DICIEMBRE!H121)</f>
        <v>0</v>
      </c>
      <c r="I121" s="25">
        <f>SUM(ENERO:DICIEMBRE!I121)</f>
        <v>0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200" t="s">
        <v>135</v>
      </c>
      <c r="C124" s="201"/>
      <c r="D124" s="20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182" t="s">
        <v>136</v>
      </c>
      <c r="B125" s="25">
        <f>SUM(ENERO:DICIEMBRE!B125)</f>
        <v>0</v>
      </c>
      <c r="C125" s="201"/>
      <c r="D125" s="20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182" t="s">
        <v>137</v>
      </c>
      <c r="B126" s="25">
        <f>SUM(ENERO:DICIEMBRE!B126)</f>
        <v>0</v>
      </c>
      <c r="C126" s="201"/>
      <c r="D126" s="20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182" t="s">
        <v>138</v>
      </c>
      <c r="B127" s="25">
        <f>SUM(ENERO:DICIEMBRE!B127)</f>
        <v>0</v>
      </c>
      <c r="C127" s="201"/>
      <c r="D127" s="20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182" t="s">
        <v>139</v>
      </c>
      <c r="B128" s="25">
        <f>SUM(ENERO:DICIEMBRE!B128)</f>
        <v>0</v>
      </c>
      <c r="C128" s="205"/>
      <c r="D128" s="20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5">
        <f>SUM(ENERO:DICIEMBRE!B129)</f>
        <v>0</v>
      </c>
      <c r="C129" s="205"/>
      <c r="D129" s="20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200" t="s">
        <v>142</v>
      </c>
      <c r="C131" s="201"/>
      <c r="D131" s="202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182" t="s">
        <v>136</v>
      </c>
      <c r="B132" s="25">
        <f>SUM(ENERO:DICIEMBRE!B132)</f>
        <v>0</v>
      </c>
      <c r="C132" s="201"/>
      <c r="D132" s="202"/>
      <c r="E132" s="201"/>
      <c r="F132" s="195"/>
      <c r="G132" s="9"/>
      <c r="H132" s="9"/>
      <c r="I132" s="202"/>
      <c r="J132" s="201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182" t="s">
        <v>137</v>
      </c>
      <c r="B133" s="25">
        <f>SUM(ENERO:DICIEMBRE!B133)</f>
        <v>0</v>
      </c>
      <c r="C133" s="201"/>
      <c r="D133" s="202"/>
      <c r="E133" s="201"/>
      <c r="F133" s="195"/>
      <c r="G133" s="9"/>
      <c r="H133" s="9"/>
      <c r="I133" s="202"/>
      <c r="J133" s="201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182" t="s">
        <v>138</v>
      </c>
      <c r="B134" s="25">
        <f>SUM(ENERO:DICIEMBRE!B134)</f>
        <v>0</v>
      </c>
      <c r="C134" s="201"/>
      <c r="D134" s="202"/>
      <c r="E134" s="201"/>
      <c r="F134" s="195"/>
      <c r="G134" s="9"/>
      <c r="H134" s="9"/>
      <c r="I134" s="202"/>
      <c r="J134" s="201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182" t="s">
        <v>139</v>
      </c>
      <c r="B135" s="25">
        <f>SUM(ENERO:DICIEMBRE!B135)</f>
        <v>0</v>
      </c>
      <c r="C135" s="205"/>
      <c r="D135" s="733"/>
      <c r="E135" s="734"/>
      <c r="F135" s="195"/>
      <c r="G135" s="9"/>
      <c r="H135" s="9"/>
      <c r="I135" s="202"/>
      <c r="J135" s="201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5">
        <f>SUM(ENERO:DICIEMBRE!B136)</f>
        <v>0</v>
      </c>
      <c r="C136" s="205"/>
      <c r="D136" s="733"/>
      <c r="E136" s="734"/>
      <c r="F136" s="195"/>
      <c r="G136" s="9"/>
      <c r="H136" s="9"/>
      <c r="I136" s="202"/>
      <c r="J136" s="201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134" t="s">
        <v>145</v>
      </c>
      <c r="F138" s="135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1250</v>
      </c>
      <c r="D139" s="25">
        <f>SUM(ENERO:DICIEMBRE!D139)</f>
        <v>1250</v>
      </c>
      <c r="E139" s="25">
        <f>SUM(ENERO:DICIEMBRE!E139)</f>
        <v>0</v>
      </c>
      <c r="F139" s="25">
        <f>SUM(ENERO:DICIEMBRE!F139)</f>
        <v>0</v>
      </c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216" t="s">
        <v>147</v>
      </c>
      <c r="C140" s="217">
        <f t="shared" si="9"/>
        <v>366</v>
      </c>
      <c r="D140" s="25">
        <f>SUM(ENERO:DICIEMBRE!D140)</f>
        <v>366</v>
      </c>
      <c r="E140" s="25">
        <f>SUM(ENERO:DICIEMBRE!E140)</f>
        <v>0</v>
      </c>
      <c r="F140" s="25">
        <f>SUM(ENERO:DICIEMBRE!F140)</f>
        <v>0</v>
      </c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25">
        <f>SUM(ENERO:DICIEMBRE!D141)</f>
        <v>0</v>
      </c>
      <c r="E141" s="25">
        <f>SUM(ENERO:DICIEMBRE!E141)</f>
        <v>0</v>
      </c>
      <c r="F141" s="25">
        <f>SUM(ENERO:DICIEMBRE!F141)</f>
        <v>0</v>
      </c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25">
        <f>SUM(ENERO:DICIEMBRE!D142)</f>
        <v>0</v>
      </c>
      <c r="E142" s="25">
        <f>SUM(ENERO:DICIEMBRE!E142)</f>
        <v>0</v>
      </c>
      <c r="F142" s="25">
        <f>SUM(ENERO:DICIEMBRE!F142)</f>
        <v>0</v>
      </c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92</v>
      </c>
      <c r="D143" s="25">
        <f>SUM(ENERO:DICIEMBRE!D143)</f>
        <v>92</v>
      </c>
      <c r="E143" s="25">
        <f>SUM(ENERO:DICIEMBRE!E143)</f>
        <v>0</v>
      </c>
      <c r="F143" s="25">
        <f>SUM(ENERO:DICIEMBRE!F143)</f>
        <v>0</v>
      </c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25">
        <f>SUM(ENERO:DICIEMBRE!D144)</f>
        <v>0</v>
      </c>
      <c r="E144" s="25">
        <f>SUM(ENERO:DICIEMBRE!E144)</f>
        <v>0</v>
      </c>
      <c r="F144" s="25">
        <f>SUM(ENERO:DICIEMBRE!F144)</f>
        <v>0</v>
      </c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15" t="s">
        <v>154</v>
      </c>
      <c r="G149" s="13" t="s">
        <v>108</v>
      </c>
      <c r="H149" s="14" t="s">
        <v>153</v>
      </c>
      <c r="I149" s="15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5">
        <f>SUM(ENERO:DICIEMBRE!D150)</f>
        <v>22</v>
      </c>
      <c r="E150" s="25">
        <f>SUM(ENERO:DICIEMBRE!E150)</f>
        <v>0</v>
      </c>
      <c r="F150" s="25">
        <f>SUM(ENERO:DICIEMBRE!F150)</f>
        <v>4</v>
      </c>
      <c r="G150" s="25">
        <f>SUM(ENERO:DICIEMBRE!G150)</f>
        <v>1814</v>
      </c>
      <c r="H150" s="25">
        <f>SUM(ENERO:DICIEMBRE!H150)</f>
        <v>2</v>
      </c>
      <c r="I150" s="25">
        <f>SUM(ENERO:DICIEMBRE!I150)</f>
        <v>1180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216" t="s">
        <v>147</v>
      </c>
      <c r="C151" s="226"/>
      <c r="D151" s="25">
        <f>SUM(ENERO:DICIEMBRE!D151)</f>
        <v>0</v>
      </c>
      <c r="E151" s="25">
        <f>SUM(ENERO:DICIEMBRE!E151)</f>
        <v>0</v>
      </c>
      <c r="F151" s="25">
        <f>SUM(ENERO:DICIEMBRE!F151)</f>
        <v>0</v>
      </c>
      <c r="G151" s="25">
        <f>SUM(ENERO:DICIEMBRE!G151)</f>
        <v>708</v>
      </c>
      <c r="H151" s="25">
        <f>SUM(ENERO:DICIEMBRE!H151)</f>
        <v>0</v>
      </c>
      <c r="I151" s="25">
        <f>SUM(ENERO:DICIEMBRE!I151)</f>
        <v>409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5">
        <f>SUM(ENERO:DICIEMBRE!D152)</f>
        <v>0</v>
      </c>
      <c r="E152" s="25">
        <f>SUM(ENERO:DICIEMBRE!E152)</f>
        <v>0</v>
      </c>
      <c r="F152" s="25">
        <f>SUM(ENERO:DICIEMBRE!F152)</f>
        <v>0</v>
      </c>
      <c r="G152" s="25">
        <f>SUM(ENERO:DICIEMBRE!G152)</f>
        <v>0</v>
      </c>
      <c r="H152" s="25">
        <f>SUM(ENERO:DICIEMBRE!H152)</f>
        <v>0</v>
      </c>
      <c r="I152" s="25">
        <f>SUM(ENERO:DICIEMBRE!I152)</f>
        <v>0</v>
      </c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5">
        <f>SUM(ENERO:DICIEMBRE!D153)</f>
        <v>0</v>
      </c>
      <c r="E153" s="25">
        <f>SUM(ENERO:DICIEMBRE!E153)</f>
        <v>0</v>
      </c>
      <c r="F153" s="25">
        <f>SUM(ENERO:DICIEMBRE!F153)</f>
        <v>0</v>
      </c>
      <c r="G153" s="25">
        <f>SUM(ENERO:DICIEMBRE!G153)</f>
        <v>0</v>
      </c>
      <c r="H153" s="25">
        <f>SUM(ENERO:DICIEMBRE!H153)</f>
        <v>0</v>
      </c>
      <c r="I153" s="25">
        <f>SUM(ENERO:DICIEMBRE!I153)</f>
        <v>0</v>
      </c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>
        <f>SUM(ENERO:DICIEMBRE!D154)</f>
        <v>0</v>
      </c>
      <c r="E154" s="25">
        <f>SUM(ENERO:DICIEMBRE!E154)</f>
        <v>0</v>
      </c>
      <c r="F154" s="25">
        <f>SUM(ENERO:DICIEMBRE!F154)</f>
        <v>0</v>
      </c>
      <c r="G154" s="25">
        <f>SUM(ENERO:DICIEMBRE!G154)</f>
        <v>938</v>
      </c>
      <c r="H154" s="25">
        <f>SUM(ENERO:DICIEMBRE!H154)</f>
        <v>0</v>
      </c>
      <c r="I154" s="25">
        <f>SUM(ENERO:DICIEMBRE!I154)</f>
        <v>0</v>
      </c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25">
        <f>SUM(ENERO:DICIEMBRE!D155)</f>
        <v>0</v>
      </c>
      <c r="E155" s="25">
        <f>SUM(ENERO:DICIEMBRE!E155)</f>
        <v>0</v>
      </c>
      <c r="F155" s="25">
        <f>SUM(ENERO:DICIEMBRE!F155)</f>
        <v>0</v>
      </c>
      <c r="G155" s="25">
        <f>SUM(ENERO:DICIEMBRE!G155)</f>
        <v>44</v>
      </c>
      <c r="H155" s="25">
        <f>SUM(ENERO:DICIEMBRE!H155)</f>
        <v>0</v>
      </c>
      <c r="I155" s="25">
        <f>SUM(ENERO:DICIEMBRE!I155)</f>
        <v>0</v>
      </c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22</v>
      </c>
      <c r="E156" s="153">
        <f>SUM(E150:E153)</f>
        <v>0</v>
      </c>
      <c r="F156" s="167">
        <f>SUM(F150:F153)</f>
        <v>4</v>
      </c>
      <c r="G156" s="152">
        <f>SUM(G150:G155)</f>
        <v>3504</v>
      </c>
      <c r="H156" s="153">
        <f>SUM(H150:H153)</f>
        <v>2</v>
      </c>
      <c r="I156" s="167">
        <f>SUM(I150:I153)</f>
        <v>1589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242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5">
        <f>SUM(ENERO:DICIEMBRE!C159)</f>
        <v>4061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5">
        <f>SUM(ENERO:DICIEMBRE!C160)</f>
        <v>2748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5">
        <f>SUM(ENERO:DICIEMBRE!G164)</f>
        <v>0</v>
      </c>
      <c r="H164" s="25">
        <f>SUM(ENERO:DICIEMBRE!H164)</f>
        <v>0</v>
      </c>
      <c r="I164" s="25">
        <f>SUM(ENERO:DICIEMBRE!I164)</f>
        <v>0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1</v>
      </c>
      <c r="G165" s="25">
        <f>SUM(ENERO:DICIEMBRE!G165)</f>
        <v>1</v>
      </c>
      <c r="H165" s="25">
        <f>SUM(ENERO:DICIEMBRE!H165)</f>
        <v>0</v>
      </c>
      <c r="I165" s="25">
        <f>SUM(ENERO:DICIEMBRE!I165)</f>
        <v>0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5</v>
      </c>
      <c r="G166" s="25">
        <f>SUM(ENERO:DICIEMBRE!G166)</f>
        <v>0</v>
      </c>
      <c r="H166" s="25">
        <f>SUM(ENERO:DICIEMBRE!H166)</f>
        <v>5</v>
      </c>
      <c r="I166" s="25">
        <f>SUM(ENERO:DICIEMBRE!I166)</f>
        <v>0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2</v>
      </c>
      <c r="G167" s="25">
        <f>SUM(ENERO:DICIEMBRE!G167)</f>
        <v>0</v>
      </c>
      <c r="H167" s="25">
        <f>SUM(ENERO:DICIEMBRE!H167)</f>
        <v>2</v>
      </c>
      <c r="I167" s="25">
        <f>SUM(ENERO:DICIEMBRE!I167)</f>
        <v>0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2</v>
      </c>
      <c r="G168" s="25">
        <f>SUM(ENERO:DICIEMBRE!G168)</f>
        <v>0</v>
      </c>
      <c r="H168" s="25">
        <f>SUM(ENERO:DICIEMBRE!H168)</f>
        <v>0</v>
      </c>
      <c r="I168" s="25">
        <f>SUM(ENERO:DICIEMBRE!I168)</f>
        <v>2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5">
        <f>SUM(ENERO:DICIEMBRE!G169)</f>
        <v>0</v>
      </c>
      <c r="H169" s="25">
        <f>SUM(ENERO:DICIEMBRE!H169)</f>
        <v>0</v>
      </c>
      <c r="I169" s="25">
        <f>SUM(ENERO:DICIEMBRE!I169)</f>
        <v>0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5">
        <f>SUM(ENERO:DICIEMBRE!G170)</f>
        <v>0</v>
      </c>
      <c r="H170" s="25">
        <f>SUM(ENERO:DICIEMBRE!H170)</f>
        <v>0</v>
      </c>
      <c r="I170" s="25">
        <f>SUM(ENERO:DICIEMBRE!I170)</f>
        <v>0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5">
        <f>SUM(ENERO:DICIEMBRE!G171)</f>
        <v>0</v>
      </c>
      <c r="H171" s="25">
        <f>SUM(ENERO:DICIEMBRE!H171)</f>
        <v>0</v>
      </c>
      <c r="I171" s="25">
        <f>SUM(ENERO:DICIEMBRE!I171)</f>
        <v>0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">
        <f>SUM(ENERO:DICIEMBRE!G172)</f>
        <v>0</v>
      </c>
      <c r="H172" s="25">
        <f>SUM(ENERO:DICIEMBRE!H172)</f>
        <v>0</v>
      </c>
      <c r="I172" s="25">
        <f>SUM(ENERO:DICIEMBRE!I172)</f>
        <v>0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3</v>
      </c>
      <c r="G173" s="25">
        <f>SUM(ENERO:DICIEMBRE!G173)</f>
        <v>3</v>
      </c>
      <c r="H173" s="25">
        <f>SUM(ENERO:DICIEMBRE!H173)</f>
        <v>0</v>
      </c>
      <c r="I173" s="25">
        <f>SUM(ENERO:DICIEMBRE!I173)</f>
        <v>0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5">
        <f>SUM(ENERO:DICIEMBRE!G174)</f>
        <v>0</v>
      </c>
      <c r="H174" s="25">
        <f>SUM(ENERO:DICIEMBRE!H174)</f>
        <v>0</v>
      </c>
      <c r="I174" s="25">
        <f>SUM(ENERO:DICIEMBRE!I174)</f>
        <v>0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">
        <f>SUM(ENERO:DICIEMBRE!G175)</f>
        <v>0</v>
      </c>
      <c r="H175" s="25">
        <f>SUM(ENERO:DICIEMBRE!H175)</f>
        <v>0</v>
      </c>
      <c r="I175" s="25">
        <f>SUM(ENERO:DICIEMBRE!I175)</f>
        <v>0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5">
        <f>SUM(ENERO:DICIEMBRE!G176)</f>
        <v>0</v>
      </c>
      <c r="H176" s="25">
        <f>SUM(ENERO:DICIEMBRE!H176)</f>
        <v>0</v>
      </c>
      <c r="I176" s="25">
        <f>SUM(ENERO:DICIEMBRE!I176)</f>
        <v>0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5">
        <f>SUM(ENERO:DICIEMBRE!G177)</f>
        <v>0</v>
      </c>
      <c r="H177" s="25">
        <f>SUM(ENERO:DICIEMBRE!H177)</f>
        <v>0</v>
      </c>
      <c r="I177" s="25">
        <f>SUM(ENERO:DICIEMBRE!I177)</f>
        <v>0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5">
        <f>SUM(ENERO:DICIEMBRE!G178)</f>
        <v>0</v>
      </c>
      <c r="H178" s="25">
        <f>SUM(ENERO:DICIEMBRE!H178)</f>
        <v>0</v>
      </c>
      <c r="I178" s="25">
        <f>SUM(ENERO:DICIEMBRE!I178)</f>
        <v>0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">
        <f>SUM(ENERO:DICIEMBRE!G179)</f>
        <v>0</v>
      </c>
      <c r="H179" s="25">
        <f>SUM(ENERO:DICIEMBRE!H179)</f>
        <v>0</v>
      </c>
      <c r="I179" s="25">
        <f>SUM(ENERO:DICIEMBRE!I179)</f>
        <v>0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5">
        <f>SUM(ENERO:DICIEMBRE!G180)</f>
        <v>0</v>
      </c>
      <c r="H180" s="25">
        <f>SUM(ENERO:DICIEMBRE!H180)</f>
        <v>0</v>
      </c>
      <c r="I180" s="25">
        <f>SUM(ENERO:DICIEMBRE!I180)</f>
        <v>0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5">
        <f>SUM(ENERO:DICIEMBRE!G181)</f>
        <v>0</v>
      </c>
      <c r="H181" s="25">
        <f>SUM(ENERO:DICIEMBRE!H181)</f>
        <v>0</v>
      </c>
      <c r="I181" s="25">
        <f>SUM(ENERO:DICIEMBRE!I181)</f>
        <v>0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5">
        <f>SUM(ENERO:DICIEMBRE!G182)</f>
        <v>0</v>
      </c>
      <c r="H182" s="25">
        <f>SUM(ENERO:DICIEMBRE!H182)</f>
        <v>0</v>
      </c>
      <c r="I182" s="25">
        <f>SUM(ENERO:DICIEMBRE!I182)</f>
        <v>0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5">
        <f>SUM(ENERO:DICIEMBRE!G183)</f>
        <v>0</v>
      </c>
      <c r="H183" s="25">
        <f>SUM(ENERO:DICIEMBRE!H183)</f>
        <v>0</v>
      </c>
      <c r="I183" s="25">
        <f>SUM(ENERO:DICIEMBRE!I183)</f>
        <v>0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5">
        <f>SUM(ENERO:DICIEMBRE!G184)</f>
        <v>0</v>
      </c>
      <c r="H184" s="25">
        <f>SUM(ENERO:DICIEMBRE!H184)</f>
        <v>0</v>
      </c>
      <c r="I184" s="25">
        <f>SUM(ENERO:DICIEMBRE!I184)</f>
        <v>0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5">
        <f>SUM(ENERO:DICIEMBRE!G185)</f>
        <v>0</v>
      </c>
      <c r="H185" s="25">
        <f>SUM(ENERO:DICIEMBRE!H185)</f>
        <v>0</v>
      </c>
      <c r="I185" s="25">
        <f>SUM(ENERO:DICIEMBRE!I185)</f>
        <v>0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5">
        <f>SUM(ENERO:DICIEMBRE!G186)</f>
        <v>0</v>
      </c>
      <c r="H186" s="25">
        <f>SUM(ENERO:DICIEMBRE!H186)</f>
        <v>0</v>
      </c>
      <c r="I186" s="25">
        <f>SUM(ENERO:DICIEMBRE!I186)</f>
        <v>0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5">
        <f>SUM(ENERO:DICIEMBRE!G187)</f>
        <v>0</v>
      </c>
      <c r="H187" s="25">
        <f>SUM(ENERO:DICIEMBRE!H187)</f>
        <v>0</v>
      </c>
      <c r="I187" s="25">
        <f>SUM(ENERO:DICIEMBRE!I187)</f>
        <v>0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5">
        <f>SUM(ENERO:DICIEMBRE!G188)</f>
        <v>0</v>
      </c>
      <c r="H188" s="25">
        <f>SUM(ENERO:DICIEMBRE!H188)</f>
        <v>0</v>
      </c>
      <c r="I188" s="25">
        <f>SUM(ENERO:DICIEMBRE!I188)</f>
        <v>0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259"/>
      <c r="B189" s="12"/>
      <c r="C189" s="781" t="s">
        <v>37</v>
      </c>
      <c r="D189" s="782"/>
      <c r="E189" s="783"/>
      <c r="F189" s="261">
        <f>+SUM(F164:F188)</f>
        <v>13</v>
      </c>
      <c r="G189" s="262">
        <f>+SUM(G164:G188)</f>
        <v>4</v>
      </c>
      <c r="H189" s="263">
        <f>+SUM(H164:H188)</f>
        <v>7</v>
      </c>
      <c r="I189" s="264">
        <f>+SUM(I164:I188)</f>
        <v>2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268" t="s">
        <v>198</v>
      </c>
      <c r="D192" s="268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6923</v>
      </c>
      <c r="C193" s="25">
        <f>SUM(ENERO:DICIEMBRE!C193)</f>
        <v>1613</v>
      </c>
      <c r="D193" s="25">
        <f>SUM(ENERO:DICIEMBRE!D193)</f>
        <v>5310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470</v>
      </c>
      <c r="C194" s="25">
        <f>SUM(ENERO:DICIEMBRE!C194)</f>
        <v>114</v>
      </c>
      <c r="D194" s="25">
        <f>SUM(ENERO:DICIEMBRE!D194)</f>
        <v>356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3189</v>
      </c>
      <c r="C195" s="25">
        <f>SUM(ENERO:DICIEMBRE!C195)</f>
        <v>680</v>
      </c>
      <c r="D195" s="25">
        <f>SUM(ENERO:DICIEMBRE!D195)</f>
        <v>2509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205</v>
      </c>
      <c r="C196" s="25">
        <f>SUM(ENERO:DICIEMBRE!C196)</f>
        <v>32</v>
      </c>
      <c r="D196" s="25">
        <f>SUM(ENERO:DICIEMBRE!D196)</f>
        <v>173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1085</v>
      </c>
      <c r="C197" s="25">
        <f>SUM(ENERO:DICIEMBRE!C197)</f>
        <v>231</v>
      </c>
      <c r="D197" s="25">
        <f>SUM(ENERO:DICIEMBRE!D197)</f>
        <v>854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64</v>
      </c>
      <c r="C198" s="25">
        <f>SUM(ENERO:DICIEMBRE!C198)</f>
        <v>18</v>
      </c>
      <c r="D198" s="25">
        <f>SUM(ENERO:DICIEMBRE!D198)</f>
        <v>46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238</v>
      </c>
      <c r="C199" s="25">
        <f>SUM(ENERO:DICIEMBRE!C199)</f>
        <v>59</v>
      </c>
      <c r="D199" s="25">
        <f>SUM(ENERO:DICIEMBRE!D199)</f>
        <v>179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11</v>
      </c>
      <c r="C200" s="25">
        <f>SUM(ENERO:DICIEMBRE!C200)</f>
        <v>5</v>
      </c>
      <c r="D200" s="25">
        <f>SUM(ENERO:DICIEMBRE!D200)</f>
        <v>6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5">
        <f>SUM(ENERO:DICIEMBRE!C201)</f>
        <v>0</v>
      </c>
      <c r="D201" s="25">
        <f>SUM(ENERO:DICIEMBRE!D201)</f>
        <v>0</v>
      </c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5">
        <f>SUM(ENERO:DICIEMBRE!C202)</f>
        <v>0</v>
      </c>
      <c r="D202" s="25">
        <f>SUM(ENERO:DICIEMBRE!D202)</f>
        <v>0</v>
      </c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12185</v>
      </c>
      <c r="C203" s="36">
        <f>+SUM(C193:C202)</f>
        <v>2752</v>
      </c>
      <c r="D203" s="36">
        <f>+SUM(D193:D202)</f>
        <v>9433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268" t="s">
        <v>198</v>
      </c>
      <c r="C205" s="268" t="s">
        <v>199</v>
      </c>
      <c r="D205" s="268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275" t="s">
        <v>213</v>
      </c>
      <c r="B206" s="25">
        <f>SUM(ENERO:DICIEMBRE!B206)</f>
        <v>0</v>
      </c>
      <c r="C206" s="25">
        <f>SUM(ENERO:DICIEMBRE!C206)</f>
        <v>142</v>
      </c>
      <c r="D206" s="25">
        <f>SUM(ENERO:DICIEMBRE!D206)</f>
        <v>0</v>
      </c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5">
        <f>SUM(ENERO:DICIEMBRE!B207)</f>
        <v>0</v>
      </c>
      <c r="C207" s="25">
        <f>SUM(ENERO:DICIEMBRE!C207)</f>
        <v>6487</v>
      </c>
      <c r="D207" s="25">
        <f>SUM(ENERO:DICIEMBRE!D207)</f>
        <v>24</v>
      </c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277" t="s">
        <v>215</v>
      </c>
      <c r="B208" s="25">
        <f>SUM(ENERO:DICIEMBRE!B208)</f>
        <v>0</v>
      </c>
      <c r="C208" s="25">
        <f>SUM(ENERO:DICIEMBRE!C208)</f>
        <v>1</v>
      </c>
      <c r="D208" s="25">
        <f>SUM(ENERO:DICIEMBRE!D208)</f>
        <v>0</v>
      </c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279" t="s">
        <v>37</v>
      </c>
      <c r="B209" s="280">
        <f>+SUM(B206:B208)</f>
        <v>0</v>
      </c>
      <c r="C209" s="280">
        <f>+SUM(C206:C208)</f>
        <v>6630</v>
      </c>
      <c r="D209" s="280">
        <f>+SUM(D206:D208)</f>
        <v>24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268" t="s">
        <v>217</v>
      </c>
      <c r="B211" s="268" t="s">
        <v>218</v>
      </c>
      <c r="C211" s="268" t="s">
        <v>198</v>
      </c>
      <c r="D211" s="268" t="s">
        <v>199</v>
      </c>
      <c r="E211" s="268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5">
        <f>SUM(ENERO:DICIEMBRE!C212)</f>
        <v>0</v>
      </c>
      <c r="D212" s="25">
        <f>SUM(ENERO:DICIEMBRE!D212)</f>
        <v>2</v>
      </c>
      <c r="E212" s="25">
        <f>SUM(ENERO:DICIEMBRE!E212)</f>
        <v>0</v>
      </c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5">
        <f>SUM(ENERO:DICIEMBRE!C213)</f>
        <v>0</v>
      </c>
      <c r="D213" s="25">
        <f>SUM(ENERO:DICIEMBRE!D213)</f>
        <v>1</v>
      </c>
      <c r="E213" s="25">
        <f>SUM(ENERO:DICIEMBRE!E213)</f>
        <v>0</v>
      </c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">
        <f>SUM(ENERO:DICIEMBRE!C214)</f>
        <v>0</v>
      </c>
      <c r="D214" s="25">
        <f>SUM(ENERO:DICIEMBRE!D214)</f>
        <v>0</v>
      </c>
      <c r="E214" s="25">
        <f>SUM(ENERO:DICIEMBRE!E214)</f>
        <v>0</v>
      </c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286" t="s">
        <v>224</v>
      </c>
      <c r="C215" s="25">
        <f>SUM(ENERO:DICIEMBRE!C215)</f>
        <v>0</v>
      </c>
      <c r="D215" s="25">
        <f>SUM(ENERO:DICIEMBRE!D215)</f>
        <v>0</v>
      </c>
      <c r="E215" s="25">
        <f>SUM(ENERO:DICIEMBRE!E215)</f>
        <v>0</v>
      </c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268" t="s">
        <v>225</v>
      </c>
      <c r="B216" s="268" t="s">
        <v>226</v>
      </c>
      <c r="C216" s="25">
        <f>SUM(ENERO:DICIEMBRE!C216)</f>
        <v>0</v>
      </c>
      <c r="D216" s="25">
        <f>SUM(ENERO:DICIEMBRE!D216)</f>
        <v>0</v>
      </c>
      <c r="E216" s="25">
        <f>SUM(ENERO:DICIEMBRE!E216)</f>
        <v>0</v>
      </c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5">
        <f>SUM(ENERO:DICIEMBRE!C217)</f>
        <v>0</v>
      </c>
      <c r="D217" s="25">
        <f>SUM(ENERO:DICIEMBRE!D217)</f>
        <v>15</v>
      </c>
      <c r="E217" s="25">
        <f>SUM(ENERO:DICIEMBRE!E217)</f>
        <v>0</v>
      </c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">
        <f>SUM(ENERO:DICIEMBRE!C218)</f>
        <v>0</v>
      </c>
      <c r="D218" s="25">
        <f>SUM(ENERO:DICIEMBRE!D218)</f>
        <v>5</v>
      </c>
      <c r="E218" s="25">
        <f>SUM(ENERO:DICIEMBRE!E218)</f>
        <v>0</v>
      </c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5">
        <f>SUM(ENERO:DICIEMBRE!C219)</f>
        <v>0</v>
      </c>
      <c r="D219" s="25">
        <f>SUM(ENERO:DICIEMBRE!D219)</f>
        <v>14</v>
      </c>
      <c r="E219" s="25">
        <f>SUM(ENERO:DICIEMBRE!E219)</f>
        <v>0</v>
      </c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">
        <f>SUM(ENERO:DICIEMBRE!C220)</f>
        <v>0</v>
      </c>
      <c r="D220" s="25">
        <f>SUM(ENERO:DICIEMBRE!D220)</f>
        <v>0</v>
      </c>
      <c r="E220" s="25">
        <f>SUM(ENERO:DICIEMBRE!E220)</f>
        <v>0</v>
      </c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286" t="s">
        <v>232</v>
      </c>
      <c r="C221" s="25">
        <f>SUM(ENERO:DICIEMBRE!C221)</f>
        <v>0</v>
      </c>
      <c r="D221" s="25">
        <f>SUM(ENERO:DICIEMBRE!D221)</f>
        <v>3</v>
      </c>
      <c r="E221" s="25">
        <f>SUM(ENERO:DICIEMBRE!E221)</f>
        <v>0</v>
      </c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">
        <f>SUM(ENERO:DICIEMBRE!C222)</f>
        <v>0</v>
      </c>
      <c r="D222" s="25">
        <f>SUM(ENERO:DICIEMBRE!D222)</f>
        <v>0</v>
      </c>
      <c r="E222" s="25">
        <f>SUM(ENERO:DICIEMBRE!E222)</f>
        <v>0</v>
      </c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286" t="s">
        <v>235</v>
      </c>
      <c r="C223" s="25">
        <f>SUM(ENERO:DICIEMBRE!C223)</f>
        <v>0</v>
      </c>
      <c r="D223" s="25">
        <f>SUM(ENERO:DICIEMBRE!D223)</f>
        <v>0</v>
      </c>
      <c r="E223" s="25">
        <f>SUM(ENERO:DICIEMBRE!E223)</f>
        <v>0</v>
      </c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5">
        <f>SUM(ENERO:DICIEMBRE!C224)</f>
        <v>0</v>
      </c>
      <c r="D224" s="25">
        <f>SUM(ENERO:DICIEMBRE!D224)</f>
        <v>13</v>
      </c>
      <c r="E224" s="25">
        <f>SUM(ENERO:DICIEMBRE!E224)</f>
        <v>0</v>
      </c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">
        <f>SUM(ENERO:DICIEMBRE!C225)</f>
        <v>0</v>
      </c>
      <c r="D225" s="25">
        <f>SUM(ENERO:DICIEMBRE!D225)</f>
        <v>0</v>
      </c>
      <c r="E225" s="25">
        <f>SUM(ENERO:DICIEMBRE!E225)</f>
        <v>0</v>
      </c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5">
        <f>SUM(ENERO:DICIEMBRE!C226)</f>
        <v>0</v>
      </c>
      <c r="D226" s="25">
        <f>SUM(ENERO:DICIEMBRE!D226)</f>
        <v>0</v>
      </c>
      <c r="E226" s="25">
        <f>SUM(ENERO:DICIEMBRE!E226)</f>
        <v>0</v>
      </c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">
        <f>SUM(ENERO:DICIEMBRE!C227)</f>
        <v>0</v>
      </c>
      <c r="D227" s="25">
        <f>SUM(ENERO:DICIEMBRE!D227)</f>
        <v>3</v>
      </c>
      <c r="E227" s="25">
        <f>SUM(ENERO:DICIEMBRE!E227)</f>
        <v>0</v>
      </c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286" t="s">
        <v>242</v>
      </c>
      <c r="C228" s="25">
        <f>SUM(ENERO:DICIEMBRE!C228)</f>
        <v>0</v>
      </c>
      <c r="D228" s="25">
        <f>SUM(ENERO:DICIEMBRE!D228)</f>
        <v>1</v>
      </c>
      <c r="E228" s="25">
        <f>SUM(ENERO:DICIEMBRE!E228)</f>
        <v>0</v>
      </c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">
        <f>SUM(ENERO:DICIEMBRE!C229)</f>
        <v>0</v>
      </c>
      <c r="D229" s="25">
        <f>SUM(ENERO:DICIEMBRE!D229)</f>
        <v>3</v>
      </c>
      <c r="E229" s="25">
        <f>SUM(ENERO:DICIEMBRE!E229)</f>
        <v>0</v>
      </c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286" t="s">
        <v>245</v>
      </c>
      <c r="C230" s="25">
        <f>SUM(ENERO:DICIEMBRE!C230)</f>
        <v>0</v>
      </c>
      <c r="D230" s="25">
        <f>SUM(ENERO:DICIEMBRE!D230)</f>
        <v>1</v>
      </c>
      <c r="E230" s="25">
        <f>SUM(ENERO:DICIEMBRE!E230)</f>
        <v>0</v>
      </c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">
        <f>SUM(ENERO:DICIEMBRE!C231)</f>
        <v>0</v>
      </c>
      <c r="D231" s="25">
        <f>SUM(ENERO:DICIEMBRE!D231)</f>
        <v>1</v>
      </c>
      <c r="E231" s="25">
        <f>SUM(ENERO:DICIEMBRE!E231)</f>
        <v>0</v>
      </c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286" t="s">
        <v>248</v>
      </c>
      <c r="C232" s="25">
        <f>SUM(ENERO:DICIEMBRE!C232)</f>
        <v>0</v>
      </c>
      <c r="D232" s="25">
        <f>SUM(ENERO:DICIEMBRE!D232)</f>
        <v>0</v>
      </c>
      <c r="E232" s="25">
        <f>SUM(ENERO:DICIEMBRE!E232)</f>
        <v>0</v>
      </c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">
        <f>SUM(ENERO:DICIEMBRE!C233)</f>
        <v>0</v>
      </c>
      <c r="D233" s="25">
        <f>SUM(ENERO:DICIEMBRE!D233)</f>
        <v>0</v>
      </c>
      <c r="E233" s="25">
        <f>SUM(ENERO:DICIEMBRE!E233)</f>
        <v>0</v>
      </c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5">
        <f>SUM(ENERO:DICIEMBRE!C234)</f>
        <v>0</v>
      </c>
      <c r="D234" s="25">
        <f>SUM(ENERO:DICIEMBRE!D234)</f>
        <v>0</v>
      </c>
      <c r="E234" s="25">
        <f>SUM(ENERO:DICIEMBRE!E234)</f>
        <v>0</v>
      </c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">
        <f>SUM(ENERO:DICIEMBRE!C235)</f>
        <v>0</v>
      </c>
      <c r="D235" s="25">
        <f>SUM(ENERO:DICIEMBRE!D235)</f>
        <v>26</v>
      </c>
      <c r="E235" s="25">
        <f>SUM(ENERO:DICIEMBRE!E235)</f>
        <v>0</v>
      </c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5">
        <f>SUM(ENERO:DICIEMBRE!C236)</f>
        <v>0</v>
      </c>
      <c r="D236" s="25">
        <f>SUM(ENERO:DICIEMBRE!D236)</f>
        <v>1</v>
      </c>
      <c r="E236" s="25">
        <f>SUM(ENERO:DICIEMBRE!E236)</f>
        <v>0</v>
      </c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89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4223</v>
      </c>
      <c r="D240" s="25">
        <f>SUM(ENERO:DICIEMBRE!D240)</f>
        <v>26</v>
      </c>
      <c r="E240" s="25">
        <f>SUM(ENERO:DICIEMBRE!E240)</f>
        <v>4197</v>
      </c>
    </row>
    <row r="241" spans="1:5" x14ac:dyDescent="0.25">
      <c r="A241" s="785" t="s">
        <v>258</v>
      </c>
      <c r="B241" s="785"/>
      <c r="C241" s="249">
        <f>SUM(D241:E241)</f>
        <v>247</v>
      </c>
      <c r="D241" s="25">
        <f>SUM(ENERO:DICIEMBRE!D241)</f>
        <v>0</v>
      </c>
      <c r="E241" s="25">
        <f>SUM(ENERO:DICIEMBRE!E241)</f>
        <v>247</v>
      </c>
    </row>
    <row r="242" spans="1:5" x14ac:dyDescent="0.25">
      <c r="A242" s="795" t="s">
        <v>6</v>
      </c>
      <c r="B242" s="795"/>
      <c r="C242" s="297">
        <f>+SUM(C240:C241)</f>
        <v>4470</v>
      </c>
      <c r="D242" s="297">
        <f>+SUM(D240:D241)</f>
        <v>26</v>
      </c>
      <c r="E242" s="280">
        <f>+SUM(E240:E241)</f>
        <v>4444</v>
      </c>
    </row>
    <row r="243" spans="1:5" x14ac:dyDescent="0.25">
      <c r="A243" s="274" t="s">
        <v>259</v>
      </c>
      <c r="E243" s="2"/>
    </row>
    <row r="244" spans="1:5" x14ac:dyDescent="0.25">
      <c r="A244" s="268" t="s">
        <v>217</v>
      </c>
      <c r="B244" s="268" t="s">
        <v>197</v>
      </c>
      <c r="C244" s="268" t="s">
        <v>4</v>
      </c>
      <c r="D244" s="268" t="s">
        <v>260</v>
      </c>
      <c r="E244" s="2"/>
    </row>
    <row r="245" spans="1:5" x14ac:dyDescent="0.25">
      <c r="A245" s="775" t="s">
        <v>227</v>
      </c>
      <c r="B245" s="281" t="s">
        <v>261</v>
      </c>
      <c r="C245" s="25">
        <f>SUM(ENERO:DICIEMBRE!C245)</f>
        <v>0</v>
      </c>
      <c r="D245" s="25">
        <f>SUM(ENERO:DICIEMBRE!D245)</f>
        <v>2</v>
      </c>
      <c r="E245" s="2"/>
    </row>
    <row r="246" spans="1:5" x14ac:dyDescent="0.25">
      <c r="A246" s="784"/>
      <c r="B246" s="283" t="s">
        <v>262</v>
      </c>
      <c r="C246" s="25">
        <f>SUM(ENERO:DICIEMBRE!C246)</f>
        <v>0</v>
      </c>
      <c r="D246" s="25">
        <f>SUM(ENERO:DICIEMBRE!D246)</f>
        <v>7</v>
      </c>
      <c r="E246" s="2"/>
    </row>
    <row r="247" spans="1:5" x14ac:dyDescent="0.25">
      <c r="A247" s="784"/>
      <c r="B247" s="283" t="s">
        <v>263</v>
      </c>
      <c r="C247" s="25">
        <f>SUM(ENERO:DICIEMBRE!C247)</f>
        <v>0</v>
      </c>
      <c r="D247" s="25">
        <f>SUM(ENERO:DICIEMBRE!D247)</f>
        <v>2</v>
      </c>
      <c r="E247" s="2"/>
    </row>
    <row r="248" spans="1:5" x14ac:dyDescent="0.25">
      <c r="A248" s="784"/>
      <c r="B248" s="283" t="s">
        <v>264</v>
      </c>
      <c r="C248" s="25">
        <f>SUM(ENERO:DICIEMBRE!C248)</f>
        <v>0</v>
      </c>
      <c r="D248" s="25">
        <f>SUM(ENERO:DICIEMBRE!D248)</f>
        <v>1</v>
      </c>
      <c r="E248" s="2"/>
    </row>
    <row r="249" spans="1:5" x14ac:dyDescent="0.25">
      <c r="A249" s="784"/>
      <c r="B249" s="283" t="s">
        <v>265</v>
      </c>
      <c r="C249" s="25">
        <f>SUM(ENERO:DICIEMBRE!C249)</f>
        <v>0</v>
      </c>
      <c r="D249" s="25">
        <f>SUM(ENERO:DICIEMBRE!D249)</f>
        <v>1</v>
      </c>
      <c r="E249" s="2"/>
    </row>
    <row r="250" spans="1:5" x14ac:dyDescent="0.25">
      <c r="A250" s="784"/>
      <c r="B250" s="283" t="s">
        <v>266</v>
      </c>
      <c r="C250" s="25">
        <f>SUM(ENERO:DICIEMBRE!C250)</f>
        <v>0</v>
      </c>
      <c r="D250" s="25">
        <f>SUM(ENERO:DICIEMBRE!D250)</f>
        <v>3</v>
      </c>
      <c r="E250" s="2"/>
    </row>
    <row r="251" spans="1:5" x14ac:dyDescent="0.25">
      <c r="A251" s="784"/>
      <c r="B251" s="283" t="s">
        <v>267</v>
      </c>
      <c r="C251" s="25">
        <f>SUM(ENERO:DICIEMBRE!C251)</f>
        <v>0</v>
      </c>
      <c r="D251" s="25">
        <f>SUM(ENERO:DICIEMBRE!D251)</f>
        <v>0</v>
      </c>
      <c r="E251" s="2"/>
    </row>
    <row r="252" spans="1:5" x14ac:dyDescent="0.25">
      <c r="A252" s="784"/>
      <c r="B252" s="283" t="s">
        <v>268</v>
      </c>
      <c r="C252" s="25">
        <f>SUM(ENERO:DICIEMBRE!C252)</f>
        <v>0</v>
      </c>
      <c r="D252" s="25">
        <f>SUM(ENERO:DICIEMBRE!D252)</f>
        <v>0</v>
      </c>
      <c r="E252" s="2"/>
    </row>
    <row r="253" spans="1:5" x14ac:dyDescent="0.25">
      <c r="A253" s="784"/>
      <c r="B253" s="283" t="s">
        <v>269</v>
      </c>
      <c r="C253" s="25">
        <f>SUM(ENERO:DICIEMBRE!C253)</f>
        <v>0</v>
      </c>
      <c r="D253" s="25">
        <f>SUM(ENERO:DICIEMBRE!D253)</f>
        <v>0</v>
      </c>
      <c r="E253" s="2"/>
    </row>
    <row r="254" spans="1:5" x14ac:dyDescent="0.25">
      <c r="A254" s="784"/>
      <c r="B254" s="283" t="s">
        <v>270</v>
      </c>
      <c r="C254" s="25">
        <f>SUM(ENERO:DICIEMBRE!C254)</f>
        <v>0</v>
      </c>
      <c r="D254" s="25">
        <f>SUM(ENERO:DICIEMBRE!D254)</f>
        <v>10</v>
      </c>
      <c r="E254" s="2"/>
    </row>
    <row r="255" spans="1:5" x14ac:dyDescent="0.25">
      <c r="A255" s="784"/>
      <c r="B255" s="283" t="s">
        <v>271</v>
      </c>
      <c r="C255" s="25">
        <f>SUM(ENERO:DICIEMBRE!C255)</f>
        <v>0</v>
      </c>
      <c r="D255" s="25">
        <f>SUM(ENERO:DICIEMBRE!D255)</f>
        <v>3</v>
      </c>
      <c r="E255" s="2"/>
    </row>
    <row r="256" spans="1:5" x14ac:dyDescent="0.25">
      <c r="A256" s="784"/>
      <c r="B256" s="283" t="s">
        <v>272</v>
      </c>
      <c r="C256" s="25">
        <f>SUM(ENERO:DICIEMBRE!C256)</f>
        <v>0</v>
      </c>
      <c r="D256" s="25">
        <f>SUM(ENERO:DICIEMBRE!D256)</f>
        <v>3</v>
      </c>
      <c r="E256" s="2"/>
    </row>
    <row r="257" spans="1:110" x14ac:dyDescent="0.25">
      <c r="A257" s="784"/>
      <c r="B257" s="290" t="s">
        <v>273</v>
      </c>
      <c r="C257" s="25">
        <f>SUM(ENERO:DICIEMBRE!C257)</f>
        <v>0</v>
      </c>
      <c r="D257" s="25">
        <f>SUM(ENERO:DICIEMBRE!D257)</f>
        <v>1</v>
      </c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33</v>
      </c>
      <c r="E258" s="2"/>
    </row>
    <row r="259" spans="1:110" x14ac:dyDescent="0.25">
      <c r="A259" s="775" t="s">
        <v>236</v>
      </c>
      <c r="B259" s="285" t="s">
        <v>275</v>
      </c>
      <c r="C259" s="25">
        <f>SUM(ENERO:DICIEMBRE!C259)</f>
        <v>0</v>
      </c>
      <c r="D259" s="25">
        <f>SUM(ENERO:DICIEMBRE!D259)</f>
        <v>3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5">
        <f>SUM(ENERO:DICIEMBRE!C260)</f>
        <v>0</v>
      </c>
      <c r="D260" s="25">
        <f>SUM(ENERO:DICIEMBRE!D260)</f>
        <v>0</v>
      </c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5">
        <f>SUM(ENERO:DICIEMBRE!C261)</f>
        <v>0</v>
      </c>
      <c r="D261" s="25">
        <f>SUM(ENERO:DICIEMBRE!D261)</f>
        <v>0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3</v>
      </c>
      <c r="E262" s="2"/>
    </row>
    <row r="263" spans="1:110" x14ac:dyDescent="0.25">
      <c r="A263" s="775" t="s">
        <v>243</v>
      </c>
      <c r="B263" s="285" t="s">
        <v>279</v>
      </c>
      <c r="C263" s="25">
        <f>SUM(ENERO:DICIEMBRE!C263)</f>
        <v>0</v>
      </c>
      <c r="D263" s="25">
        <f>SUM(ENERO:DICIEMBRE!D263)</f>
        <v>1</v>
      </c>
      <c r="E263" s="2"/>
    </row>
    <row r="264" spans="1:110" x14ac:dyDescent="0.25">
      <c r="A264" s="784"/>
      <c r="B264" s="283" t="s">
        <v>280</v>
      </c>
      <c r="C264" s="25">
        <f>SUM(ENERO:DICIEMBRE!C264)</f>
        <v>0</v>
      </c>
      <c r="D264" s="25">
        <f>SUM(ENERO:DICIEMBRE!D264)</f>
        <v>1</v>
      </c>
      <c r="E264" s="2"/>
    </row>
    <row r="265" spans="1:110" x14ac:dyDescent="0.25">
      <c r="A265" s="784"/>
      <c r="B265" s="283" t="s">
        <v>281</v>
      </c>
      <c r="C265" s="25">
        <f>SUM(ENERO:DICIEMBRE!C265)</f>
        <v>0</v>
      </c>
      <c r="D265" s="25">
        <f>SUM(ENERO:DICIEMBRE!D265)</f>
        <v>0</v>
      </c>
      <c r="E265" s="2"/>
    </row>
    <row r="266" spans="1:110" x14ac:dyDescent="0.25">
      <c r="A266" s="784"/>
      <c r="B266" s="290" t="s">
        <v>282</v>
      </c>
      <c r="C266" s="25">
        <f>SUM(ENERO:DICIEMBRE!C266)</f>
        <v>0</v>
      </c>
      <c r="D266" s="25">
        <f>SUM(ENERO:DICIEMBRE!D266)</f>
        <v>0</v>
      </c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2</v>
      </c>
    </row>
    <row r="268" spans="1:110" x14ac:dyDescent="0.25">
      <c r="A268" s="775" t="s">
        <v>246</v>
      </c>
      <c r="B268" s="285" t="s">
        <v>284</v>
      </c>
      <c r="C268" s="25">
        <f>SUM(ENERO:DICIEMBRE!C268)</f>
        <v>0</v>
      </c>
      <c r="D268" s="25">
        <f>SUM(ENERO:DICIEMBRE!D268)</f>
        <v>1</v>
      </c>
    </row>
    <row r="269" spans="1:110" x14ac:dyDescent="0.25">
      <c r="A269" s="784"/>
      <c r="B269" s="283" t="s">
        <v>285</v>
      </c>
      <c r="C269" s="25">
        <f>SUM(ENERO:DICIEMBRE!C269)</f>
        <v>0</v>
      </c>
      <c r="D269" s="25">
        <f>SUM(ENERO:DICIEMBRE!D269)</f>
        <v>0</v>
      </c>
    </row>
    <row r="270" spans="1:110" x14ac:dyDescent="0.25">
      <c r="A270" s="784"/>
      <c r="B270" s="290" t="s">
        <v>286</v>
      </c>
      <c r="C270" s="25">
        <f>SUM(ENERO:DICIEMBRE!C270)</f>
        <v>0</v>
      </c>
      <c r="D270" s="25">
        <f>SUM(ENERO:DICIEMBRE!D270)</f>
        <v>0</v>
      </c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1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39</v>
      </c>
    </row>
    <row r="273" spans="1:4" x14ac:dyDescent="0.25">
      <c r="A273" s="274" t="s">
        <v>288</v>
      </c>
    </row>
    <row r="274" spans="1:4" ht="21" x14ac:dyDescent="0.25">
      <c r="A274" s="304" t="s">
        <v>289</v>
      </c>
      <c r="B274" s="304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5">
        <f>SUM(ENERO:DICIEMBRE!B275)</f>
        <v>124</v>
      </c>
      <c r="C275" s="25">
        <f>SUM(ENERO:DICIEMBRE!C275)</f>
        <v>0</v>
      </c>
      <c r="D275" s="25">
        <f>SUM(ENERO:DICIEMBRE!D275)</f>
        <v>0</v>
      </c>
    </row>
    <row r="276" spans="1:4" x14ac:dyDescent="0.25">
      <c r="A276" s="276" t="s">
        <v>294</v>
      </c>
      <c r="B276" s="25">
        <f>SUM(ENERO:DICIEMBRE!B276)</f>
        <v>2191</v>
      </c>
      <c r="C276" s="25">
        <f>SUM(ENERO:DICIEMBRE!C276)</f>
        <v>0</v>
      </c>
      <c r="D276" s="25">
        <f>SUM(ENERO:DICIEMBRE!D276)</f>
        <v>0</v>
      </c>
    </row>
    <row r="277" spans="1:4" x14ac:dyDescent="0.25">
      <c r="A277" s="277" t="s">
        <v>295</v>
      </c>
      <c r="B277" s="25">
        <f>SUM(ENERO:DICIEMBRE!B277)</f>
        <v>0</v>
      </c>
      <c r="C277" s="25">
        <f>SUM(ENERO:DICIEMBRE!C277)</f>
        <v>0</v>
      </c>
      <c r="D277" s="25">
        <f>SUM(ENERO:DICIEMBRE!D277)</f>
        <v>0</v>
      </c>
    </row>
    <row r="278" spans="1:4" x14ac:dyDescent="0.25">
      <c r="A278" s="279" t="s">
        <v>6</v>
      </c>
      <c r="B278" s="307">
        <f>+SUM(B275:B277)</f>
        <v>2315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5">
        <f>SUM(ENERO:DICIEMBRE!C282)</f>
        <v>0</v>
      </c>
      <c r="D282" s="2"/>
    </row>
    <row r="283" spans="1:4" x14ac:dyDescent="0.25">
      <c r="A283" s="802" t="s">
        <v>301</v>
      </c>
      <c r="B283" s="803"/>
      <c r="C283" s="25">
        <f>SUM(ENERO:DICIEMBRE!C283)</f>
        <v>0</v>
      </c>
      <c r="D283" s="2"/>
    </row>
    <row r="284" spans="1:4" x14ac:dyDescent="0.25">
      <c r="A284" s="802" t="s">
        <v>302</v>
      </c>
      <c r="B284" s="803"/>
      <c r="C284" s="25">
        <f>SUM(ENERO:DICIEMBRE!C284)</f>
        <v>0</v>
      </c>
      <c r="D284" s="2"/>
    </row>
    <row r="285" spans="1:4" x14ac:dyDescent="0.25">
      <c r="A285" s="802" t="s">
        <v>303</v>
      </c>
      <c r="B285" s="803"/>
      <c r="C285" s="25">
        <f>SUM(ENERO:DICIEMBRE!C285)</f>
        <v>0</v>
      </c>
      <c r="D285" s="2"/>
    </row>
    <row r="286" spans="1:4" x14ac:dyDescent="0.25">
      <c r="A286" s="796" t="s">
        <v>304</v>
      </c>
      <c r="B286" s="797"/>
      <c r="C286" s="25">
        <f>SUM(ENERO:DICIEMBRE!C286)</f>
        <v>0</v>
      </c>
      <c r="D286" s="2"/>
    </row>
    <row r="287" spans="1:4" x14ac:dyDescent="0.25">
      <c r="A287" s="796" t="s">
        <v>305</v>
      </c>
      <c r="B287" s="797"/>
      <c r="C287" s="25">
        <f>SUM(ENERO:DICIEMBRE!C287)</f>
        <v>0</v>
      </c>
      <c r="D287" s="2"/>
    </row>
    <row r="288" spans="1:4" x14ac:dyDescent="0.25">
      <c r="A288" s="796" t="s">
        <v>306</v>
      </c>
      <c r="B288" s="797"/>
      <c r="C288" s="25">
        <f>SUM(ENERO:DICIEMBRE!C288)</f>
        <v>0</v>
      </c>
      <c r="D288" s="2"/>
    </row>
    <row r="289" spans="1:5" x14ac:dyDescent="0.25">
      <c r="A289" s="796" t="s">
        <v>307</v>
      </c>
      <c r="B289" s="797"/>
      <c r="C289" s="25">
        <f>SUM(ENERO:DICIEMBRE!C289)</f>
        <v>0</v>
      </c>
      <c r="D289" s="2"/>
      <c r="E289" s="2"/>
    </row>
    <row r="290" spans="1:5" x14ac:dyDescent="0.25">
      <c r="A290" s="798" t="s">
        <v>308</v>
      </c>
      <c r="B290" s="799"/>
      <c r="C290" s="25">
        <f>SUM(ENERO:DICIEMBRE!C290)</f>
        <v>0</v>
      </c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5">
        <f>SUM(ENERO:DICIEMBRE!B294)</f>
        <v>0</v>
      </c>
      <c r="C294" s="2"/>
      <c r="D294" s="2"/>
    </row>
    <row r="295" spans="1:5" x14ac:dyDescent="0.25">
      <c r="A295" s="271" t="s">
        <v>313</v>
      </c>
      <c r="B295" s="25">
        <f>SUM(ENERO:DICIEMBRE!B295)</f>
        <v>1</v>
      </c>
      <c r="C295" s="2"/>
      <c r="D295" s="2"/>
    </row>
    <row r="296" spans="1:5" x14ac:dyDescent="0.25">
      <c r="A296" s="271" t="s">
        <v>314</v>
      </c>
      <c r="B296" s="25">
        <f>SUM(ENERO:DICIEMBRE!B296)</f>
        <v>0</v>
      </c>
      <c r="C296" s="2"/>
      <c r="D296" s="2"/>
    </row>
    <row r="297" spans="1:5" x14ac:dyDescent="0.25">
      <c r="A297" s="271" t="s">
        <v>315</v>
      </c>
      <c r="B297" s="25">
        <f>SUM(ENERO:DICIEMBRE!B297)</f>
        <v>0</v>
      </c>
      <c r="C297" s="2"/>
      <c r="D297" s="2"/>
    </row>
    <row r="298" spans="1:5" x14ac:dyDescent="0.25">
      <c r="A298" s="271" t="s">
        <v>316</v>
      </c>
      <c r="B298" s="25">
        <f>SUM(ENERO:DICIEMBRE!B298)</f>
        <v>0</v>
      </c>
    </row>
    <row r="299" spans="1:5" x14ac:dyDescent="0.25">
      <c r="A299" s="272" t="s">
        <v>317</v>
      </c>
      <c r="B299" s="25">
        <f>SUM(ENERO:DICIEMBRE!B299)</f>
        <v>0</v>
      </c>
    </row>
    <row r="300" spans="1:5" x14ac:dyDescent="0.25">
      <c r="A300" s="310" t="s">
        <v>6</v>
      </c>
      <c r="B300" s="280">
        <f>+SUM(B294:B299)</f>
        <v>1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40597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D240:E241 C282:C290 G12:AB14 D16:D17 C212:E236 G22:AD27 B65:B66 D150:I155 C159:C160 G164:I188 C193:D202 B206:D208 F31:G61 C71:C84 C88:H92 C98:H102 D107:I112 D116:I121 B125:B129 B132:B136 D139:F144 C245:D257 C259:D261 C263:D266 C268:D270 B275:D277 B294:B299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",[10]NOMBRE!B2," - ","( ",[10]NOMBRE!C2,[10]NOMBRE!D2,[10]NOMBRE!E2,[10]NOMBRE!F2,[10]NOMBRE!G2,"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",[10]NOMBRE!B6," - ","( ",[10]NOMBRE!C6,[10]NOMBRE!D6," )")</f>
        <v>MES: SEPTIEMBRE - ( 09 )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",[10]NOMBRE!B7)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539"/>
      <c r="L8" s="539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522" t="s">
        <v>21</v>
      </c>
      <c r="G11" s="16" t="s">
        <v>20</v>
      </c>
      <c r="H11" s="525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8</v>
      </c>
      <c r="E12" s="23">
        <f>SUM(G12+I12+K12+M12+O12+Q12+S12+U12+W12+Y12+AA12)</f>
        <v>5</v>
      </c>
      <c r="F12" s="24">
        <f>SUM(H12+J12+L12+N12+P12+R12+T12+V12+X12+Z12+AB12)</f>
        <v>3</v>
      </c>
      <c r="G12" s="25">
        <v>0</v>
      </c>
      <c r="H12" s="26">
        <v>1</v>
      </c>
      <c r="I12" s="25">
        <v>0</v>
      </c>
      <c r="J12" s="26">
        <v>0</v>
      </c>
      <c r="K12" s="25">
        <v>0</v>
      </c>
      <c r="L12" s="26">
        <v>0</v>
      </c>
      <c r="M12" s="25">
        <v>0</v>
      </c>
      <c r="N12" s="26">
        <v>1</v>
      </c>
      <c r="O12" s="25">
        <v>0</v>
      </c>
      <c r="P12" s="26">
        <v>0</v>
      </c>
      <c r="Q12" s="25">
        <v>1</v>
      </c>
      <c r="R12" s="26">
        <v>0</v>
      </c>
      <c r="S12" s="25">
        <v>1</v>
      </c>
      <c r="T12" s="26">
        <v>1</v>
      </c>
      <c r="U12" s="25">
        <v>2</v>
      </c>
      <c r="V12" s="26">
        <v>0</v>
      </c>
      <c r="W12" s="25">
        <v>0</v>
      </c>
      <c r="X12" s="26">
        <v>0</v>
      </c>
      <c r="Y12" s="25">
        <v>1</v>
      </c>
      <c r="Z12" s="26">
        <v>0</v>
      </c>
      <c r="AA12" s="25">
        <v>0</v>
      </c>
      <c r="AB12" s="26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523" t="s">
        <v>25</v>
      </c>
      <c r="C13" s="28" t="s">
        <v>24</v>
      </c>
      <c r="D13" s="29">
        <f>SUM(E13+F13)</f>
        <v>72</v>
      </c>
      <c r="E13" s="30">
        <f t="shared" ref="E13:F15" si="0">SUM(G13+I13+K13+M13+O13+Q13+S13+U13+W13+Y13+AA13)</f>
        <v>41</v>
      </c>
      <c r="F13" s="31">
        <f t="shared" si="0"/>
        <v>31</v>
      </c>
      <c r="G13" s="32">
        <v>2</v>
      </c>
      <c r="H13" s="33">
        <v>3</v>
      </c>
      <c r="I13" s="34">
        <v>2</v>
      </c>
      <c r="J13" s="35">
        <v>6</v>
      </c>
      <c r="K13" s="34">
        <v>4</v>
      </c>
      <c r="L13" s="35">
        <v>4</v>
      </c>
      <c r="M13" s="34">
        <v>3</v>
      </c>
      <c r="N13" s="35">
        <v>2</v>
      </c>
      <c r="O13" s="34">
        <v>6</v>
      </c>
      <c r="P13" s="35">
        <v>3</v>
      </c>
      <c r="Q13" s="34">
        <v>10</v>
      </c>
      <c r="R13" s="35">
        <v>4</v>
      </c>
      <c r="S13" s="34">
        <v>4</v>
      </c>
      <c r="T13" s="35">
        <v>2</v>
      </c>
      <c r="U13" s="34">
        <v>6</v>
      </c>
      <c r="V13" s="35">
        <v>3</v>
      </c>
      <c r="W13" s="34">
        <v>1</v>
      </c>
      <c r="X13" s="35">
        <v>3</v>
      </c>
      <c r="Y13" s="34">
        <v>3</v>
      </c>
      <c r="Z13" s="35">
        <v>1</v>
      </c>
      <c r="AA13" s="34">
        <v>0</v>
      </c>
      <c r="AB13" s="35">
        <v>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171</v>
      </c>
      <c r="E14" s="38">
        <f t="shared" si="0"/>
        <v>81</v>
      </c>
      <c r="F14" s="39">
        <f t="shared" si="0"/>
        <v>90</v>
      </c>
      <c r="G14" s="40">
        <v>3</v>
      </c>
      <c r="H14" s="41">
        <v>0</v>
      </c>
      <c r="I14" s="40">
        <v>8</v>
      </c>
      <c r="J14" s="41">
        <v>10</v>
      </c>
      <c r="K14" s="40">
        <v>14</v>
      </c>
      <c r="L14" s="41">
        <v>12</v>
      </c>
      <c r="M14" s="40">
        <v>9</v>
      </c>
      <c r="N14" s="41">
        <v>16</v>
      </c>
      <c r="O14" s="40">
        <v>17</v>
      </c>
      <c r="P14" s="41">
        <v>12</v>
      </c>
      <c r="Q14" s="40">
        <v>10</v>
      </c>
      <c r="R14" s="41">
        <v>16</v>
      </c>
      <c r="S14" s="40">
        <v>9</v>
      </c>
      <c r="T14" s="41">
        <v>5</v>
      </c>
      <c r="U14" s="40">
        <v>9</v>
      </c>
      <c r="V14" s="41">
        <v>13</v>
      </c>
      <c r="W14" s="40">
        <v>2</v>
      </c>
      <c r="X14" s="41">
        <v>4</v>
      </c>
      <c r="Y14" s="40">
        <v>0</v>
      </c>
      <c r="Z14" s="41">
        <v>2</v>
      </c>
      <c r="AA14" s="40">
        <v>0</v>
      </c>
      <c r="AB14" s="41">
        <v>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251</v>
      </c>
      <c r="E15" s="43">
        <f t="shared" si="0"/>
        <v>127</v>
      </c>
      <c r="F15" s="44">
        <f t="shared" si="0"/>
        <v>124</v>
      </c>
      <c r="G15" s="45">
        <f t="shared" ref="G15:Z15" si="1">SUM(G12:G14)</f>
        <v>5</v>
      </c>
      <c r="H15" s="46">
        <f t="shared" si="1"/>
        <v>4</v>
      </c>
      <c r="I15" s="45">
        <f t="shared" si="1"/>
        <v>10</v>
      </c>
      <c r="J15" s="46">
        <f t="shared" si="1"/>
        <v>16</v>
      </c>
      <c r="K15" s="45">
        <f t="shared" si="1"/>
        <v>18</v>
      </c>
      <c r="L15" s="46">
        <f t="shared" si="1"/>
        <v>16</v>
      </c>
      <c r="M15" s="45">
        <f t="shared" si="1"/>
        <v>12</v>
      </c>
      <c r="N15" s="46">
        <f t="shared" si="1"/>
        <v>19</v>
      </c>
      <c r="O15" s="45">
        <f t="shared" si="1"/>
        <v>23</v>
      </c>
      <c r="P15" s="46">
        <f t="shared" si="1"/>
        <v>15</v>
      </c>
      <c r="Q15" s="45">
        <f t="shared" si="1"/>
        <v>21</v>
      </c>
      <c r="R15" s="46">
        <f t="shared" si="1"/>
        <v>20</v>
      </c>
      <c r="S15" s="45">
        <f t="shared" si="1"/>
        <v>14</v>
      </c>
      <c r="T15" s="46">
        <f t="shared" si="1"/>
        <v>8</v>
      </c>
      <c r="U15" s="45">
        <f t="shared" si="1"/>
        <v>17</v>
      </c>
      <c r="V15" s="46">
        <f t="shared" si="1"/>
        <v>16</v>
      </c>
      <c r="W15" s="45">
        <f t="shared" si="1"/>
        <v>3</v>
      </c>
      <c r="X15" s="46">
        <f t="shared" si="1"/>
        <v>7</v>
      </c>
      <c r="Y15" s="45">
        <f t="shared" si="1"/>
        <v>4</v>
      </c>
      <c r="Z15" s="46">
        <f t="shared" si="1"/>
        <v>3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20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21" t="s">
        <v>21</v>
      </c>
      <c r="G21" s="16" t="s">
        <v>20</v>
      </c>
      <c r="H21" s="525" t="s">
        <v>21</v>
      </c>
      <c r="I21" s="16" t="s">
        <v>20</v>
      </c>
      <c r="J21" s="525" t="s">
        <v>21</v>
      </c>
      <c r="K21" s="16" t="s">
        <v>20</v>
      </c>
      <c r="L21" s="57" t="s">
        <v>21</v>
      </c>
      <c r="M21" s="16" t="s">
        <v>20</v>
      </c>
      <c r="N21" s="525" t="s">
        <v>21</v>
      </c>
      <c r="O21" s="16" t="s">
        <v>20</v>
      </c>
      <c r="P21" s="525" t="s">
        <v>21</v>
      </c>
      <c r="Q21" s="16" t="s">
        <v>20</v>
      </c>
      <c r="R21" s="525" t="s">
        <v>21</v>
      </c>
      <c r="S21" s="16" t="s">
        <v>20</v>
      </c>
      <c r="T21" s="525" t="s">
        <v>21</v>
      </c>
      <c r="U21" s="16" t="s">
        <v>20</v>
      </c>
      <c r="V21" s="525" t="s">
        <v>21</v>
      </c>
      <c r="W21" s="16" t="s">
        <v>20</v>
      </c>
      <c r="X21" s="525" t="s">
        <v>21</v>
      </c>
      <c r="Y21" s="16" t="s">
        <v>20</v>
      </c>
      <c r="Z21" s="525" t="s">
        <v>21</v>
      </c>
      <c r="AA21" s="16" t="s">
        <v>20</v>
      </c>
      <c r="AB21" s="525" t="s">
        <v>21</v>
      </c>
      <c r="AC21" s="16" t="s">
        <v>20</v>
      </c>
      <c r="AD21" s="525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3</v>
      </c>
      <c r="E22" s="61">
        <f>SUM(G22+I22+K22+M22+O22+Q22+S22+U22+W22+Y22+AA22+AC22)</f>
        <v>2</v>
      </c>
      <c r="F22" s="62">
        <f>SUM(H22+J22+L22+N22+P22+R22+T22+V22+X22+Z22+AB22+AD22)</f>
        <v>1</v>
      </c>
      <c r="G22" s="34">
        <v>0</v>
      </c>
      <c r="H22" s="63">
        <v>0</v>
      </c>
      <c r="I22" s="34">
        <v>0</v>
      </c>
      <c r="J22" s="63">
        <v>0</v>
      </c>
      <c r="K22" s="25">
        <v>0</v>
      </c>
      <c r="L22" s="26">
        <v>0</v>
      </c>
      <c r="M22" s="64">
        <v>1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1</v>
      </c>
      <c r="AA22" s="25">
        <v>1</v>
      </c>
      <c r="AB22" s="65">
        <v>0</v>
      </c>
      <c r="AC22" s="25">
        <v>0</v>
      </c>
      <c r="AD22" s="65"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1</v>
      </c>
      <c r="E23" s="68">
        <f t="shared" ref="E23:F27" si="3">SUM(G23+I23+K23+M23+O23+Q23+S23+U23+W23+Y23+AA23+AC23)</f>
        <v>0</v>
      </c>
      <c r="F23" s="69">
        <f t="shared" si="3"/>
        <v>1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1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>
        <v>0</v>
      </c>
      <c r="AB23" s="73">
        <v>0</v>
      </c>
      <c r="AC23" s="72">
        <v>0</v>
      </c>
      <c r="AD23" s="73"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8</v>
      </c>
      <c r="E24" s="61">
        <f t="shared" si="3"/>
        <v>5</v>
      </c>
      <c r="F24" s="62">
        <f t="shared" si="3"/>
        <v>3</v>
      </c>
      <c r="G24" s="75">
        <v>0</v>
      </c>
      <c r="H24" s="76">
        <v>0</v>
      </c>
      <c r="I24" s="75">
        <v>0</v>
      </c>
      <c r="J24" s="76">
        <v>0</v>
      </c>
      <c r="K24" s="75">
        <v>2</v>
      </c>
      <c r="L24" s="77">
        <v>1</v>
      </c>
      <c r="M24" s="78">
        <v>2</v>
      </c>
      <c r="N24" s="76">
        <v>0</v>
      </c>
      <c r="O24" s="78">
        <v>0</v>
      </c>
      <c r="P24" s="76">
        <v>1</v>
      </c>
      <c r="Q24" s="78">
        <v>0</v>
      </c>
      <c r="R24" s="76">
        <v>0</v>
      </c>
      <c r="S24" s="78">
        <v>0</v>
      </c>
      <c r="T24" s="76">
        <v>0</v>
      </c>
      <c r="U24" s="78">
        <v>0</v>
      </c>
      <c r="V24" s="76">
        <v>0</v>
      </c>
      <c r="W24" s="78">
        <v>1</v>
      </c>
      <c r="X24" s="76">
        <v>0</v>
      </c>
      <c r="Y24" s="78">
        <v>0</v>
      </c>
      <c r="Z24" s="76">
        <v>1</v>
      </c>
      <c r="AA24" s="78">
        <v>0</v>
      </c>
      <c r="AB24" s="76">
        <v>0</v>
      </c>
      <c r="AC24" s="78">
        <v>0</v>
      </c>
      <c r="AD24" s="76"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>
        <v>0</v>
      </c>
      <c r="AB25" s="71">
        <v>0</v>
      </c>
      <c r="AC25" s="80">
        <v>0</v>
      </c>
      <c r="AD25" s="71"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59</v>
      </c>
      <c r="E26" s="61">
        <f t="shared" si="3"/>
        <v>31</v>
      </c>
      <c r="F26" s="62">
        <f t="shared" si="3"/>
        <v>28</v>
      </c>
      <c r="G26" s="82">
        <v>0</v>
      </c>
      <c r="H26" s="83">
        <v>0</v>
      </c>
      <c r="I26" s="82">
        <v>2</v>
      </c>
      <c r="J26" s="83">
        <v>5</v>
      </c>
      <c r="K26" s="84">
        <v>8</v>
      </c>
      <c r="L26" s="85">
        <v>3</v>
      </c>
      <c r="M26" s="82">
        <v>2</v>
      </c>
      <c r="N26" s="83">
        <v>3</v>
      </c>
      <c r="O26" s="82">
        <v>7</v>
      </c>
      <c r="P26" s="83">
        <v>2</v>
      </c>
      <c r="Q26" s="82">
        <v>0</v>
      </c>
      <c r="R26" s="83">
        <v>6</v>
      </c>
      <c r="S26" s="82">
        <v>4</v>
      </c>
      <c r="T26" s="83">
        <v>4</v>
      </c>
      <c r="U26" s="82">
        <v>5</v>
      </c>
      <c r="V26" s="83">
        <v>3</v>
      </c>
      <c r="W26" s="82">
        <v>1</v>
      </c>
      <c r="X26" s="83">
        <v>1</v>
      </c>
      <c r="Y26" s="82">
        <v>2</v>
      </c>
      <c r="Z26" s="83">
        <v>0</v>
      </c>
      <c r="AA26" s="82">
        <v>0</v>
      </c>
      <c r="AB26" s="83">
        <v>1</v>
      </c>
      <c r="AC26" s="82">
        <v>0</v>
      </c>
      <c r="AD26" s="83"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4</v>
      </c>
      <c r="E27" s="68">
        <f t="shared" si="3"/>
        <v>1</v>
      </c>
      <c r="F27" s="69">
        <f t="shared" si="3"/>
        <v>3</v>
      </c>
      <c r="G27" s="80">
        <v>0</v>
      </c>
      <c r="H27" s="71">
        <v>0</v>
      </c>
      <c r="I27" s="80">
        <v>0</v>
      </c>
      <c r="J27" s="71">
        <v>1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1</v>
      </c>
      <c r="Q27" s="80">
        <v>0</v>
      </c>
      <c r="R27" s="71">
        <v>1</v>
      </c>
      <c r="S27" s="80">
        <v>0</v>
      </c>
      <c r="T27" s="71">
        <v>0</v>
      </c>
      <c r="U27" s="80">
        <v>0</v>
      </c>
      <c r="V27" s="71">
        <v>0</v>
      </c>
      <c r="W27" s="80">
        <v>1</v>
      </c>
      <c r="X27" s="71">
        <v>0</v>
      </c>
      <c r="Y27" s="80">
        <v>0</v>
      </c>
      <c r="Z27" s="71">
        <v>0</v>
      </c>
      <c r="AA27" s="80">
        <v>0</v>
      </c>
      <c r="AB27" s="71">
        <v>0</v>
      </c>
      <c r="AC27" s="80">
        <v>0</v>
      </c>
      <c r="AD27" s="71">
        <v>0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75</v>
      </c>
      <c r="E28" s="87">
        <f>SUM(E22:E27)</f>
        <v>39</v>
      </c>
      <c r="F28" s="88">
        <f>SUM(F22:F27)</f>
        <v>36</v>
      </c>
      <c r="G28" s="89">
        <f>SUM(G22:G27)</f>
        <v>0</v>
      </c>
      <c r="H28" s="90">
        <f>SUM(H22:H27)</f>
        <v>0</v>
      </c>
      <c r="I28" s="89">
        <f t="shared" ref="I28:AB28" si="4">SUM(I22:I27)</f>
        <v>2</v>
      </c>
      <c r="J28" s="90">
        <f t="shared" si="4"/>
        <v>6</v>
      </c>
      <c r="K28" s="91">
        <f t="shared" si="4"/>
        <v>10</v>
      </c>
      <c r="L28" s="92">
        <f t="shared" si="4"/>
        <v>4</v>
      </c>
      <c r="M28" s="89">
        <f t="shared" si="4"/>
        <v>5</v>
      </c>
      <c r="N28" s="90">
        <f t="shared" si="4"/>
        <v>3</v>
      </c>
      <c r="O28" s="89">
        <f t="shared" si="4"/>
        <v>7</v>
      </c>
      <c r="P28" s="90">
        <f t="shared" si="4"/>
        <v>4</v>
      </c>
      <c r="Q28" s="89">
        <f t="shared" si="4"/>
        <v>0</v>
      </c>
      <c r="R28" s="90">
        <f t="shared" si="4"/>
        <v>8</v>
      </c>
      <c r="S28" s="89">
        <f t="shared" si="4"/>
        <v>4</v>
      </c>
      <c r="T28" s="90">
        <f t="shared" si="4"/>
        <v>4</v>
      </c>
      <c r="U28" s="89">
        <f t="shared" si="4"/>
        <v>5</v>
      </c>
      <c r="V28" s="90">
        <f t="shared" si="4"/>
        <v>3</v>
      </c>
      <c r="W28" s="89">
        <f t="shared" si="4"/>
        <v>3</v>
      </c>
      <c r="X28" s="90">
        <f t="shared" si="4"/>
        <v>1</v>
      </c>
      <c r="Y28" s="89">
        <f t="shared" si="4"/>
        <v>2</v>
      </c>
      <c r="Z28" s="90">
        <f t="shared" si="4"/>
        <v>2</v>
      </c>
      <c r="AA28" s="89">
        <f t="shared" si="4"/>
        <v>1</v>
      </c>
      <c r="AB28" s="90">
        <f t="shared" si="4"/>
        <v>1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>
        <v>0</v>
      </c>
      <c r="G31" s="421">
        <v>0</v>
      </c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>
        <v>0</v>
      </c>
      <c r="G32" s="423">
        <v>0</v>
      </c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>
        <v>0</v>
      </c>
      <c r="G33" s="425">
        <v>0</v>
      </c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>
        <v>0</v>
      </c>
      <c r="G34" s="427">
        <v>0</v>
      </c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>
        <v>0</v>
      </c>
      <c r="G35" s="425">
        <v>0</v>
      </c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>
        <v>0</v>
      </c>
      <c r="G36" s="427">
        <v>0</v>
      </c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>
        <v>0</v>
      </c>
      <c r="G37" s="425">
        <v>0</v>
      </c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>
        <v>0</v>
      </c>
      <c r="G38" s="427">
        <v>0</v>
      </c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>
        <v>0</v>
      </c>
      <c r="G39" s="423">
        <v>0</v>
      </c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>
        <v>0</v>
      </c>
      <c r="G40" s="423">
        <v>0</v>
      </c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>
        <v>0</v>
      </c>
      <c r="G41" s="425">
        <v>0</v>
      </c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8</v>
      </c>
      <c r="F46" s="423">
        <v>2</v>
      </c>
      <c r="G46" s="423">
        <v>6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0</v>
      </c>
      <c r="F47" s="423"/>
      <c r="G47" s="423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547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524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533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533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533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533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533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533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530" t="s">
        <v>109</v>
      </c>
      <c r="G87" s="528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529" t="s">
        <v>108</v>
      </c>
      <c r="F97" s="530" t="s">
        <v>109</v>
      </c>
      <c r="G97" s="531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2</v>
      </c>
      <c r="D98" s="136">
        <v>9</v>
      </c>
      <c r="E98" s="161">
        <v>109</v>
      </c>
      <c r="F98" s="138"/>
      <c r="G98" s="162"/>
      <c r="H98" s="139">
        <v>1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1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1</v>
      </c>
      <c r="D102" s="118"/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3</v>
      </c>
      <c r="D103" s="36">
        <f t="shared" si="7"/>
        <v>10</v>
      </c>
      <c r="E103" s="152">
        <f t="shared" si="7"/>
        <v>109</v>
      </c>
      <c r="F103" s="166">
        <f t="shared" si="7"/>
        <v>0</v>
      </c>
      <c r="G103" s="167">
        <f t="shared" si="7"/>
        <v>0</v>
      </c>
      <c r="H103" s="167">
        <f t="shared" si="7"/>
        <v>1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530" t="s">
        <v>124</v>
      </c>
      <c r="F106" s="530" t="s">
        <v>125</v>
      </c>
      <c r="G106" s="530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532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535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530" t="s">
        <v>124</v>
      </c>
      <c r="F115" s="530" t="s">
        <v>131</v>
      </c>
      <c r="G115" s="530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538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527" t="s">
        <v>135</v>
      </c>
      <c r="C124" s="537"/>
      <c r="D124" s="53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535" t="s">
        <v>136</v>
      </c>
      <c r="B125" s="203"/>
      <c r="C125" s="537"/>
      <c r="D125" s="53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535" t="s">
        <v>137</v>
      </c>
      <c r="B126" s="204"/>
      <c r="C126" s="537"/>
      <c r="D126" s="53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535" t="s">
        <v>138</v>
      </c>
      <c r="B127" s="204"/>
      <c r="C127" s="537"/>
      <c r="D127" s="53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535" t="s">
        <v>139</v>
      </c>
      <c r="B128" s="204"/>
      <c r="C128" s="205"/>
      <c r="D128" s="53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53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527" t="s">
        <v>142</v>
      </c>
      <c r="C131" s="537"/>
      <c r="D131" s="536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535" t="s">
        <v>136</v>
      </c>
      <c r="B132" s="203"/>
      <c r="C132" s="537"/>
      <c r="D132" s="536"/>
      <c r="E132" s="537"/>
      <c r="F132" s="195"/>
      <c r="G132" s="9"/>
      <c r="H132" s="9"/>
      <c r="I132" s="536"/>
      <c r="J132" s="537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535" t="s">
        <v>137</v>
      </c>
      <c r="B133" s="204"/>
      <c r="C133" s="537"/>
      <c r="D133" s="536"/>
      <c r="E133" s="537"/>
      <c r="F133" s="195"/>
      <c r="G133" s="9"/>
      <c r="H133" s="9"/>
      <c r="I133" s="536"/>
      <c r="J133" s="537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535" t="s">
        <v>138</v>
      </c>
      <c r="B134" s="204"/>
      <c r="C134" s="537"/>
      <c r="D134" s="536"/>
      <c r="E134" s="537"/>
      <c r="F134" s="195"/>
      <c r="G134" s="9"/>
      <c r="H134" s="9"/>
      <c r="I134" s="536"/>
      <c r="J134" s="537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535" t="s">
        <v>139</v>
      </c>
      <c r="B135" s="204"/>
      <c r="C135" s="205"/>
      <c r="D135" s="733"/>
      <c r="E135" s="734"/>
      <c r="F135" s="195"/>
      <c r="G135" s="9"/>
      <c r="H135" s="9"/>
      <c r="I135" s="536"/>
      <c r="J135" s="537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536"/>
      <c r="J136" s="537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530" t="s">
        <v>145</v>
      </c>
      <c r="F138" s="528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97</v>
      </c>
      <c r="D139" s="212">
        <v>97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534" t="s">
        <v>147</v>
      </c>
      <c r="C140" s="217">
        <f t="shared" si="9"/>
        <v>22</v>
      </c>
      <c r="D140" s="137">
        <v>22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16</v>
      </c>
      <c r="D143" s="34">
        <v>16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>
        <v>0</v>
      </c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522" t="s">
        <v>154</v>
      </c>
      <c r="G149" s="13" t="s">
        <v>108</v>
      </c>
      <c r="H149" s="14" t="s">
        <v>153</v>
      </c>
      <c r="I149" s="522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/>
      <c r="E150" s="228"/>
      <c r="F150" s="229">
        <v>1</v>
      </c>
      <c r="G150" s="227"/>
      <c r="H150" s="228"/>
      <c r="I150" s="229">
        <v>252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534" t="s">
        <v>147</v>
      </c>
      <c r="C151" s="226"/>
      <c r="D151" s="227"/>
      <c r="E151" s="228"/>
      <c r="F151" s="229"/>
      <c r="G151" s="227"/>
      <c r="H151" s="228"/>
      <c r="I151" s="229">
        <v>80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44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5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0</v>
      </c>
      <c r="E156" s="153">
        <f>SUM(E150:E153)</f>
        <v>0</v>
      </c>
      <c r="F156" s="167">
        <f>SUM(F150:F153)</f>
        <v>1</v>
      </c>
      <c r="G156" s="152">
        <f>SUM(G150:G155)</f>
        <v>49</v>
      </c>
      <c r="H156" s="153">
        <f>SUM(H150:H153)</f>
        <v>0</v>
      </c>
      <c r="I156" s="167">
        <f>SUM(I150:I153)</f>
        <v>332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526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346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253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1</v>
      </c>
      <c r="G173" s="230">
        <v>1</v>
      </c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541"/>
      <c r="B189" s="539"/>
      <c r="C189" s="781" t="s">
        <v>37</v>
      </c>
      <c r="D189" s="782"/>
      <c r="E189" s="783"/>
      <c r="F189" s="261">
        <f>+SUM(F164:F188)</f>
        <v>1</v>
      </c>
      <c r="G189" s="262">
        <f>+SUM(G164:G188)</f>
        <v>1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544" t="s">
        <v>198</v>
      </c>
      <c r="D192" s="544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530</v>
      </c>
      <c r="C193" s="230">
        <v>168</v>
      </c>
      <c r="D193" s="270">
        <v>362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36</v>
      </c>
      <c r="C194" s="230">
        <v>9</v>
      </c>
      <c r="D194" s="270">
        <v>27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230</v>
      </c>
      <c r="C195" s="230">
        <v>63</v>
      </c>
      <c r="D195" s="270">
        <v>167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7</v>
      </c>
      <c r="C196" s="230">
        <v>3</v>
      </c>
      <c r="D196" s="270">
        <v>4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74</v>
      </c>
      <c r="C197" s="230">
        <v>26</v>
      </c>
      <c r="D197" s="270">
        <v>48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4</v>
      </c>
      <c r="C198" s="230">
        <v>1</v>
      </c>
      <c r="D198" s="270">
        <v>3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21</v>
      </c>
      <c r="C199" s="230">
        <v>8</v>
      </c>
      <c r="D199" s="270">
        <v>13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0</v>
      </c>
      <c r="C200" s="230">
        <v>0</v>
      </c>
      <c r="D200" s="270">
        <v>0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>
        <v>0</v>
      </c>
      <c r="D201" s="270">
        <v>0</v>
      </c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>
        <v>0</v>
      </c>
      <c r="D202" s="270">
        <v>0</v>
      </c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902</v>
      </c>
      <c r="C203" s="36">
        <f>+SUM(C193:C202)</f>
        <v>278</v>
      </c>
      <c r="D203" s="36">
        <f>+SUM(D193:D202)</f>
        <v>624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544" t="s">
        <v>198</v>
      </c>
      <c r="C205" s="544" t="s">
        <v>199</v>
      </c>
      <c r="D205" s="544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545" t="s">
        <v>213</v>
      </c>
      <c r="B206" s="230"/>
      <c r="C206" s="230">
        <v>3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423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542" t="s">
        <v>215</v>
      </c>
      <c r="B208" s="230"/>
      <c r="C208" s="230">
        <v>0</v>
      </c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546" t="s">
        <v>37</v>
      </c>
      <c r="B209" s="280">
        <f>+SUM(B206:B208)</f>
        <v>0</v>
      </c>
      <c r="C209" s="280">
        <f>+SUM(C206:C208)</f>
        <v>426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544" t="s">
        <v>217</v>
      </c>
      <c r="B211" s="544" t="s">
        <v>218</v>
      </c>
      <c r="C211" s="544" t="s">
        <v>198</v>
      </c>
      <c r="D211" s="544" t="s">
        <v>199</v>
      </c>
      <c r="E211" s="544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540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544" t="s">
        <v>225</v>
      </c>
      <c r="B216" s="544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/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540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540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/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540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540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540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2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3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297</v>
      </c>
      <c r="D240" s="230">
        <v>1</v>
      </c>
      <c r="E240" s="270">
        <v>296</v>
      </c>
    </row>
    <row r="241" spans="1:5" x14ac:dyDescent="0.25">
      <c r="A241" s="785" t="s">
        <v>258</v>
      </c>
      <c r="B241" s="785"/>
      <c r="C241" s="249">
        <f>SUM(D241:E241)</f>
        <v>49</v>
      </c>
      <c r="D241" s="230">
        <v>0</v>
      </c>
      <c r="E241" s="270">
        <v>49</v>
      </c>
    </row>
    <row r="242" spans="1:5" x14ac:dyDescent="0.25">
      <c r="A242" s="795" t="s">
        <v>6</v>
      </c>
      <c r="B242" s="795"/>
      <c r="C242" s="297">
        <f>+SUM(C240:C241)</f>
        <v>346</v>
      </c>
      <c r="D242" s="297">
        <f>+SUM(D240:D241)</f>
        <v>1</v>
      </c>
      <c r="E242" s="280">
        <f>+SUM(E240:E241)</f>
        <v>345</v>
      </c>
    </row>
    <row r="243" spans="1:5" x14ac:dyDescent="0.25">
      <c r="A243" s="274" t="s">
        <v>259</v>
      </c>
      <c r="E243" s="2"/>
    </row>
    <row r="244" spans="1:5" x14ac:dyDescent="0.25">
      <c r="A244" s="544" t="s">
        <v>217</v>
      </c>
      <c r="B244" s="544" t="s">
        <v>197</v>
      </c>
      <c r="C244" s="544" t="s">
        <v>4</v>
      </c>
      <c r="D244" s="544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/>
      <c r="E254" s="2"/>
    </row>
    <row r="255" spans="1:5" x14ac:dyDescent="0.25">
      <c r="A255" s="784"/>
      <c r="B255" s="283" t="s">
        <v>271</v>
      </c>
      <c r="C255" s="230"/>
      <c r="D255" s="270">
        <v>2</v>
      </c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>
        <v>1</v>
      </c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3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>
        <v>1</v>
      </c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1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4</v>
      </c>
    </row>
    <row r="273" spans="1:4" x14ac:dyDescent="0.25">
      <c r="A273" s="274" t="s">
        <v>288</v>
      </c>
    </row>
    <row r="274" spans="1:4" ht="21" x14ac:dyDescent="0.25">
      <c r="A274" s="543" t="s">
        <v>289</v>
      </c>
      <c r="B274" s="543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14</v>
      </c>
      <c r="C275" s="230"/>
      <c r="D275" s="270"/>
    </row>
    <row r="276" spans="1:4" x14ac:dyDescent="0.25">
      <c r="A276" s="276" t="s">
        <v>294</v>
      </c>
      <c r="B276" s="230">
        <v>179</v>
      </c>
      <c r="C276" s="230"/>
      <c r="D276" s="270"/>
    </row>
    <row r="277" spans="1:4" x14ac:dyDescent="0.25">
      <c r="A277" s="542" t="s">
        <v>295</v>
      </c>
      <c r="B277" s="230"/>
      <c r="C277" s="230"/>
      <c r="D277" s="270"/>
    </row>
    <row r="278" spans="1:4" x14ac:dyDescent="0.25">
      <c r="A278" s="546" t="s">
        <v>6</v>
      </c>
      <c r="B278" s="307">
        <f>+SUM(B275:B277)</f>
        <v>193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3086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",[11]NOMBRE!B2," - ","( ",[11]NOMBRE!C2,[11]NOMBRE!D2,[11]NOMBRE!E2,[11]NOMBRE!F2,[11]NOMBRE!G2,"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",[11]NOMBRE!B6," - ","( ",[11]NOMBRE!C6,[11]NOMBRE!D6," )")</f>
        <v>MES: OCTUBRE - ( 10 )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",[11]NOMBRE!B7)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558"/>
      <c r="L8" s="558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560" t="s">
        <v>21</v>
      </c>
      <c r="G11" s="16" t="s">
        <v>20</v>
      </c>
      <c r="H11" s="573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15</v>
      </c>
      <c r="E12" s="23">
        <f>SUM(G12+I12+K12+M12+O12+Q12+S12+U12+W12+Y12+AA12)</f>
        <v>7</v>
      </c>
      <c r="F12" s="24">
        <f>SUM(H12+J12+L12+N12+P12+R12+T12+V12+X12+Z12+AB12)</f>
        <v>8</v>
      </c>
      <c r="G12" s="25">
        <v>1</v>
      </c>
      <c r="H12" s="26">
        <v>1</v>
      </c>
      <c r="I12" s="25">
        <v>1</v>
      </c>
      <c r="J12" s="26">
        <v>3</v>
      </c>
      <c r="K12" s="25">
        <v>1</v>
      </c>
      <c r="L12" s="26">
        <v>1</v>
      </c>
      <c r="M12" s="25">
        <v>0</v>
      </c>
      <c r="N12" s="26">
        <v>1</v>
      </c>
      <c r="O12" s="25">
        <v>1</v>
      </c>
      <c r="P12" s="26">
        <v>1</v>
      </c>
      <c r="Q12" s="25">
        <v>2</v>
      </c>
      <c r="R12" s="26">
        <v>0</v>
      </c>
      <c r="S12" s="25">
        <v>1</v>
      </c>
      <c r="T12" s="26">
        <v>0</v>
      </c>
      <c r="U12" s="25">
        <v>0</v>
      </c>
      <c r="V12" s="26">
        <v>1</v>
      </c>
      <c r="W12" s="25">
        <v>0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565" t="s">
        <v>25</v>
      </c>
      <c r="C13" s="28" t="s">
        <v>24</v>
      </c>
      <c r="D13" s="29">
        <f>SUM(E13+F13)</f>
        <v>45</v>
      </c>
      <c r="E13" s="30">
        <f t="shared" ref="E13:F15" si="0">SUM(G13+I13+K13+M13+O13+Q13+S13+U13+W13+Y13+AA13)</f>
        <v>22</v>
      </c>
      <c r="F13" s="31">
        <f t="shared" si="0"/>
        <v>23</v>
      </c>
      <c r="G13" s="32">
        <v>0</v>
      </c>
      <c r="H13" s="33">
        <v>0</v>
      </c>
      <c r="I13" s="34">
        <v>2</v>
      </c>
      <c r="J13" s="35">
        <v>4</v>
      </c>
      <c r="K13" s="34">
        <v>4</v>
      </c>
      <c r="L13" s="35">
        <v>3</v>
      </c>
      <c r="M13" s="34">
        <v>5</v>
      </c>
      <c r="N13" s="35">
        <v>3</v>
      </c>
      <c r="O13" s="34">
        <v>1</v>
      </c>
      <c r="P13" s="35">
        <v>2</v>
      </c>
      <c r="Q13" s="34">
        <v>3</v>
      </c>
      <c r="R13" s="35">
        <v>3</v>
      </c>
      <c r="S13" s="34">
        <v>2</v>
      </c>
      <c r="T13" s="35">
        <v>4</v>
      </c>
      <c r="U13" s="34">
        <v>1</v>
      </c>
      <c r="V13" s="35">
        <v>0</v>
      </c>
      <c r="W13" s="34">
        <v>3</v>
      </c>
      <c r="X13" s="35">
        <v>3</v>
      </c>
      <c r="Y13" s="34">
        <v>1</v>
      </c>
      <c r="Z13" s="35">
        <v>1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200</v>
      </c>
      <c r="E14" s="38">
        <f t="shared" si="0"/>
        <v>111</v>
      </c>
      <c r="F14" s="39">
        <f t="shared" si="0"/>
        <v>89</v>
      </c>
      <c r="G14" s="40">
        <v>5</v>
      </c>
      <c r="H14" s="41">
        <v>6</v>
      </c>
      <c r="I14" s="40">
        <v>13</v>
      </c>
      <c r="J14" s="41">
        <v>9</v>
      </c>
      <c r="K14" s="40">
        <v>16</v>
      </c>
      <c r="L14" s="41">
        <v>3</v>
      </c>
      <c r="M14" s="40">
        <v>16</v>
      </c>
      <c r="N14" s="41">
        <v>19</v>
      </c>
      <c r="O14" s="40">
        <v>17</v>
      </c>
      <c r="P14" s="41">
        <v>16</v>
      </c>
      <c r="Q14" s="40">
        <v>16</v>
      </c>
      <c r="R14" s="41">
        <v>15</v>
      </c>
      <c r="S14" s="40">
        <v>9</v>
      </c>
      <c r="T14" s="41">
        <v>10</v>
      </c>
      <c r="U14" s="40">
        <v>9</v>
      </c>
      <c r="V14" s="41">
        <v>7</v>
      </c>
      <c r="W14" s="40">
        <v>7</v>
      </c>
      <c r="X14" s="41">
        <v>2</v>
      </c>
      <c r="Y14" s="40">
        <v>3</v>
      </c>
      <c r="Z14" s="41">
        <v>2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260</v>
      </c>
      <c r="E15" s="43">
        <f t="shared" si="0"/>
        <v>140</v>
      </c>
      <c r="F15" s="44">
        <f t="shared" si="0"/>
        <v>120</v>
      </c>
      <c r="G15" s="45">
        <f t="shared" ref="G15:Z15" si="1">SUM(G12:G14)</f>
        <v>6</v>
      </c>
      <c r="H15" s="46">
        <f t="shared" si="1"/>
        <v>7</v>
      </c>
      <c r="I15" s="45">
        <f t="shared" si="1"/>
        <v>16</v>
      </c>
      <c r="J15" s="46">
        <f t="shared" si="1"/>
        <v>16</v>
      </c>
      <c r="K15" s="45">
        <f t="shared" si="1"/>
        <v>21</v>
      </c>
      <c r="L15" s="46">
        <f t="shared" si="1"/>
        <v>7</v>
      </c>
      <c r="M15" s="45">
        <f t="shared" si="1"/>
        <v>21</v>
      </c>
      <c r="N15" s="46">
        <f t="shared" si="1"/>
        <v>23</v>
      </c>
      <c r="O15" s="45">
        <f t="shared" si="1"/>
        <v>19</v>
      </c>
      <c r="P15" s="46">
        <f t="shared" si="1"/>
        <v>19</v>
      </c>
      <c r="Q15" s="45">
        <f t="shared" si="1"/>
        <v>21</v>
      </c>
      <c r="R15" s="46">
        <f t="shared" si="1"/>
        <v>18</v>
      </c>
      <c r="S15" s="45">
        <f t="shared" si="1"/>
        <v>12</v>
      </c>
      <c r="T15" s="46">
        <f t="shared" si="1"/>
        <v>14</v>
      </c>
      <c r="U15" s="45">
        <f t="shared" si="1"/>
        <v>10</v>
      </c>
      <c r="V15" s="46">
        <f t="shared" si="1"/>
        <v>8</v>
      </c>
      <c r="W15" s="45">
        <f t="shared" si="1"/>
        <v>10</v>
      </c>
      <c r="X15" s="46">
        <f t="shared" si="1"/>
        <v>5</v>
      </c>
      <c r="Y15" s="45">
        <f t="shared" si="1"/>
        <v>4</v>
      </c>
      <c r="Z15" s="46">
        <f t="shared" si="1"/>
        <v>3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20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>
        <v>0</v>
      </c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59" t="s">
        <v>21</v>
      </c>
      <c r="G21" s="16" t="s">
        <v>20</v>
      </c>
      <c r="H21" s="573" t="s">
        <v>21</v>
      </c>
      <c r="I21" s="16" t="s">
        <v>20</v>
      </c>
      <c r="J21" s="573" t="s">
        <v>21</v>
      </c>
      <c r="K21" s="16" t="s">
        <v>20</v>
      </c>
      <c r="L21" s="57" t="s">
        <v>21</v>
      </c>
      <c r="M21" s="16" t="s">
        <v>20</v>
      </c>
      <c r="N21" s="573" t="s">
        <v>21</v>
      </c>
      <c r="O21" s="16" t="s">
        <v>20</v>
      </c>
      <c r="P21" s="573" t="s">
        <v>21</v>
      </c>
      <c r="Q21" s="16" t="s">
        <v>20</v>
      </c>
      <c r="R21" s="573" t="s">
        <v>21</v>
      </c>
      <c r="S21" s="16" t="s">
        <v>20</v>
      </c>
      <c r="T21" s="573" t="s">
        <v>21</v>
      </c>
      <c r="U21" s="16" t="s">
        <v>20</v>
      </c>
      <c r="V21" s="573" t="s">
        <v>21</v>
      </c>
      <c r="W21" s="16" t="s">
        <v>20</v>
      </c>
      <c r="X21" s="573" t="s">
        <v>21</v>
      </c>
      <c r="Y21" s="16" t="s">
        <v>20</v>
      </c>
      <c r="Z21" s="573" t="s">
        <v>21</v>
      </c>
      <c r="AA21" s="16" t="s">
        <v>20</v>
      </c>
      <c r="AB21" s="573" t="s">
        <v>21</v>
      </c>
      <c r="AC21" s="16" t="s">
        <v>20</v>
      </c>
      <c r="AD21" s="573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2</v>
      </c>
      <c r="E22" s="61">
        <f>SUM(G22+I22+K22+M22+O22+Q22+S22+U22+W22+Y22+AA22+AC22)</f>
        <v>2</v>
      </c>
      <c r="F22" s="62">
        <f>SUM(H22+J22+L22+N22+P22+R22+T22+V22+X22+Z22+AB22+AD22)</f>
        <v>0</v>
      </c>
      <c r="G22" s="34">
        <v>0</v>
      </c>
      <c r="H22" s="63">
        <v>0</v>
      </c>
      <c r="I22" s="34">
        <v>0</v>
      </c>
      <c r="J22" s="63">
        <v>0</v>
      </c>
      <c r="K22" s="25">
        <v>1</v>
      </c>
      <c r="L22" s="26">
        <v>0</v>
      </c>
      <c r="M22" s="64">
        <v>0</v>
      </c>
      <c r="N22" s="65">
        <v>0</v>
      </c>
      <c r="O22" s="64">
        <v>1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7</v>
      </c>
      <c r="E24" s="61">
        <f t="shared" si="3"/>
        <v>5</v>
      </c>
      <c r="F24" s="62">
        <f t="shared" si="3"/>
        <v>2</v>
      </c>
      <c r="G24" s="75">
        <v>0</v>
      </c>
      <c r="H24" s="76">
        <v>0</v>
      </c>
      <c r="I24" s="75">
        <v>0</v>
      </c>
      <c r="J24" s="76">
        <v>0</v>
      </c>
      <c r="K24" s="75">
        <v>0</v>
      </c>
      <c r="L24" s="77">
        <v>0</v>
      </c>
      <c r="M24" s="78">
        <v>1</v>
      </c>
      <c r="N24" s="76">
        <v>0</v>
      </c>
      <c r="O24" s="78">
        <v>0</v>
      </c>
      <c r="P24" s="76">
        <v>0</v>
      </c>
      <c r="Q24" s="78">
        <v>2</v>
      </c>
      <c r="R24" s="76">
        <v>0</v>
      </c>
      <c r="S24" s="78">
        <v>0</v>
      </c>
      <c r="T24" s="76">
        <v>1</v>
      </c>
      <c r="U24" s="78">
        <v>2</v>
      </c>
      <c r="V24" s="76">
        <v>0</v>
      </c>
      <c r="W24" s="78">
        <v>0</v>
      </c>
      <c r="X24" s="76">
        <v>0</v>
      </c>
      <c r="Y24" s="78">
        <v>0</v>
      </c>
      <c r="Z24" s="76">
        <v>1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57</v>
      </c>
      <c r="E26" s="61">
        <f t="shared" si="3"/>
        <v>33</v>
      </c>
      <c r="F26" s="62">
        <f t="shared" si="3"/>
        <v>24</v>
      </c>
      <c r="G26" s="82">
        <v>1</v>
      </c>
      <c r="H26" s="83">
        <v>1</v>
      </c>
      <c r="I26" s="82">
        <v>9</v>
      </c>
      <c r="J26" s="83">
        <v>4</v>
      </c>
      <c r="K26" s="84">
        <v>2</v>
      </c>
      <c r="L26" s="85">
        <v>2</v>
      </c>
      <c r="M26" s="82">
        <v>2</v>
      </c>
      <c r="N26" s="83">
        <v>4</v>
      </c>
      <c r="O26" s="82">
        <v>2</v>
      </c>
      <c r="P26" s="83">
        <v>1</v>
      </c>
      <c r="Q26" s="82">
        <v>4</v>
      </c>
      <c r="R26" s="83">
        <v>2</v>
      </c>
      <c r="S26" s="82">
        <v>0</v>
      </c>
      <c r="T26" s="83">
        <v>3</v>
      </c>
      <c r="U26" s="82">
        <v>5</v>
      </c>
      <c r="V26" s="83">
        <v>3</v>
      </c>
      <c r="W26" s="82">
        <v>5</v>
      </c>
      <c r="X26" s="83">
        <v>2</v>
      </c>
      <c r="Y26" s="82">
        <v>3</v>
      </c>
      <c r="Z26" s="83">
        <v>2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3</v>
      </c>
      <c r="E27" s="68">
        <f t="shared" si="3"/>
        <v>3</v>
      </c>
      <c r="F27" s="69">
        <f t="shared" si="3"/>
        <v>0</v>
      </c>
      <c r="G27" s="80">
        <v>0</v>
      </c>
      <c r="H27" s="71">
        <v>0</v>
      </c>
      <c r="I27" s="80">
        <v>1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1</v>
      </c>
      <c r="X27" s="71">
        <v>0</v>
      </c>
      <c r="Y27" s="80">
        <v>1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69</v>
      </c>
      <c r="E28" s="87">
        <f>SUM(E22:E27)</f>
        <v>43</v>
      </c>
      <c r="F28" s="88">
        <f>SUM(F22:F27)</f>
        <v>26</v>
      </c>
      <c r="G28" s="89">
        <f>SUM(G22:G27)</f>
        <v>1</v>
      </c>
      <c r="H28" s="90">
        <f>SUM(H22:H27)</f>
        <v>1</v>
      </c>
      <c r="I28" s="89">
        <f t="shared" ref="I28:AB28" si="4">SUM(I22:I27)</f>
        <v>10</v>
      </c>
      <c r="J28" s="90">
        <f t="shared" si="4"/>
        <v>4</v>
      </c>
      <c r="K28" s="91">
        <f t="shared" si="4"/>
        <v>3</v>
      </c>
      <c r="L28" s="92">
        <f t="shared" si="4"/>
        <v>2</v>
      </c>
      <c r="M28" s="89">
        <f t="shared" si="4"/>
        <v>3</v>
      </c>
      <c r="N28" s="90">
        <f t="shared" si="4"/>
        <v>4</v>
      </c>
      <c r="O28" s="89">
        <f t="shared" si="4"/>
        <v>3</v>
      </c>
      <c r="P28" s="90">
        <f t="shared" si="4"/>
        <v>1</v>
      </c>
      <c r="Q28" s="89">
        <f t="shared" si="4"/>
        <v>6</v>
      </c>
      <c r="R28" s="90">
        <f t="shared" si="4"/>
        <v>2</v>
      </c>
      <c r="S28" s="89">
        <f t="shared" si="4"/>
        <v>0</v>
      </c>
      <c r="T28" s="90">
        <f t="shared" si="4"/>
        <v>4</v>
      </c>
      <c r="U28" s="89">
        <f t="shared" si="4"/>
        <v>7</v>
      </c>
      <c r="V28" s="90">
        <f t="shared" si="4"/>
        <v>3</v>
      </c>
      <c r="W28" s="89">
        <f t="shared" si="4"/>
        <v>6</v>
      </c>
      <c r="X28" s="90">
        <f t="shared" si="4"/>
        <v>2</v>
      </c>
      <c r="Y28" s="89">
        <f t="shared" si="4"/>
        <v>4</v>
      </c>
      <c r="Z28" s="90">
        <f t="shared" si="4"/>
        <v>3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1</v>
      </c>
      <c r="F35" s="425">
        <v>0</v>
      </c>
      <c r="G35" s="425">
        <v>1</v>
      </c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3</v>
      </c>
      <c r="F42" s="429"/>
      <c r="G42" s="429">
        <v>3</v>
      </c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1</v>
      </c>
      <c r="F43" s="432"/>
      <c r="G43" s="432">
        <v>1</v>
      </c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4</v>
      </c>
      <c r="F46" s="423"/>
      <c r="G46" s="423">
        <v>4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4</v>
      </c>
      <c r="F47" s="423"/>
      <c r="G47" s="423">
        <v>4</v>
      </c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574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557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567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567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567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567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567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567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570" t="s">
        <v>109</v>
      </c>
      <c r="G87" s="572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569" t="s">
        <v>108</v>
      </c>
      <c r="F97" s="570" t="s">
        <v>109</v>
      </c>
      <c r="G97" s="571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2</v>
      </c>
      <c r="D98" s="136">
        <v>1</v>
      </c>
      <c r="E98" s="161">
        <v>115</v>
      </c>
      <c r="F98" s="138"/>
      <c r="G98" s="162"/>
      <c r="H98" s="139">
        <v>3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4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1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2</v>
      </c>
      <c r="D103" s="36">
        <f t="shared" si="7"/>
        <v>6</v>
      </c>
      <c r="E103" s="152">
        <f t="shared" si="7"/>
        <v>115</v>
      </c>
      <c r="F103" s="166">
        <f t="shared" si="7"/>
        <v>0</v>
      </c>
      <c r="G103" s="167">
        <f t="shared" si="7"/>
        <v>0</v>
      </c>
      <c r="H103" s="167">
        <f t="shared" si="7"/>
        <v>3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570" t="s">
        <v>124</v>
      </c>
      <c r="F106" s="570" t="s">
        <v>125</v>
      </c>
      <c r="G106" s="570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566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568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570" t="s">
        <v>124</v>
      </c>
      <c r="F115" s="570" t="s">
        <v>131</v>
      </c>
      <c r="G115" s="570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562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555" t="s">
        <v>135</v>
      </c>
      <c r="C124" s="564"/>
      <c r="D124" s="56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568" t="s">
        <v>136</v>
      </c>
      <c r="B125" s="203"/>
      <c r="C125" s="564"/>
      <c r="D125" s="56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568" t="s">
        <v>137</v>
      </c>
      <c r="B126" s="204"/>
      <c r="C126" s="564"/>
      <c r="D126" s="56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568" t="s">
        <v>138</v>
      </c>
      <c r="B127" s="204"/>
      <c r="C127" s="564"/>
      <c r="D127" s="56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568" t="s">
        <v>139</v>
      </c>
      <c r="B128" s="204"/>
      <c r="C128" s="205"/>
      <c r="D128" s="56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56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555" t="s">
        <v>142</v>
      </c>
      <c r="C131" s="564"/>
      <c r="D131" s="563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568" t="s">
        <v>136</v>
      </c>
      <c r="B132" s="203"/>
      <c r="C132" s="564"/>
      <c r="D132" s="563"/>
      <c r="E132" s="564"/>
      <c r="F132" s="195"/>
      <c r="G132" s="9"/>
      <c r="H132" s="9"/>
      <c r="I132" s="563"/>
      <c r="J132" s="564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568" t="s">
        <v>137</v>
      </c>
      <c r="B133" s="204"/>
      <c r="C133" s="564"/>
      <c r="D133" s="563"/>
      <c r="E133" s="564"/>
      <c r="F133" s="195"/>
      <c r="G133" s="9"/>
      <c r="H133" s="9"/>
      <c r="I133" s="563"/>
      <c r="J133" s="564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568" t="s">
        <v>138</v>
      </c>
      <c r="B134" s="204"/>
      <c r="C134" s="564"/>
      <c r="D134" s="563"/>
      <c r="E134" s="564"/>
      <c r="F134" s="195"/>
      <c r="G134" s="9"/>
      <c r="H134" s="9"/>
      <c r="I134" s="563"/>
      <c r="J134" s="564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568" t="s">
        <v>139</v>
      </c>
      <c r="B135" s="204"/>
      <c r="C135" s="205"/>
      <c r="D135" s="733"/>
      <c r="E135" s="734"/>
      <c r="F135" s="195"/>
      <c r="G135" s="9"/>
      <c r="H135" s="9"/>
      <c r="I135" s="563"/>
      <c r="J135" s="564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563"/>
      <c r="J136" s="564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570" t="s">
        <v>145</v>
      </c>
      <c r="F138" s="572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108</v>
      </c>
      <c r="D139" s="212">
        <v>108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561" t="s">
        <v>147</v>
      </c>
      <c r="C140" s="217">
        <f t="shared" si="9"/>
        <v>47</v>
      </c>
      <c r="D140" s="137">
        <v>47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7</v>
      </c>
      <c r="D143" s="34">
        <v>7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560" t="s">
        <v>154</v>
      </c>
      <c r="G149" s="13" t="s">
        <v>108</v>
      </c>
      <c r="H149" s="14" t="s">
        <v>153</v>
      </c>
      <c r="I149" s="560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/>
      <c r="E150" s="228"/>
      <c r="F150" s="229">
        <v>3</v>
      </c>
      <c r="G150" s="227"/>
      <c r="H150" s="228"/>
      <c r="I150" s="229">
        <v>254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561" t="s">
        <v>147</v>
      </c>
      <c r="C151" s="226"/>
      <c r="D151" s="227"/>
      <c r="E151" s="228"/>
      <c r="F151" s="229"/>
      <c r="G151" s="227"/>
      <c r="H151" s="228"/>
      <c r="I151" s="229">
        <v>97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63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/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0</v>
      </c>
      <c r="E156" s="153">
        <f>SUM(E150:E153)</f>
        <v>0</v>
      </c>
      <c r="F156" s="167">
        <f>SUM(F150:F153)</f>
        <v>3</v>
      </c>
      <c r="G156" s="152">
        <f>SUM(G150:G155)</f>
        <v>63</v>
      </c>
      <c r="H156" s="153">
        <f>SUM(H150:H153)</f>
        <v>0</v>
      </c>
      <c r="I156" s="167">
        <f>SUM(I150:I153)</f>
        <v>351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556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393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257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1</v>
      </c>
      <c r="G166" s="230"/>
      <c r="H166" s="231">
        <v>1</v>
      </c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554"/>
      <c r="B189" s="558"/>
      <c r="C189" s="781" t="s">
        <v>37</v>
      </c>
      <c r="D189" s="782"/>
      <c r="E189" s="783"/>
      <c r="F189" s="261">
        <f>+SUM(F164:F188)</f>
        <v>1</v>
      </c>
      <c r="G189" s="262">
        <f>+SUM(G164:G188)</f>
        <v>0</v>
      </c>
      <c r="H189" s="263">
        <f>+SUM(H164:H188)</f>
        <v>1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551" t="s">
        <v>198</v>
      </c>
      <c r="D192" s="551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548</v>
      </c>
      <c r="C193" s="230">
        <v>170</v>
      </c>
      <c r="D193" s="270">
        <v>378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42</v>
      </c>
      <c r="C194" s="230">
        <v>13</v>
      </c>
      <c r="D194" s="270">
        <v>29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284</v>
      </c>
      <c r="C195" s="230">
        <v>77</v>
      </c>
      <c r="D195" s="270">
        <v>207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13</v>
      </c>
      <c r="C196" s="230">
        <v>1</v>
      </c>
      <c r="D196" s="270">
        <v>12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83</v>
      </c>
      <c r="C197" s="230">
        <v>17</v>
      </c>
      <c r="D197" s="270">
        <v>66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4</v>
      </c>
      <c r="C198" s="230">
        <v>1</v>
      </c>
      <c r="D198" s="270">
        <v>3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24</v>
      </c>
      <c r="C199" s="230">
        <v>2</v>
      </c>
      <c r="D199" s="270">
        <v>22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1</v>
      </c>
      <c r="C200" s="230"/>
      <c r="D200" s="270">
        <v>1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999</v>
      </c>
      <c r="C203" s="36">
        <f>+SUM(C193:C202)</f>
        <v>281</v>
      </c>
      <c r="D203" s="36">
        <f>+SUM(D193:D202)</f>
        <v>718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551" t="s">
        <v>198</v>
      </c>
      <c r="C205" s="551" t="s">
        <v>199</v>
      </c>
      <c r="D205" s="551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552" t="s">
        <v>213</v>
      </c>
      <c r="B206" s="230"/>
      <c r="C206" s="230">
        <v>30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540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549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553" t="s">
        <v>37</v>
      </c>
      <c r="B209" s="280">
        <f>+SUM(B206:B208)</f>
        <v>0</v>
      </c>
      <c r="C209" s="280">
        <f>+SUM(C206:C208)</f>
        <v>570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551" t="s">
        <v>217</v>
      </c>
      <c r="B211" s="551" t="s">
        <v>218</v>
      </c>
      <c r="C211" s="551" t="s">
        <v>198</v>
      </c>
      <c r="D211" s="551" t="s">
        <v>199</v>
      </c>
      <c r="E211" s="551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>
        <v>1</v>
      </c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548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551" t="s">
        <v>225</v>
      </c>
      <c r="B216" s="551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/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2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548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548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/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>
        <v>1</v>
      </c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548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>
        <v>1</v>
      </c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548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>
        <v>1</v>
      </c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548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2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8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325</v>
      </c>
      <c r="D240" s="230">
        <v>3</v>
      </c>
      <c r="E240" s="270">
        <v>322</v>
      </c>
    </row>
    <row r="241" spans="1:5" x14ac:dyDescent="0.25">
      <c r="A241" s="785" t="s">
        <v>258</v>
      </c>
      <c r="B241" s="785"/>
      <c r="C241" s="249">
        <f>SUM(D241:E241)</f>
        <v>50</v>
      </c>
      <c r="D241" s="230"/>
      <c r="E241" s="270">
        <v>50</v>
      </c>
    </row>
    <row r="242" spans="1:5" x14ac:dyDescent="0.25">
      <c r="A242" s="795" t="s">
        <v>6</v>
      </c>
      <c r="B242" s="795"/>
      <c r="C242" s="297">
        <f>+SUM(C240:C241)</f>
        <v>375</v>
      </c>
      <c r="D242" s="297">
        <f>+SUM(D240:D241)</f>
        <v>3</v>
      </c>
      <c r="E242" s="280">
        <f>+SUM(E240:E241)</f>
        <v>372</v>
      </c>
    </row>
    <row r="243" spans="1:5" x14ac:dyDescent="0.25">
      <c r="A243" s="274" t="s">
        <v>259</v>
      </c>
      <c r="E243" s="2"/>
    </row>
    <row r="244" spans="1:5" x14ac:dyDescent="0.25">
      <c r="A244" s="551" t="s">
        <v>217</v>
      </c>
      <c r="B244" s="551" t="s">
        <v>197</v>
      </c>
      <c r="C244" s="551" t="s">
        <v>4</v>
      </c>
      <c r="D244" s="551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>
        <v>2</v>
      </c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3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3</v>
      </c>
    </row>
    <row r="273" spans="1:4" x14ac:dyDescent="0.25">
      <c r="A273" s="274" t="s">
        <v>288</v>
      </c>
    </row>
    <row r="274" spans="1:4" ht="21" x14ac:dyDescent="0.25">
      <c r="A274" s="550" t="s">
        <v>289</v>
      </c>
      <c r="B274" s="550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15</v>
      </c>
      <c r="C275" s="230"/>
      <c r="D275" s="270"/>
    </row>
    <row r="276" spans="1:4" x14ac:dyDescent="0.25">
      <c r="A276" s="276" t="s">
        <v>294</v>
      </c>
      <c r="B276" s="230">
        <v>175</v>
      </c>
      <c r="C276" s="230"/>
      <c r="D276" s="270"/>
    </row>
    <row r="277" spans="1:4" x14ac:dyDescent="0.25">
      <c r="A277" s="549" t="s">
        <v>295</v>
      </c>
      <c r="B277" s="230"/>
      <c r="C277" s="230"/>
      <c r="D277" s="270"/>
    </row>
    <row r="278" spans="1:4" x14ac:dyDescent="0.25">
      <c r="A278" s="553" t="s">
        <v>6</v>
      </c>
      <c r="B278" s="307">
        <f>+SUM(B275:B277)</f>
        <v>190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3446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",[12]NOMBRE!B2," - ","( ",[12]NOMBRE!C2,[12]NOMBRE!D2,[12]NOMBRE!E2,[12]NOMBRE!F2,[12]NOMBRE!G2,"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",[12]NOMBRE!B6," - ","( ",[12]NOMBRE!C6,[12]NOMBRE!D6," )")</f>
        <v>MES: NOVIEMBRE - ( 11 )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",[12]NOMBRE!B7)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593"/>
      <c r="L8" s="593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576" t="s">
        <v>21</v>
      </c>
      <c r="G11" s="16" t="s">
        <v>20</v>
      </c>
      <c r="H11" s="579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11</v>
      </c>
      <c r="E12" s="23">
        <f>SUM(G12+I12+K12+M12+O12+Q12+S12+U12+W12+Y12+AA12)</f>
        <v>5</v>
      </c>
      <c r="F12" s="24">
        <f>SUM(H12+J12+L12+N12+P12+R12+T12+V12+X12+Z12+AB12)</f>
        <v>6</v>
      </c>
      <c r="G12" s="25">
        <v>0</v>
      </c>
      <c r="H12" s="26">
        <v>2</v>
      </c>
      <c r="I12" s="25">
        <v>0</v>
      </c>
      <c r="J12" s="26">
        <v>1</v>
      </c>
      <c r="K12" s="25">
        <v>1</v>
      </c>
      <c r="L12" s="26">
        <v>1</v>
      </c>
      <c r="M12" s="25">
        <v>0</v>
      </c>
      <c r="N12" s="26">
        <v>1</v>
      </c>
      <c r="O12" s="25">
        <v>0</v>
      </c>
      <c r="P12" s="26">
        <v>0</v>
      </c>
      <c r="Q12" s="25">
        <v>2</v>
      </c>
      <c r="R12" s="26">
        <v>1</v>
      </c>
      <c r="S12" s="25">
        <v>1</v>
      </c>
      <c r="T12" s="26">
        <v>0</v>
      </c>
      <c r="U12" s="25">
        <v>1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>
        <v>0</v>
      </c>
      <c r="AB12" s="26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577" t="s">
        <v>25</v>
      </c>
      <c r="C13" s="28" t="s">
        <v>24</v>
      </c>
      <c r="D13" s="29">
        <f>SUM(E13+F13)</f>
        <v>46</v>
      </c>
      <c r="E13" s="30">
        <f t="shared" ref="E13:F15" si="0">SUM(G13+I13+K13+M13+O13+Q13+S13+U13+W13+Y13+AA13)</f>
        <v>27</v>
      </c>
      <c r="F13" s="31">
        <f t="shared" si="0"/>
        <v>19</v>
      </c>
      <c r="G13" s="32">
        <v>0</v>
      </c>
      <c r="H13" s="33">
        <v>1</v>
      </c>
      <c r="I13" s="34">
        <v>3</v>
      </c>
      <c r="J13" s="35">
        <v>4</v>
      </c>
      <c r="K13" s="34">
        <v>3</v>
      </c>
      <c r="L13" s="35">
        <v>2</v>
      </c>
      <c r="M13" s="34">
        <v>2</v>
      </c>
      <c r="N13" s="35">
        <v>1</v>
      </c>
      <c r="O13" s="34">
        <v>1</v>
      </c>
      <c r="P13" s="35">
        <v>2</v>
      </c>
      <c r="Q13" s="34">
        <v>6</v>
      </c>
      <c r="R13" s="35">
        <v>2</v>
      </c>
      <c r="S13" s="34">
        <v>4</v>
      </c>
      <c r="T13" s="35">
        <v>0</v>
      </c>
      <c r="U13" s="34">
        <v>5</v>
      </c>
      <c r="V13" s="35">
        <v>2</v>
      </c>
      <c r="W13" s="34">
        <v>2</v>
      </c>
      <c r="X13" s="35">
        <v>4</v>
      </c>
      <c r="Y13" s="34">
        <v>1</v>
      </c>
      <c r="Z13" s="35">
        <v>1</v>
      </c>
      <c r="AA13" s="34">
        <v>0</v>
      </c>
      <c r="AB13" s="35">
        <v>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189</v>
      </c>
      <c r="E14" s="38">
        <f t="shared" si="0"/>
        <v>94</v>
      </c>
      <c r="F14" s="39">
        <f t="shared" si="0"/>
        <v>95</v>
      </c>
      <c r="G14" s="40">
        <v>3</v>
      </c>
      <c r="H14" s="41">
        <v>4</v>
      </c>
      <c r="I14" s="40">
        <v>6</v>
      </c>
      <c r="J14" s="41">
        <v>8</v>
      </c>
      <c r="K14" s="40">
        <v>9</v>
      </c>
      <c r="L14" s="41">
        <v>11</v>
      </c>
      <c r="M14" s="40">
        <v>13</v>
      </c>
      <c r="N14" s="41">
        <v>19</v>
      </c>
      <c r="O14" s="40">
        <v>19</v>
      </c>
      <c r="P14" s="41">
        <v>17</v>
      </c>
      <c r="Q14" s="40">
        <v>12</v>
      </c>
      <c r="R14" s="41">
        <v>14</v>
      </c>
      <c r="S14" s="40">
        <v>13</v>
      </c>
      <c r="T14" s="41">
        <v>9</v>
      </c>
      <c r="U14" s="40">
        <v>14</v>
      </c>
      <c r="V14" s="41">
        <v>9</v>
      </c>
      <c r="W14" s="40">
        <v>4</v>
      </c>
      <c r="X14" s="41">
        <v>3</v>
      </c>
      <c r="Y14" s="40">
        <v>1</v>
      </c>
      <c r="Z14" s="41">
        <v>1</v>
      </c>
      <c r="AA14" s="40">
        <v>0</v>
      </c>
      <c r="AB14" s="41">
        <v>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246</v>
      </c>
      <c r="E15" s="43">
        <f t="shared" si="0"/>
        <v>126</v>
      </c>
      <c r="F15" s="44">
        <f t="shared" si="0"/>
        <v>120</v>
      </c>
      <c r="G15" s="45">
        <f t="shared" ref="G15:Z15" si="1">SUM(G12:G14)</f>
        <v>3</v>
      </c>
      <c r="H15" s="46">
        <f t="shared" si="1"/>
        <v>7</v>
      </c>
      <c r="I15" s="45">
        <f t="shared" si="1"/>
        <v>9</v>
      </c>
      <c r="J15" s="46">
        <f t="shared" si="1"/>
        <v>13</v>
      </c>
      <c r="K15" s="45">
        <f t="shared" si="1"/>
        <v>13</v>
      </c>
      <c r="L15" s="46">
        <f t="shared" si="1"/>
        <v>14</v>
      </c>
      <c r="M15" s="45">
        <f t="shared" si="1"/>
        <v>15</v>
      </c>
      <c r="N15" s="46">
        <f t="shared" si="1"/>
        <v>21</v>
      </c>
      <c r="O15" s="45">
        <f t="shared" si="1"/>
        <v>20</v>
      </c>
      <c r="P15" s="46">
        <f t="shared" si="1"/>
        <v>19</v>
      </c>
      <c r="Q15" s="45">
        <f t="shared" si="1"/>
        <v>20</v>
      </c>
      <c r="R15" s="46">
        <f t="shared" si="1"/>
        <v>17</v>
      </c>
      <c r="S15" s="45">
        <f t="shared" si="1"/>
        <v>18</v>
      </c>
      <c r="T15" s="46">
        <f t="shared" si="1"/>
        <v>9</v>
      </c>
      <c r="U15" s="45">
        <f t="shared" si="1"/>
        <v>20</v>
      </c>
      <c r="V15" s="46">
        <f t="shared" si="1"/>
        <v>11</v>
      </c>
      <c r="W15" s="45">
        <f t="shared" si="1"/>
        <v>6</v>
      </c>
      <c r="X15" s="46">
        <f t="shared" si="1"/>
        <v>7</v>
      </c>
      <c r="Y15" s="45">
        <f t="shared" si="1"/>
        <v>2</v>
      </c>
      <c r="Z15" s="46">
        <f t="shared" si="1"/>
        <v>2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75" t="s">
        <v>21</v>
      </c>
      <c r="G21" s="16" t="s">
        <v>20</v>
      </c>
      <c r="H21" s="579" t="s">
        <v>21</v>
      </c>
      <c r="I21" s="16" t="s">
        <v>20</v>
      </c>
      <c r="J21" s="579" t="s">
        <v>21</v>
      </c>
      <c r="K21" s="16" t="s">
        <v>20</v>
      </c>
      <c r="L21" s="57" t="s">
        <v>21</v>
      </c>
      <c r="M21" s="16" t="s">
        <v>20</v>
      </c>
      <c r="N21" s="579" t="s">
        <v>21</v>
      </c>
      <c r="O21" s="16" t="s">
        <v>20</v>
      </c>
      <c r="P21" s="579" t="s">
        <v>21</v>
      </c>
      <c r="Q21" s="16" t="s">
        <v>20</v>
      </c>
      <c r="R21" s="579" t="s">
        <v>21</v>
      </c>
      <c r="S21" s="16" t="s">
        <v>20</v>
      </c>
      <c r="T21" s="579" t="s">
        <v>21</v>
      </c>
      <c r="U21" s="16" t="s">
        <v>20</v>
      </c>
      <c r="V21" s="579" t="s">
        <v>21</v>
      </c>
      <c r="W21" s="16" t="s">
        <v>20</v>
      </c>
      <c r="X21" s="579" t="s">
        <v>21</v>
      </c>
      <c r="Y21" s="16" t="s">
        <v>20</v>
      </c>
      <c r="Z21" s="579" t="s">
        <v>21</v>
      </c>
      <c r="AA21" s="16" t="s">
        <v>20</v>
      </c>
      <c r="AB21" s="579" t="s">
        <v>21</v>
      </c>
      <c r="AC21" s="16" t="s">
        <v>20</v>
      </c>
      <c r="AD21" s="579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5</v>
      </c>
      <c r="E22" s="61">
        <f>SUM(G22+I22+K22+M22+O22+Q22+S22+U22+W22+Y22+AA22+AC22)</f>
        <v>1</v>
      </c>
      <c r="F22" s="62">
        <f>SUM(H22+J22+L22+N22+P22+R22+T22+V22+X22+Z22+AB22+AD22)</f>
        <v>4</v>
      </c>
      <c r="G22" s="34">
        <v>0</v>
      </c>
      <c r="H22" s="63">
        <v>0</v>
      </c>
      <c r="I22" s="34">
        <v>1</v>
      </c>
      <c r="J22" s="63">
        <v>0</v>
      </c>
      <c r="K22" s="25">
        <v>0</v>
      </c>
      <c r="L22" s="26">
        <v>2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1</v>
      </c>
      <c r="U22" s="64">
        <v>0</v>
      </c>
      <c r="V22" s="65">
        <v>0</v>
      </c>
      <c r="W22" s="64">
        <v>0</v>
      </c>
      <c r="X22" s="65">
        <v>1</v>
      </c>
      <c r="Y22" s="64">
        <v>0</v>
      </c>
      <c r="Z22" s="65">
        <v>0</v>
      </c>
      <c r="AA22" s="25">
        <v>0</v>
      </c>
      <c r="AB22" s="65">
        <v>0</v>
      </c>
      <c r="AC22" s="25">
        <v>0</v>
      </c>
      <c r="AD22" s="65"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2</v>
      </c>
      <c r="E23" s="68">
        <f t="shared" ref="E23:F27" si="3">SUM(G23+I23+K23+M23+O23+Q23+S23+U23+W23+Y23+AA23+AC23)</f>
        <v>0</v>
      </c>
      <c r="F23" s="69">
        <f t="shared" si="3"/>
        <v>2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2</v>
      </c>
      <c r="AA23" s="72">
        <v>0</v>
      </c>
      <c r="AB23" s="73">
        <v>0</v>
      </c>
      <c r="AC23" s="72">
        <v>0</v>
      </c>
      <c r="AD23" s="73"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8</v>
      </c>
      <c r="E24" s="61">
        <f t="shared" si="3"/>
        <v>2</v>
      </c>
      <c r="F24" s="62">
        <f t="shared" si="3"/>
        <v>6</v>
      </c>
      <c r="G24" s="75">
        <v>0</v>
      </c>
      <c r="H24" s="76">
        <v>0</v>
      </c>
      <c r="I24" s="75">
        <v>0</v>
      </c>
      <c r="J24" s="76">
        <v>0</v>
      </c>
      <c r="K24" s="75">
        <v>0</v>
      </c>
      <c r="L24" s="77">
        <v>0</v>
      </c>
      <c r="M24" s="78">
        <v>1</v>
      </c>
      <c r="N24" s="76">
        <v>2</v>
      </c>
      <c r="O24" s="78">
        <v>0</v>
      </c>
      <c r="P24" s="76">
        <v>3</v>
      </c>
      <c r="Q24" s="78">
        <v>0</v>
      </c>
      <c r="R24" s="76">
        <v>1</v>
      </c>
      <c r="S24" s="78">
        <v>0</v>
      </c>
      <c r="T24" s="76">
        <v>0</v>
      </c>
      <c r="U24" s="78">
        <v>1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>
        <v>0</v>
      </c>
      <c r="AB24" s="76">
        <v>0</v>
      </c>
      <c r="AC24" s="78">
        <v>0</v>
      </c>
      <c r="AD24" s="76"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>
        <v>0</v>
      </c>
      <c r="AB25" s="71">
        <v>0</v>
      </c>
      <c r="AC25" s="80">
        <v>0</v>
      </c>
      <c r="AD25" s="71"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47</v>
      </c>
      <c r="E26" s="61">
        <f t="shared" si="3"/>
        <v>23</v>
      </c>
      <c r="F26" s="62">
        <f t="shared" si="3"/>
        <v>24</v>
      </c>
      <c r="G26" s="82">
        <v>0</v>
      </c>
      <c r="H26" s="83">
        <v>0</v>
      </c>
      <c r="I26" s="82">
        <v>0</v>
      </c>
      <c r="J26" s="83">
        <v>1</v>
      </c>
      <c r="K26" s="84">
        <v>4</v>
      </c>
      <c r="L26" s="85">
        <v>2</v>
      </c>
      <c r="M26" s="82">
        <v>3</v>
      </c>
      <c r="N26" s="83">
        <v>3</v>
      </c>
      <c r="O26" s="82">
        <v>2</v>
      </c>
      <c r="P26" s="83">
        <v>3</v>
      </c>
      <c r="Q26" s="82">
        <v>3</v>
      </c>
      <c r="R26" s="83">
        <v>3</v>
      </c>
      <c r="S26" s="82">
        <v>5</v>
      </c>
      <c r="T26" s="83">
        <v>4</v>
      </c>
      <c r="U26" s="82">
        <v>3</v>
      </c>
      <c r="V26" s="83">
        <v>3</v>
      </c>
      <c r="W26" s="82">
        <v>0</v>
      </c>
      <c r="X26" s="83">
        <v>3</v>
      </c>
      <c r="Y26" s="82">
        <v>3</v>
      </c>
      <c r="Z26" s="83">
        <v>1</v>
      </c>
      <c r="AA26" s="82">
        <v>0</v>
      </c>
      <c r="AB26" s="83">
        <v>1</v>
      </c>
      <c r="AC26" s="82">
        <v>0</v>
      </c>
      <c r="AD26" s="83"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5</v>
      </c>
      <c r="E27" s="68">
        <f t="shared" si="3"/>
        <v>2</v>
      </c>
      <c r="F27" s="69">
        <f t="shared" si="3"/>
        <v>3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1</v>
      </c>
      <c r="N27" s="71">
        <v>0</v>
      </c>
      <c r="O27" s="80">
        <v>1</v>
      </c>
      <c r="P27" s="71">
        <v>1</v>
      </c>
      <c r="Q27" s="80">
        <v>0</v>
      </c>
      <c r="R27" s="71">
        <v>0</v>
      </c>
      <c r="S27" s="80">
        <v>0</v>
      </c>
      <c r="T27" s="71">
        <v>1</v>
      </c>
      <c r="U27" s="80">
        <v>0</v>
      </c>
      <c r="V27" s="71">
        <v>0</v>
      </c>
      <c r="W27" s="80">
        <v>0</v>
      </c>
      <c r="X27" s="71">
        <v>0</v>
      </c>
      <c r="Y27" s="80">
        <v>0</v>
      </c>
      <c r="Z27" s="71">
        <v>1</v>
      </c>
      <c r="AA27" s="80">
        <v>0</v>
      </c>
      <c r="AB27" s="71">
        <v>0</v>
      </c>
      <c r="AC27" s="80">
        <v>0</v>
      </c>
      <c r="AD27" s="71">
        <v>0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67</v>
      </c>
      <c r="E28" s="87">
        <f>SUM(E22:E27)</f>
        <v>28</v>
      </c>
      <c r="F28" s="88">
        <f>SUM(F22:F27)</f>
        <v>39</v>
      </c>
      <c r="G28" s="89">
        <f>SUM(G22:G27)</f>
        <v>0</v>
      </c>
      <c r="H28" s="90">
        <f>SUM(H22:H27)</f>
        <v>0</v>
      </c>
      <c r="I28" s="89">
        <f t="shared" ref="I28:AB28" si="4">SUM(I22:I27)</f>
        <v>1</v>
      </c>
      <c r="J28" s="90">
        <f t="shared" si="4"/>
        <v>1</v>
      </c>
      <c r="K28" s="91">
        <f t="shared" si="4"/>
        <v>4</v>
      </c>
      <c r="L28" s="92">
        <f t="shared" si="4"/>
        <v>4</v>
      </c>
      <c r="M28" s="89">
        <f t="shared" si="4"/>
        <v>5</v>
      </c>
      <c r="N28" s="90">
        <f t="shared" si="4"/>
        <v>5</v>
      </c>
      <c r="O28" s="89">
        <f t="shared" si="4"/>
        <v>3</v>
      </c>
      <c r="P28" s="90">
        <f t="shared" si="4"/>
        <v>7</v>
      </c>
      <c r="Q28" s="89">
        <f t="shared" si="4"/>
        <v>3</v>
      </c>
      <c r="R28" s="90">
        <f t="shared" si="4"/>
        <v>4</v>
      </c>
      <c r="S28" s="89">
        <f t="shared" si="4"/>
        <v>5</v>
      </c>
      <c r="T28" s="90">
        <f t="shared" si="4"/>
        <v>6</v>
      </c>
      <c r="U28" s="89">
        <f t="shared" si="4"/>
        <v>4</v>
      </c>
      <c r="V28" s="90">
        <f t="shared" si="4"/>
        <v>3</v>
      </c>
      <c r="W28" s="89">
        <f t="shared" si="4"/>
        <v>0</v>
      </c>
      <c r="X28" s="90">
        <f t="shared" si="4"/>
        <v>4</v>
      </c>
      <c r="Y28" s="89">
        <f t="shared" si="4"/>
        <v>3</v>
      </c>
      <c r="Z28" s="90">
        <f t="shared" si="4"/>
        <v>4</v>
      </c>
      <c r="AA28" s="89">
        <f t="shared" si="4"/>
        <v>0</v>
      </c>
      <c r="AB28" s="90">
        <f t="shared" si="4"/>
        <v>1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1</v>
      </c>
      <c r="F33" s="425">
        <v>0</v>
      </c>
      <c r="G33" s="425">
        <v>1</v>
      </c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1</v>
      </c>
      <c r="F35" s="425"/>
      <c r="G35" s="425">
        <v>1</v>
      </c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3</v>
      </c>
      <c r="F42" s="429">
        <v>0</v>
      </c>
      <c r="G42" s="429">
        <v>3</v>
      </c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3</v>
      </c>
      <c r="F43" s="432">
        <v>1</v>
      </c>
      <c r="G43" s="432">
        <v>2</v>
      </c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>
        <v>0</v>
      </c>
      <c r="G44" s="432">
        <v>0</v>
      </c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1</v>
      </c>
      <c r="F45" s="427">
        <v>1</v>
      </c>
      <c r="G45" s="427">
        <v>0</v>
      </c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5</v>
      </c>
      <c r="F46" s="423">
        <v>0</v>
      </c>
      <c r="G46" s="423">
        <v>5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6</v>
      </c>
      <c r="F47" s="423">
        <v>1</v>
      </c>
      <c r="G47" s="423">
        <v>5</v>
      </c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>
        <v>0</v>
      </c>
      <c r="G48" s="425">
        <v>0</v>
      </c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601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578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587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587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587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587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587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587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584" t="s">
        <v>109</v>
      </c>
      <c r="G87" s="582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583" t="s">
        <v>108</v>
      </c>
      <c r="F97" s="584" t="s">
        <v>109</v>
      </c>
      <c r="G97" s="585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8</v>
      </c>
      <c r="D98" s="136">
        <v>6</v>
      </c>
      <c r="E98" s="161">
        <v>151</v>
      </c>
      <c r="F98" s="138"/>
      <c r="G98" s="162"/>
      <c r="H98" s="139">
        <v>7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3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2</v>
      </c>
      <c r="E102" s="165">
        <v>2</v>
      </c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8</v>
      </c>
      <c r="D103" s="36">
        <f t="shared" si="7"/>
        <v>11</v>
      </c>
      <c r="E103" s="152">
        <f t="shared" si="7"/>
        <v>153</v>
      </c>
      <c r="F103" s="166">
        <f t="shared" si="7"/>
        <v>0</v>
      </c>
      <c r="G103" s="167">
        <f t="shared" si="7"/>
        <v>0</v>
      </c>
      <c r="H103" s="167">
        <f t="shared" si="7"/>
        <v>7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584" t="s">
        <v>124</v>
      </c>
      <c r="F106" s="584" t="s">
        <v>125</v>
      </c>
      <c r="G106" s="584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1</v>
      </c>
      <c r="D107" s="174">
        <v>1</v>
      </c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586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589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584" t="s">
        <v>124</v>
      </c>
      <c r="F115" s="584" t="s">
        <v>131</v>
      </c>
      <c r="G115" s="584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592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581" t="s">
        <v>135</v>
      </c>
      <c r="C124" s="591"/>
      <c r="D124" s="59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589" t="s">
        <v>136</v>
      </c>
      <c r="B125" s="203"/>
      <c r="C125" s="591"/>
      <c r="D125" s="59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589" t="s">
        <v>137</v>
      </c>
      <c r="B126" s="204"/>
      <c r="C126" s="591"/>
      <c r="D126" s="59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589" t="s">
        <v>138</v>
      </c>
      <c r="B127" s="204"/>
      <c r="C127" s="591"/>
      <c r="D127" s="59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589" t="s">
        <v>139</v>
      </c>
      <c r="B128" s="204"/>
      <c r="C128" s="205"/>
      <c r="D128" s="59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59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581" t="s">
        <v>142</v>
      </c>
      <c r="C131" s="591"/>
      <c r="D131" s="590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589" t="s">
        <v>136</v>
      </c>
      <c r="B132" s="203"/>
      <c r="C132" s="591"/>
      <c r="D132" s="590"/>
      <c r="E132" s="591"/>
      <c r="F132" s="195"/>
      <c r="G132" s="9"/>
      <c r="H132" s="9"/>
      <c r="I132" s="590"/>
      <c r="J132" s="591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589" t="s">
        <v>137</v>
      </c>
      <c r="B133" s="204"/>
      <c r="C133" s="591"/>
      <c r="D133" s="590"/>
      <c r="E133" s="591"/>
      <c r="F133" s="195"/>
      <c r="G133" s="9"/>
      <c r="H133" s="9"/>
      <c r="I133" s="590"/>
      <c r="J133" s="591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589" t="s">
        <v>138</v>
      </c>
      <c r="B134" s="204"/>
      <c r="C134" s="591"/>
      <c r="D134" s="590"/>
      <c r="E134" s="591"/>
      <c r="F134" s="195"/>
      <c r="G134" s="9"/>
      <c r="H134" s="9"/>
      <c r="I134" s="590"/>
      <c r="J134" s="591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589" t="s">
        <v>139</v>
      </c>
      <c r="B135" s="204"/>
      <c r="C135" s="205"/>
      <c r="D135" s="733"/>
      <c r="E135" s="734"/>
      <c r="F135" s="195"/>
      <c r="G135" s="9"/>
      <c r="H135" s="9"/>
      <c r="I135" s="590"/>
      <c r="J135" s="591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590"/>
      <c r="J136" s="591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584" t="s">
        <v>145</v>
      </c>
      <c r="F138" s="582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89</v>
      </c>
      <c r="D139" s="212">
        <v>89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588" t="s">
        <v>147</v>
      </c>
      <c r="C140" s="217">
        <f t="shared" si="9"/>
        <v>12</v>
      </c>
      <c r="D140" s="137">
        <v>12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>
        <v>0</v>
      </c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>
        <v>0</v>
      </c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0</v>
      </c>
      <c r="D143" s="34">
        <v>0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>
        <v>0</v>
      </c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576" t="s">
        <v>154</v>
      </c>
      <c r="G149" s="13" t="s">
        <v>108</v>
      </c>
      <c r="H149" s="14" t="s">
        <v>153</v>
      </c>
      <c r="I149" s="576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1</v>
      </c>
      <c r="E150" s="228">
        <v>0</v>
      </c>
      <c r="F150" s="229">
        <v>0</v>
      </c>
      <c r="G150" s="227">
        <v>288</v>
      </c>
      <c r="H150" s="228">
        <v>0</v>
      </c>
      <c r="I150" s="229">
        <v>0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588" t="s">
        <v>147</v>
      </c>
      <c r="C151" s="226"/>
      <c r="D151" s="227">
        <v>0</v>
      </c>
      <c r="E151" s="228">
        <v>0</v>
      </c>
      <c r="F151" s="229">
        <v>0</v>
      </c>
      <c r="G151" s="227">
        <v>72</v>
      </c>
      <c r="H151" s="228">
        <v>0</v>
      </c>
      <c r="I151" s="229">
        <v>0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>
        <v>0</v>
      </c>
      <c r="E152" s="231">
        <v>0</v>
      </c>
      <c r="F152" s="232">
        <v>0</v>
      </c>
      <c r="G152" s="230">
        <v>0</v>
      </c>
      <c r="H152" s="231">
        <v>0</v>
      </c>
      <c r="I152" s="232">
        <v>0</v>
      </c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>
        <v>0</v>
      </c>
      <c r="E153" s="234">
        <v>0</v>
      </c>
      <c r="F153" s="235">
        <v>0</v>
      </c>
      <c r="G153" s="233">
        <v>0</v>
      </c>
      <c r="H153" s="234">
        <v>0</v>
      </c>
      <c r="I153" s="235">
        <v>0</v>
      </c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61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0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1</v>
      </c>
      <c r="E156" s="153">
        <f>SUM(E150:E153)</f>
        <v>0</v>
      </c>
      <c r="F156" s="167">
        <f>SUM(F150:F153)</f>
        <v>0</v>
      </c>
      <c r="G156" s="152">
        <f>SUM(G150:G155)</f>
        <v>421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580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421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289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595"/>
      <c r="B189" s="593"/>
      <c r="C189" s="781" t="s">
        <v>37</v>
      </c>
      <c r="D189" s="782"/>
      <c r="E189" s="783"/>
      <c r="F189" s="261">
        <f>+SUM(F164:F188)</f>
        <v>0</v>
      </c>
      <c r="G189" s="262">
        <f>+SUM(G164:G188)</f>
        <v>0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598" t="s">
        <v>198</v>
      </c>
      <c r="D192" s="598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395</v>
      </c>
      <c r="C193" s="230"/>
      <c r="D193" s="270">
        <v>395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27</v>
      </c>
      <c r="C194" s="230"/>
      <c r="D194" s="270">
        <v>27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210</v>
      </c>
      <c r="C195" s="230"/>
      <c r="D195" s="270">
        <v>210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14</v>
      </c>
      <c r="C196" s="230"/>
      <c r="D196" s="270">
        <v>14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60</v>
      </c>
      <c r="C197" s="230"/>
      <c r="D197" s="270">
        <v>60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2</v>
      </c>
      <c r="C198" s="230"/>
      <c r="D198" s="270">
        <v>2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20</v>
      </c>
      <c r="C199" s="230"/>
      <c r="D199" s="270">
        <v>20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2</v>
      </c>
      <c r="C200" s="230"/>
      <c r="D200" s="270">
        <v>2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>
        <v>0</v>
      </c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>
        <v>0</v>
      </c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730</v>
      </c>
      <c r="C203" s="36">
        <f>+SUM(C193:C202)</f>
        <v>0</v>
      </c>
      <c r="D203" s="36">
        <f>+SUM(D193:D202)</f>
        <v>730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598" t="s">
        <v>198</v>
      </c>
      <c r="C205" s="598" t="s">
        <v>199</v>
      </c>
      <c r="D205" s="598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599" t="s">
        <v>213</v>
      </c>
      <c r="B206" s="230"/>
      <c r="C206" s="230">
        <v>7</v>
      </c>
      <c r="D206" s="270">
        <v>0</v>
      </c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519</v>
      </c>
      <c r="D207" s="270">
        <v>24</v>
      </c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596" t="s">
        <v>215</v>
      </c>
      <c r="B208" s="230"/>
      <c r="C208" s="230">
        <v>0</v>
      </c>
      <c r="D208" s="278">
        <v>0</v>
      </c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600" t="s">
        <v>37</v>
      </c>
      <c r="B209" s="280">
        <f>+SUM(B206:B208)</f>
        <v>0</v>
      </c>
      <c r="C209" s="280">
        <f>+SUM(C206:C208)</f>
        <v>526</v>
      </c>
      <c r="D209" s="280">
        <f>+SUM(D206:D208)</f>
        <v>24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598" t="s">
        <v>217</v>
      </c>
      <c r="B211" s="598" t="s">
        <v>218</v>
      </c>
      <c r="C211" s="598" t="s">
        <v>198</v>
      </c>
      <c r="D211" s="598" t="s">
        <v>199</v>
      </c>
      <c r="E211" s="598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594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598" t="s">
        <v>225</v>
      </c>
      <c r="B216" s="598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1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>
        <v>1</v>
      </c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594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594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4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594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594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594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1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>
        <v>1</v>
      </c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9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418</v>
      </c>
      <c r="D240" s="230">
        <v>1</v>
      </c>
      <c r="E240" s="270">
        <v>417</v>
      </c>
    </row>
    <row r="241" spans="1:5" x14ac:dyDescent="0.25">
      <c r="A241" s="785" t="s">
        <v>258</v>
      </c>
      <c r="B241" s="785"/>
      <c r="C241" s="249">
        <f>SUM(D241:E241)</f>
        <v>3</v>
      </c>
      <c r="D241" s="230">
        <v>0</v>
      </c>
      <c r="E241" s="270">
        <v>3</v>
      </c>
    </row>
    <row r="242" spans="1:5" x14ac:dyDescent="0.25">
      <c r="A242" s="795" t="s">
        <v>6</v>
      </c>
      <c r="B242" s="795"/>
      <c r="C242" s="297">
        <f>+SUM(C240:C241)</f>
        <v>421</v>
      </c>
      <c r="D242" s="297">
        <f>+SUM(D240:D241)</f>
        <v>1</v>
      </c>
      <c r="E242" s="280">
        <f>+SUM(E240:E241)</f>
        <v>420</v>
      </c>
    </row>
    <row r="243" spans="1:5" x14ac:dyDescent="0.25">
      <c r="A243" s="274" t="s">
        <v>259</v>
      </c>
      <c r="E243" s="2"/>
    </row>
    <row r="244" spans="1:5" x14ac:dyDescent="0.25">
      <c r="A244" s="598" t="s">
        <v>217</v>
      </c>
      <c r="B244" s="598" t="s">
        <v>197</v>
      </c>
      <c r="C244" s="598" t="s">
        <v>4</v>
      </c>
      <c r="D244" s="598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1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1</v>
      </c>
    </row>
    <row r="273" spans="1:4" x14ac:dyDescent="0.25">
      <c r="A273" s="274" t="s">
        <v>288</v>
      </c>
    </row>
    <row r="274" spans="1:4" ht="21" x14ac:dyDescent="0.25">
      <c r="A274" s="597" t="s">
        <v>289</v>
      </c>
      <c r="B274" s="597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5</v>
      </c>
      <c r="C275" s="230"/>
      <c r="D275" s="270"/>
    </row>
    <row r="276" spans="1:4" x14ac:dyDescent="0.25">
      <c r="A276" s="276" t="s">
        <v>294</v>
      </c>
      <c r="B276" s="230">
        <v>193</v>
      </c>
      <c r="C276" s="230"/>
      <c r="D276" s="270"/>
    </row>
    <row r="277" spans="1:4" x14ac:dyDescent="0.25">
      <c r="A277" s="596" t="s">
        <v>295</v>
      </c>
      <c r="B277" s="230"/>
      <c r="C277" s="230"/>
      <c r="D277" s="270"/>
    </row>
    <row r="278" spans="1:4" x14ac:dyDescent="0.25">
      <c r="A278" s="600" t="s">
        <v>6</v>
      </c>
      <c r="B278" s="307">
        <f>+SUM(B275:B277)</f>
        <v>198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3253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tabSelected="1"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",[13]NOMBRE!B2," - ","( ",[13]NOMBRE!C2,[13]NOMBRE!D2,[13]NOMBRE!E2,[13]NOMBRE!F2,[13]NOMBRE!G2,"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",[13]NOMBRE!B6," - ","( ",[13]NOMBRE!C6,[13]NOMBRE!D6," )")</f>
        <v>MES: DICIEMBRE - ( 12 )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",[13]NOMBRE!B7)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612"/>
      <c r="L8" s="612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614" t="s">
        <v>21</v>
      </c>
      <c r="G11" s="16" t="s">
        <v>20</v>
      </c>
      <c r="H11" s="627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8</v>
      </c>
      <c r="E12" s="23">
        <f>SUM(G12+I12+K12+M12+O12+Q12+S12+U12+W12+Y12+AA12)</f>
        <v>3</v>
      </c>
      <c r="F12" s="24">
        <f>SUM(H12+J12+L12+N12+P12+R12+T12+V12+X12+Z12+AB12)</f>
        <v>5</v>
      </c>
      <c r="G12" s="25">
        <v>1</v>
      </c>
      <c r="H12" s="26">
        <v>3</v>
      </c>
      <c r="I12" s="25">
        <v>2</v>
      </c>
      <c r="J12" s="26">
        <v>0</v>
      </c>
      <c r="K12" s="25">
        <v>0</v>
      </c>
      <c r="L12" s="26">
        <v>2</v>
      </c>
      <c r="M12" s="25">
        <v>0</v>
      </c>
      <c r="N12" s="26">
        <v>0</v>
      </c>
      <c r="O12" s="25">
        <v>0</v>
      </c>
      <c r="P12" s="26">
        <v>0</v>
      </c>
      <c r="Q12" s="25">
        <v>0</v>
      </c>
      <c r="R12" s="26">
        <v>0</v>
      </c>
      <c r="S12" s="25">
        <v>0</v>
      </c>
      <c r="T12" s="26">
        <v>0</v>
      </c>
      <c r="U12" s="25">
        <v>0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>
        <v>0</v>
      </c>
      <c r="AB12" s="26">
        <v>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619" t="s">
        <v>25</v>
      </c>
      <c r="C13" s="28" t="s">
        <v>24</v>
      </c>
      <c r="D13" s="29">
        <f>SUM(E13+F13)</f>
        <v>65</v>
      </c>
      <c r="E13" s="30">
        <f t="shared" ref="E13:F15" si="0">SUM(G13+I13+K13+M13+O13+Q13+S13+U13+W13+Y13+AA13)</f>
        <v>27</v>
      </c>
      <c r="F13" s="31">
        <f t="shared" si="0"/>
        <v>38</v>
      </c>
      <c r="G13" s="32">
        <v>1</v>
      </c>
      <c r="H13" s="33">
        <v>1</v>
      </c>
      <c r="I13" s="34">
        <v>3</v>
      </c>
      <c r="J13" s="35">
        <v>7</v>
      </c>
      <c r="K13" s="34">
        <v>6</v>
      </c>
      <c r="L13" s="35">
        <v>7</v>
      </c>
      <c r="M13" s="34">
        <v>5</v>
      </c>
      <c r="N13" s="35">
        <v>5</v>
      </c>
      <c r="O13" s="34">
        <v>5</v>
      </c>
      <c r="P13" s="35">
        <v>4</v>
      </c>
      <c r="Q13" s="34">
        <v>2</v>
      </c>
      <c r="R13" s="35">
        <v>8</v>
      </c>
      <c r="S13" s="34">
        <v>1</v>
      </c>
      <c r="T13" s="35">
        <v>1</v>
      </c>
      <c r="U13" s="34">
        <v>1</v>
      </c>
      <c r="V13" s="35">
        <v>4</v>
      </c>
      <c r="W13" s="34">
        <v>3</v>
      </c>
      <c r="X13" s="35">
        <v>1</v>
      </c>
      <c r="Y13" s="34">
        <v>0</v>
      </c>
      <c r="Z13" s="35">
        <v>0</v>
      </c>
      <c r="AA13" s="34">
        <v>0</v>
      </c>
      <c r="AB13" s="35">
        <v>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154</v>
      </c>
      <c r="E14" s="38">
        <f t="shared" si="0"/>
        <v>90</v>
      </c>
      <c r="F14" s="39">
        <f t="shared" si="0"/>
        <v>64</v>
      </c>
      <c r="G14" s="40">
        <v>2</v>
      </c>
      <c r="H14" s="41">
        <v>2</v>
      </c>
      <c r="I14" s="40">
        <v>7</v>
      </c>
      <c r="J14" s="41">
        <v>5</v>
      </c>
      <c r="K14" s="40">
        <v>6</v>
      </c>
      <c r="L14" s="41">
        <v>8</v>
      </c>
      <c r="M14" s="40">
        <v>16</v>
      </c>
      <c r="N14" s="41">
        <v>20</v>
      </c>
      <c r="O14" s="40">
        <v>14</v>
      </c>
      <c r="P14" s="41">
        <v>10</v>
      </c>
      <c r="Q14" s="40">
        <v>11</v>
      </c>
      <c r="R14" s="41">
        <v>4</v>
      </c>
      <c r="S14" s="40">
        <v>16</v>
      </c>
      <c r="T14" s="41">
        <v>8</v>
      </c>
      <c r="U14" s="40">
        <v>11</v>
      </c>
      <c r="V14" s="41">
        <v>4</v>
      </c>
      <c r="W14" s="40">
        <v>4</v>
      </c>
      <c r="X14" s="41">
        <v>2</v>
      </c>
      <c r="Y14" s="40">
        <v>3</v>
      </c>
      <c r="Z14" s="41">
        <v>1</v>
      </c>
      <c r="AA14" s="40">
        <v>0</v>
      </c>
      <c r="AB14" s="41">
        <v>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227</v>
      </c>
      <c r="E15" s="43">
        <f t="shared" si="0"/>
        <v>120</v>
      </c>
      <c r="F15" s="44">
        <f t="shared" si="0"/>
        <v>107</v>
      </c>
      <c r="G15" s="45">
        <f t="shared" ref="G15:Z15" si="1">SUM(G12:G14)</f>
        <v>4</v>
      </c>
      <c r="H15" s="46">
        <f t="shared" si="1"/>
        <v>6</v>
      </c>
      <c r="I15" s="45">
        <f t="shared" si="1"/>
        <v>12</v>
      </c>
      <c r="J15" s="46">
        <f t="shared" si="1"/>
        <v>12</v>
      </c>
      <c r="K15" s="45">
        <f t="shared" si="1"/>
        <v>12</v>
      </c>
      <c r="L15" s="46">
        <f t="shared" si="1"/>
        <v>17</v>
      </c>
      <c r="M15" s="45">
        <f t="shared" si="1"/>
        <v>21</v>
      </c>
      <c r="N15" s="46">
        <f t="shared" si="1"/>
        <v>25</v>
      </c>
      <c r="O15" s="45">
        <f t="shared" si="1"/>
        <v>19</v>
      </c>
      <c r="P15" s="46">
        <f t="shared" si="1"/>
        <v>14</v>
      </c>
      <c r="Q15" s="45">
        <f t="shared" si="1"/>
        <v>13</v>
      </c>
      <c r="R15" s="46">
        <f t="shared" si="1"/>
        <v>12</v>
      </c>
      <c r="S15" s="45">
        <f t="shared" si="1"/>
        <v>17</v>
      </c>
      <c r="T15" s="46">
        <f t="shared" si="1"/>
        <v>9</v>
      </c>
      <c r="U15" s="45">
        <f t="shared" si="1"/>
        <v>12</v>
      </c>
      <c r="V15" s="46">
        <f t="shared" si="1"/>
        <v>8</v>
      </c>
      <c r="W15" s="45">
        <f t="shared" si="1"/>
        <v>7</v>
      </c>
      <c r="X15" s="46">
        <f t="shared" si="1"/>
        <v>3</v>
      </c>
      <c r="Y15" s="45">
        <f t="shared" si="1"/>
        <v>3</v>
      </c>
      <c r="Z15" s="46">
        <f t="shared" si="1"/>
        <v>1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613" t="s">
        <v>21</v>
      </c>
      <c r="G21" s="16" t="s">
        <v>20</v>
      </c>
      <c r="H21" s="627" t="s">
        <v>21</v>
      </c>
      <c r="I21" s="16" t="s">
        <v>20</v>
      </c>
      <c r="J21" s="627" t="s">
        <v>21</v>
      </c>
      <c r="K21" s="16" t="s">
        <v>20</v>
      </c>
      <c r="L21" s="57" t="s">
        <v>21</v>
      </c>
      <c r="M21" s="16" t="s">
        <v>20</v>
      </c>
      <c r="N21" s="627" t="s">
        <v>21</v>
      </c>
      <c r="O21" s="16" t="s">
        <v>20</v>
      </c>
      <c r="P21" s="627" t="s">
        <v>21</v>
      </c>
      <c r="Q21" s="16" t="s">
        <v>20</v>
      </c>
      <c r="R21" s="627" t="s">
        <v>21</v>
      </c>
      <c r="S21" s="16" t="s">
        <v>20</v>
      </c>
      <c r="T21" s="627" t="s">
        <v>21</v>
      </c>
      <c r="U21" s="16" t="s">
        <v>20</v>
      </c>
      <c r="V21" s="627" t="s">
        <v>21</v>
      </c>
      <c r="W21" s="16" t="s">
        <v>20</v>
      </c>
      <c r="X21" s="627" t="s">
        <v>21</v>
      </c>
      <c r="Y21" s="16" t="s">
        <v>20</v>
      </c>
      <c r="Z21" s="627" t="s">
        <v>21</v>
      </c>
      <c r="AA21" s="16" t="s">
        <v>20</v>
      </c>
      <c r="AB21" s="627" t="s">
        <v>21</v>
      </c>
      <c r="AC21" s="16" t="s">
        <v>20</v>
      </c>
      <c r="AD21" s="627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0</v>
      </c>
      <c r="E22" s="61">
        <f>SUM(G22+I22+K22+M22+O22+Q22+S22+U22+W22+Y22+AA22+AC22)</f>
        <v>0</v>
      </c>
      <c r="F22" s="62">
        <f>SUM(H22+J22+L22+N22+P22+R22+T22+V22+X22+Z22+AB22+AD22)</f>
        <v>0</v>
      </c>
      <c r="G22" s="34">
        <v>0</v>
      </c>
      <c r="H22" s="63">
        <v>0</v>
      </c>
      <c r="I22" s="34">
        <v>0</v>
      </c>
      <c r="J22" s="63">
        <v>0</v>
      </c>
      <c r="K22" s="25">
        <v>0</v>
      </c>
      <c r="L22" s="26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>
        <v>0</v>
      </c>
      <c r="AB22" s="65">
        <v>0</v>
      </c>
      <c r="AC22" s="25">
        <v>0</v>
      </c>
      <c r="AD22" s="65"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>
        <v>0</v>
      </c>
      <c r="AB23" s="73">
        <v>0</v>
      </c>
      <c r="AC23" s="72">
        <v>0</v>
      </c>
      <c r="AD23" s="73"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7</v>
      </c>
      <c r="E24" s="61">
        <f t="shared" si="3"/>
        <v>3</v>
      </c>
      <c r="F24" s="62">
        <f t="shared" si="3"/>
        <v>4</v>
      </c>
      <c r="G24" s="75">
        <v>0</v>
      </c>
      <c r="H24" s="76">
        <v>0</v>
      </c>
      <c r="I24" s="75">
        <v>0</v>
      </c>
      <c r="J24" s="76">
        <v>1</v>
      </c>
      <c r="K24" s="75">
        <v>0</v>
      </c>
      <c r="L24" s="77">
        <v>1</v>
      </c>
      <c r="M24" s="78">
        <v>1</v>
      </c>
      <c r="N24" s="76">
        <v>0</v>
      </c>
      <c r="O24" s="78">
        <v>1</v>
      </c>
      <c r="P24" s="76">
        <v>0</v>
      </c>
      <c r="Q24" s="78">
        <v>0</v>
      </c>
      <c r="R24" s="76">
        <v>1</v>
      </c>
      <c r="S24" s="78">
        <v>0</v>
      </c>
      <c r="T24" s="76">
        <v>1</v>
      </c>
      <c r="U24" s="78">
        <v>1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>
        <v>0</v>
      </c>
      <c r="AB24" s="76">
        <v>0</v>
      </c>
      <c r="AC24" s="78">
        <v>0</v>
      </c>
      <c r="AD24" s="76"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>
        <v>0</v>
      </c>
      <c r="AB25" s="71">
        <v>0</v>
      </c>
      <c r="AC25" s="80">
        <v>0</v>
      </c>
      <c r="AD25" s="71"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48</v>
      </c>
      <c r="E26" s="61">
        <f t="shared" si="3"/>
        <v>18</v>
      </c>
      <c r="F26" s="62">
        <f t="shared" si="3"/>
        <v>30</v>
      </c>
      <c r="G26" s="82">
        <v>0</v>
      </c>
      <c r="H26" s="83">
        <v>2</v>
      </c>
      <c r="I26" s="82">
        <v>2</v>
      </c>
      <c r="J26" s="83">
        <v>3</v>
      </c>
      <c r="K26" s="84">
        <v>1</v>
      </c>
      <c r="L26" s="85">
        <v>1</v>
      </c>
      <c r="M26" s="82">
        <v>3</v>
      </c>
      <c r="N26" s="83">
        <v>3</v>
      </c>
      <c r="O26" s="82">
        <v>1</v>
      </c>
      <c r="P26" s="83">
        <v>3</v>
      </c>
      <c r="Q26" s="82">
        <v>3</v>
      </c>
      <c r="R26" s="83">
        <v>6</v>
      </c>
      <c r="S26" s="82">
        <v>1</v>
      </c>
      <c r="T26" s="83">
        <v>6</v>
      </c>
      <c r="U26" s="82">
        <v>2</v>
      </c>
      <c r="V26" s="83">
        <v>1</v>
      </c>
      <c r="W26" s="82">
        <v>1</v>
      </c>
      <c r="X26" s="83">
        <v>3</v>
      </c>
      <c r="Y26" s="82">
        <v>2</v>
      </c>
      <c r="Z26" s="83">
        <v>2</v>
      </c>
      <c r="AA26" s="82">
        <v>2</v>
      </c>
      <c r="AB26" s="83">
        <v>0</v>
      </c>
      <c r="AC26" s="82">
        <v>0</v>
      </c>
      <c r="AD26" s="83"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4</v>
      </c>
      <c r="E27" s="68">
        <f t="shared" si="3"/>
        <v>1</v>
      </c>
      <c r="F27" s="69">
        <f t="shared" si="3"/>
        <v>3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1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0</v>
      </c>
      <c r="X27" s="71">
        <v>1</v>
      </c>
      <c r="Y27" s="80">
        <v>0</v>
      </c>
      <c r="Z27" s="71">
        <v>0</v>
      </c>
      <c r="AA27" s="80">
        <v>0</v>
      </c>
      <c r="AB27" s="71">
        <v>0</v>
      </c>
      <c r="AC27" s="80">
        <v>0</v>
      </c>
      <c r="AD27" s="71">
        <v>2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59</v>
      </c>
      <c r="E28" s="87">
        <f>SUM(E22:E27)</f>
        <v>22</v>
      </c>
      <c r="F28" s="88">
        <f>SUM(F22:F27)</f>
        <v>37</v>
      </c>
      <c r="G28" s="89">
        <f>SUM(G22:G27)</f>
        <v>0</v>
      </c>
      <c r="H28" s="90">
        <f>SUM(H22:H27)</f>
        <v>2</v>
      </c>
      <c r="I28" s="89">
        <f t="shared" ref="I28:AB28" si="4">SUM(I22:I27)</f>
        <v>2</v>
      </c>
      <c r="J28" s="90">
        <f t="shared" si="4"/>
        <v>4</v>
      </c>
      <c r="K28" s="91">
        <f t="shared" si="4"/>
        <v>1</v>
      </c>
      <c r="L28" s="92">
        <f t="shared" si="4"/>
        <v>2</v>
      </c>
      <c r="M28" s="89">
        <f t="shared" si="4"/>
        <v>5</v>
      </c>
      <c r="N28" s="90">
        <f t="shared" si="4"/>
        <v>3</v>
      </c>
      <c r="O28" s="89">
        <f t="shared" si="4"/>
        <v>2</v>
      </c>
      <c r="P28" s="90">
        <f t="shared" si="4"/>
        <v>3</v>
      </c>
      <c r="Q28" s="89">
        <f t="shared" si="4"/>
        <v>3</v>
      </c>
      <c r="R28" s="90">
        <f t="shared" si="4"/>
        <v>7</v>
      </c>
      <c r="S28" s="89">
        <f t="shared" si="4"/>
        <v>1</v>
      </c>
      <c r="T28" s="90">
        <f t="shared" si="4"/>
        <v>7</v>
      </c>
      <c r="U28" s="89">
        <f t="shared" si="4"/>
        <v>3</v>
      </c>
      <c r="V28" s="90">
        <f t="shared" si="4"/>
        <v>1</v>
      </c>
      <c r="W28" s="89">
        <f t="shared" si="4"/>
        <v>1</v>
      </c>
      <c r="X28" s="90">
        <f t="shared" si="4"/>
        <v>4</v>
      </c>
      <c r="Y28" s="89">
        <f t="shared" si="4"/>
        <v>2</v>
      </c>
      <c r="Z28" s="90">
        <f t="shared" si="4"/>
        <v>2</v>
      </c>
      <c r="AA28" s="89">
        <f t="shared" si="4"/>
        <v>2</v>
      </c>
      <c r="AB28" s="90">
        <f t="shared" si="4"/>
        <v>0</v>
      </c>
      <c r="AC28" s="89">
        <f>SUM(AC22:AC27)</f>
        <v>0</v>
      </c>
      <c r="AD28" s="90">
        <f>SUM(AD22:AD27)</f>
        <v>2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1</v>
      </c>
      <c r="F35" s="425"/>
      <c r="G35" s="425">
        <v>1</v>
      </c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8</v>
      </c>
      <c r="F42" s="429">
        <v>6</v>
      </c>
      <c r="G42" s="429">
        <v>2</v>
      </c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8</v>
      </c>
      <c r="F46" s="423">
        <v>6</v>
      </c>
      <c r="G46" s="423">
        <v>2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8</v>
      </c>
      <c r="F47" s="423">
        <v>6</v>
      </c>
      <c r="G47" s="423">
        <v>2</v>
      </c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628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611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621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621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621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621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621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621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624" t="s">
        <v>109</v>
      </c>
      <c r="G87" s="626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623" t="s">
        <v>108</v>
      </c>
      <c r="F97" s="624" t="s">
        <v>109</v>
      </c>
      <c r="G97" s="625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6</v>
      </c>
      <c r="D98" s="136">
        <v>18</v>
      </c>
      <c r="E98" s="161">
        <v>107</v>
      </c>
      <c r="F98" s="138"/>
      <c r="G98" s="162"/>
      <c r="H98" s="139">
        <v>0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3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2</v>
      </c>
      <c r="E102" s="165">
        <v>1</v>
      </c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6</v>
      </c>
      <c r="D103" s="36">
        <f t="shared" si="7"/>
        <v>23</v>
      </c>
      <c r="E103" s="152">
        <f t="shared" si="7"/>
        <v>108</v>
      </c>
      <c r="F103" s="166">
        <f t="shared" si="7"/>
        <v>0</v>
      </c>
      <c r="G103" s="167">
        <f t="shared" si="7"/>
        <v>0</v>
      </c>
      <c r="H103" s="167">
        <f t="shared" si="7"/>
        <v>0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624" t="s">
        <v>124</v>
      </c>
      <c r="F106" s="624" t="s">
        <v>125</v>
      </c>
      <c r="G106" s="624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620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622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624" t="s">
        <v>124</v>
      </c>
      <c r="F115" s="624" t="s">
        <v>131</v>
      </c>
      <c r="G115" s="624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616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609" t="s">
        <v>135</v>
      </c>
      <c r="C124" s="618"/>
      <c r="D124" s="617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622" t="s">
        <v>136</v>
      </c>
      <c r="B125" s="203"/>
      <c r="C125" s="618"/>
      <c r="D125" s="617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622" t="s">
        <v>137</v>
      </c>
      <c r="B126" s="204"/>
      <c r="C126" s="618"/>
      <c r="D126" s="617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622" t="s">
        <v>138</v>
      </c>
      <c r="B127" s="204"/>
      <c r="C127" s="618"/>
      <c r="D127" s="617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622" t="s">
        <v>139</v>
      </c>
      <c r="B128" s="204"/>
      <c r="C128" s="205"/>
      <c r="D128" s="617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617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609" t="s">
        <v>142</v>
      </c>
      <c r="C131" s="618"/>
      <c r="D131" s="617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622" t="s">
        <v>136</v>
      </c>
      <c r="B132" s="203">
        <v>0</v>
      </c>
      <c r="C132" s="618"/>
      <c r="D132" s="617"/>
      <c r="E132" s="618"/>
      <c r="F132" s="195"/>
      <c r="G132" s="9"/>
      <c r="H132" s="9"/>
      <c r="I132" s="617"/>
      <c r="J132" s="618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622" t="s">
        <v>137</v>
      </c>
      <c r="B133" s="204">
        <v>0</v>
      </c>
      <c r="C133" s="618"/>
      <c r="D133" s="617"/>
      <c r="E133" s="618"/>
      <c r="F133" s="195"/>
      <c r="G133" s="9"/>
      <c r="H133" s="9"/>
      <c r="I133" s="617"/>
      <c r="J133" s="618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622" t="s">
        <v>138</v>
      </c>
      <c r="B134" s="204">
        <v>0</v>
      </c>
      <c r="C134" s="618"/>
      <c r="D134" s="617"/>
      <c r="E134" s="618"/>
      <c r="F134" s="195"/>
      <c r="G134" s="9"/>
      <c r="H134" s="9"/>
      <c r="I134" s="617"/>
      <c r="J134" s="618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622" t="s">
        <v>139</v>
      </c>
      <c r="B135" s="204">
        <v>0</v>
      </c>
      <c r="C135" s="205"/>
      <c r="D135" s="733"/>
      <c r="E135" s="734"/>
      <c r="F135" s="195"/>
      <c r="G135" s="9"/>
      <c r="H135" s="9"/>
      <c r="I135" s="617"/>
      <c r="J135" s="618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>
        <v>0</v>
      </c>
      <c r="C136" s="205"/>
      <c r="D136" s="733"/>
      <c r="E136" s="734"/>
      <c r="F136" s="195"/>
      <c r="G136" s="9"/>
      <c r="H136" s="9"/>
      <c r="I136" s="617"/>
      <c r="J136" s="618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624" t="s">
        <v>145</v>
      </c>
      <c r="F138" s="626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91</v>
      </c>
      <c r="D139" s="212">
        <v>91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615" t="s">
        <v>147</v>
      </c>
      <c r="C140" s="217">
        <f t="shared" si="9"/>
        <v>9</v>
      </c>
      <c r="D140" s="137">
        <v>9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17</v>
      </c>
      <c r="D143" s="34">
        <v>17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>
        <v>0</v>
      </c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614" t="s">
        <v>154</v>
      </c>
      <c r="G149" s="13" t="s">
        <v>108</v>
      </c>
      <c r="H149" s="14" t="s">
        <v>153</v>
      </c>
      <c r="I149" s="614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4</v>
      </c>
      <c r="E150" s="228"/>
      <c r="F150" s="229"/>
      <c r="G150" s="227"/>
      <c r="H150" s="228"/>
      <c r="I150" s="229">
        <v>291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615" t="s">
        <v>147</v>
      </c>
      <c r="C151" s="226"/>
      <c r="D151" s="227">
        <v>0</v>
      </c>
      <c r="E151" s="228"/>
      <c r="F151" s="229"/>
      <c r="G151" s="227"/>
      <c r="H151" s="228"/>
      <c r="I151" s="229">
        <v>112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>
        <v>0</v>
      </c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>
        <v>0</v>
      </c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>
        <v>0</v>
      </c>
      <c r="E154" s="236"/>
      <c r="F154" s="237"/>
      <c r="G154" s="25">
        <v>61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>
        <v>0</v>
      </c>
      <c r="E155" s="238"/>
      <c r="F155" s="239"/>
      <c r="G155" s="32">
        <v>9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4</v>
      </c>
      <c r="E156" s="153">
        <f>SUM(E150:E153)</f>
        <v>0</v>
      </c>
      <c r="F156" s="167">
        <f>SUM(F150:F153)</f>
        <v>0</v>
      </c>
      <c r="G156" s="152">
        <f>SUM(G150:G155)</f>
        <v>70</v>
      </c>
      <c r="H156" s="153">
        <f>SUM(H150:H153)</f>
        <v>0</v>
      </c>
      <c r="I156" s="167">
        <f>SUM(I150:I153)</f>
        <v>403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610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417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295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2</v>
      </c>
      <c r="G167" s="230"/>
      <c r="H167" s="231">
        <v>2</v>
      </c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608"/>
      <c r="B189" s="612"/>
      <c r="C189" s="781" t="s">
        <v>37</v>
      </c>
      <c r="D189" s="782"/>
      <c r="E189" s="783"/>
      <c r="F189" s="261">
        <f>+SUM(F164:F188)</f>
        <v>2</v>
      </c>
      <c r="G189" s="262">
        <f>+SUM(G164:G188)</f>
        <v>0</v>
      </c>
      <c r="H189" s="263">
        <f>+SUM(H164:H188)</f>
        <v>2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605" t="s">
        <v>198</v>
      </c>
      <c r="D192" s="605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385</v>
      </c>
      <c r="C193" s="230"/>
      <c r="D193" s="270">
        <v>385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30</v>
      </c>
      <c r="C194" s="230"/>
      <c r="D194" s="270">
        <v>30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170</v>
      </c>
      <c r="C195" s="230"/>
      <c r="D195" s="270">
        <v>170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11</v>
      </c>
      <c r="C196" s="230"/>
      <c r="D196" s="270">
        <v>11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52</v>
      </c>
      <c r="C197" s="230"/>
      <c r="D197" s="270">
        <v>52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3</v>
      </c>
      <c r="C198" s="230"/>
      <c r="D198" s="270">
        <v>3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12</v>
      </c>
      <c r="C199" s="230"/>
      <c r="D199" s="270">
        <v>12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1</v>
      </c>
      <c r="C200" s="230"/>
      <c r="D200" s="270">
        <v>1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664</v>
      </c>
      <c r="C203" s="36">
        <f>+SUM(C193:C202)</f>
        <v>0</v>
      </c>
      <c r="D203" s="36">
        <f>+SUM(D193:D202)</f>
        <v>664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605" t="s">
        <v>198</v>
      </c>
      <c r="C205" s="605" t="s">
        <v>199</v>
      </c>
      <c r="D205" s="605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606" t="s">
        <v>213</v>
      </c>
      <c r="B206" s="230"/>
      <c r="C206" s="230">
        <v>8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491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603" t="s">
        <v>215</v>
      </c>
      <c r="B208" s="230"/>
      <c r="C208" s="230">
        <v>1</v>
      </c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607" t="s">
        <v>37</v>
      </c>
      <c r="B209" s="280">
        <f>+SUM(B206:B208)</f>
        <v>0</v>
      </c>
      <c r="C209" s="280">
        <f>+SUM(C206:C208)</f>
        <v>500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605" t="s">
        <v>217</v>
      </c>
      <c r="B211" s="605" t="s">
        <v>218</v>
      </c>
      <c r="C211" s="605" t="s">
        <v>198</v>
      </c>
      <c r="D211" s="605" t="s">
        <v>199</v>
      </c>
      <c r="E211" s="605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>
        <v>0</v>
      </c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>
        <v>0</v>
      </c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>
        <v>0</v>
      </c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602" t="s">
        <v>224</v>
      </c>
      <c r="C215" s="233"/>
      <c r="D215" s="233">
        <v>0</v>
      </c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605" t="s">
        <v>225</v>
      </c>
      <c r="B216" s="605" t="s">
        <v>226</v>
      </c>
      <c r="C216" s="287"/>
      <c r="D216" s="287">
        <v>0</v>
      </c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1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>
        <v>0</v>
      </c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0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>
        <v>0</v>
      </c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602" t="s">
        <v>232</v>
      </c>
      <c r="C221" s="233"/>
      <c r="D221" s="233">
        <v>0</v>
      </c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>
        <v>0</v>
      </c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602" t="s">
        <v>235</v>
      </c>
      <c r="C223" s="233"/>
      <c r="D223" s="233">
        <v>0</v>
      </c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1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>
        <v>0</v>
      </c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>
        <v>0</v>
      </c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>
        <v>1</v>
      </c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602" t="s">
        <v>242</v>
      </c>
      <c r="C228" s="233"/>
      <c r="D228" s="233">
        <v>0</v>
      </c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>
        <v>2</v>
      </c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602" t="s">
        <v>245</v>
      </c>
      <c r="C230" s="233"/>
      <c r="D230" s="233">
        <v>0</v>
      </c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>
        <v>0</v>
      </c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602" t="s">
        <v>248</v>
      </c>
      <c r="C232" s="233"/>
      <c r="D232" s="233">
        <v>0</v>
      </c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>
        <v>0</v>
      </c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>
        <v>0</v>
      </c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2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7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413</v>
      </c>
      <c r="D240" s="230">
        <v>4</v>
      </c>
      <c r="E240" s="270">
        <v>409</v>
      </c>
    </row>
    <row r="241" spans="1:5" x14ac:dyDescent="0.25">
      <c r="A241" s="785" t="s">
        <v>258</v>
      </c>
      <c r="B241" s="785"/>
      <c r="C241" s="249">
        <f>SUM(D241:E241)</f>
        <v>4</v>
      </c>
      <c r="D241" s="230"/>
      <c r="E241" s="270">
        <v>4</v>
      </c>
    </row>
    <row r="242" spans="1:5" x14ac:dyDescent="0.25">
      <c r="A242" s="795" t="s">
        <v>6</v>
      </c>
      <c r="B242" s="795"/>
      <c r="C242" s="297">
        <f>+SUM(C240:C241)</f>
        <v>417</v>
      </c>
      <c r="D242" s="297">
        <f>+SUM(D240:D241)</f>
        <v>4</v>
      </c>
      <c r="E242" s="280">
        <f>+SUM(E240:E241)</f>
        <v>413</v>
      </c>
    </row>
    <row r="243" spans="1:5" x14ac:dyDescent="0.25">
      <c r="A243" s="274" t="s">
        <v>259</v>
      </c>
      <c r="E243" s="2"/>
    </row>
    <row r="244" spans="1:5" x14ac:dyDescent="0.25">
      <c r="A244" s="605" t="s">
        <v>217</v>
      </c>
      <c r="B244" s="605" t="s">
        <v>197</v>
      </c>
      <c r="C244" s="605" t="s">
        <v>4</v>
      </c>
      <c r="D244" s="605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/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0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0</v>
      </c>
    </row>
    <row r="273" spans="1:4" x14ac:dyDescent="0.25">
      <c r="A273" s="274" t="s">
        <v>288</v>
      </c>
    </row>
    <row r="274" spans="1:4" ht="21" x14ac:dyDescent="0.25">
      <c r="A274" s="604" t="s">
        <v>289</v>
      </c>
      <c r="B274" s="604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11</v>
      </c>
      <c r="C275" s="230"/>
      <c r="D275" s="270"/>
    </row>
    <row r="276" spans="1:4" x14ac:dyDescent="0.25">
      <c r="A276" s="276" t="s">
        <v>294</v>
      </c>
      <c r="B276" s="230">
        <v>168</v>
      </c>
      <c r="C276" s="230"/>
      <c r="D276" s="270"/>
    </row>
    <row r="277" spans="1:4" x14ac:dyDescent="0.25">
      <c r="A277" s="603" t="s">
        <v>295</v>
      </c>
      <c r="B277" s="230">
        <v>0</v>
      </c>
      <c r="C277" s="230"/>
      <c r="D277" s="270"/>
    </row>
    <row r="278" spans="1:4" x14ac:dyDescent="0.25">
      <c r="A278" s="607" t="s">
        <v>6</v>
      </c>
      <c r="B278" s="307">
        <f>+SUM(B275:B277)</f>
        <v>179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3065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",[2]NOMBRE!B2," - ","( ",[2]NOMBRE!C2,[2]NOMBRE!D2,[2]NOMBRE!E2,[2]NOMBRE!F2,[2]NOMBRE!G2,"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",[2]NOMBRE!B6," - ","( ",[2]NOMBRE!C6,[2]NOMBRE!D6,"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",[2]NOMBRE!B7)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250"/>
      <c r="L8" s="250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15" t="s">
        <v>21</v>
      </c>
      <c r="G11" s="16" t="s">
        <v>20</v>
      </c>
      <c r="H11" s="55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8</v>
      </c>
      <c r="E12" s="23">
        <f>SUM(G12+I12+K12+M12+O12+Q12+S12+U12+W12+Y12+AA12)</f>
        <v>6</v>
      </c>
      <c r="F12" s="24">
        <f>SUM(H12+J12+L12+N12+P12+R12+T12+V12+X12+Z12+AB12)</f>
        <v>2</v>
      </c>
      <c r="G12" s="25">
        <v>0</v>
      </c>
      <c r="H12" s="26">
        <v>0</v>
      </c>
      <c r="I12" s="25">
        <v>3</v>
      </c>
      <c r="J12" s="26">
        <v>2</v>
      </c>
      <c r="K12" s="25">
        <v>2</v>
      </c>
      <c r="L12" s="26">
        <v>0</v>
      </c>
      <c r="M12" s="25">
        <v>0</v>
      </c>
      <c r="N12" s="26">
        <v>0</v>
      </c>
      <c r="O12" s="25">
        <v>1</v>
      </c>
      <c r="P12" s="26">
        <v>0</v>
      </c>
      <c r="Q12" s="25">
        <v>0</v>
      </c>
      <c r="R12" s="26">
        <v>0</v>
      </c>
      <c r="S12" s="25">
        <v>0</v>
      </c>
      <c r="T12" s="26">
        <v>0</v>
      </c>
      <c r="U12" s="25">
        <v>0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58" t="s">
        <v>25</v>
      </c>
      <c r="C13" s="28" t="s">
        <v>24</v>
      </c>
      <c r="D13" s="29">
        <f>SUM(E13+F13)</f>
        <v>53</v>
      </c>
      <c r="E13" s="30">
        <f t="shared" ref="E13:F15" si="0">SUM(G13+I13+K13+M13+O13+Q13+S13+U13+W13+Y13+AA13)</f>
        <v>20</v>
      </c>
      <c r="F13" s="31">
        <f t="shared" si="0"/>
        <v>33</v>
      </c>
      <c r="G13" s="32">
        <v>0</v>
      </c>
      <c r="H13" s="33">
        <v>1</v>
      </c>
      <c r="I13" s="34">
        <v>0</v>
      </c>
      <c r="J13" s="35">
        <v>5</v>
      </c>
      <c r="K13" s="34">
        <v>3</v>
      </c>
      <c r="L13" s="35">
        <v>9</v>
      </c>
      <c r="M13" s="34">
        <v>4</v>
      </c>
      <c r="N13" s="35">
        <v>4</v>
      </c>
      <c r="O13" s="34">
        <v>1</v>
      </c>
      <c r="P13" s="35">
        <v>1</v>
      </c>
      <c r="Q13" s="34">
        <v>2</v>
      </c>
      <c r="R13" s="35">
        <v>3</v>
      </c>
      <c r="S13" s="34">
        <v>3</v>
      </c>
      <c r="T13" s="35">
        <v>2</v>
      </c>
      <c r="U13" s="34">
        <v>3</v>
      </c>
      <c r="V13" s="35">
        <v>3</v>
      </c>
      <c r="W13" s="34">
        <v>2</v>
      </c>
      <c r="X13" s="35">
        <v>3</v>
      </c>
      <c r="Y13" s="34">
        <v>2</v>
      </c>
      <c r="Z13" s="35">
        <v>2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241</v>
      </c>
      <c r="E14" s="38">
        <f t="shared" si="0"/>
        <v>127</v>
      </c>
      <c r="F14" s="39">
        <f t="shared" si="0"/>
        <v>114</v>
      </c>
      <c r="G14" s="40">
        <v>1</v>
      </c>
      <c r="H14" s="41">
        <v>3</v>
      </c>
      <c r="I14" s="40">
        <v>12</v>
      </c>
      <c r="J14" s="41">
        <v>9</v>
      </c>
      <c r="K14" s="40">
        <v>12</v>
      </c>
      <c r="L14" s="41">
        <v>18</v>
      </c>
      <c r="M14" s="40">
        <v>16</v>
      </c>
      <c r="N14" s="41">
        <v>21</v>
      </c>
      <c r="O14" s="40">
        <v>24</v>
      </c>
      <c r="P14" s="41">
        <v>21</v>
      </c>
      <c r="Q14" s="40">
        <v>16</v>
      </c>
      <c r="R14" s="41">
        <v>15</v>
      </c>
      <c r="S14" s="40">
        <v>12</v>
      </c>
      <c r="T14" s="41">
        <v>11</v>
      </c>
      <c r="U14" s="40">
        <v>16</v>
      </c>
      <c r="V14" s="41">
        <v>7</v>
      </c>
      <c r="W14" s="40">
        <v>12</v>
      </c>
      <c r="X14" s="41">
        <v>6</v>
      </c>
      <c r="Y14" s="40">
        <v>6</v>
      </c>
      <c r="Z14" s="41">
        <v>3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302</v>
      </c>
      <c r="E15" s="43">
        <f t="shared" si="0"/>
        <v>153</v>
      </c>
      <c r="F15" s="44">
        <f t="shared" si="0"/>
        <v>149</v>
      </c>
      <c r="G15" s="45">
        <f t="shared" ref="G15:Z15" si="1">SUM(G12:G14)</f>
        <v>1</v>
      </c>
      <c r="H15" s="46">
        <f t="shared" si="1"/>
        <v>4</v>
      </c>
      <c r="I15" s="45">
        <f t="shared" si="1"/>
        <v>15</v>
      </c>
      <c r="J15" s="46">
        <f t="shared" si="1"/>
        <v>16</v>
      </c>
      <c r="K15" s="45">
        <f t="shared" si="1"/>
        <v>17</v>
      </c>
      <c r="L15" s="46">
        <f t="shared" si="1"/>
        <v>27</v>
      </c>
      <c r="M15" s="45">
        <f t="shared" si="1"/>
        <v>20</v>
      </c>
      <c r="N15" s="46">
        <f t="shared" si="1"/>
        <v>25</v>
      </c>
      <c r="O15" s="45">
        <f t="shared" si="1"/>
        <v>26</v>
      </c>
      <c r="P15" s="46">
        <f t="shared" si="1"/>
        <v>22</v>
      </c>
      <c r="Q15" s="45">
        <f t="shared" si="1"/>
        <v>18</v>
      </c>
      <c r="R15" s="46">
        <f t="shared" si="1"/>
        <v>18</v>
      </c>
      <c r="S15" s="45">
        <f t="shared" si="1"/>
        <v>15</v>
      </c>
      <c r="T15" s="46">
        <f t="shared" si="1"/>
        <v>13</v>
      </c>
      <c r="U15" s="45">
        <f t="shared" si="1"/>
        <v>19</v>
      </c>
      <c r="V15" s="46">
        <f t="shared" si="1"/>
        <v>10</v>
      </c>
      <c r="W15" s="45">
        <f t="shared" si="1"/>
        <v>14</v>
      </c>
      <c r="X15" s="46">
        <f t="shared" si="1"/>
        <v>9</v>
      </c>
      <c r="Y15" s="45">
        <f t="shared" si="1"/>
        <v>8</v>
      </c>
      <c r="Z15" s="46">
        <f t="shared" si="1"/>
        <v>5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21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6" t="s">
        <v>21</v>
      </c>
      <c r="G21" s="16" t="s">
        <v>20</v>
      </c>
      <c r="H21" s="55" t="s">
        <v>21</v>
      </c>
      <c r="I21" s="16" t="s">
        <v>20</v>
      </c>
      <c r="J21" s="55" t="s">
        <v>21</v>
      </c>
      <c r="K21" s="16" t="s">
        <v>20</v>
      </c>
      <c r="L21" s="57" t="s">
        <v>21</v>
      </c>
      <c r="M21" s="16" t="s">
        <v>20</v>
      </c>
      <c r="N21" s="55" t="s">
        <v>21</v>
      </c>
      <c r="O21" s="16" t="s">
        <v>20</v>
      </c>
      <c r="P21" s="55" t="s">
        <v>21</v>
      </c>
      <c r="Q21" s="16" t="s">
        <v>20</v>
      </c>
      <c r="R21" s="55" t="s">
        <v>21</v>
      </c>
      <c r="S21" s="16" t="s">
        <v>20</v>
      </c>
      <c r="T21" s="55" t="s">
        <v>21</v>
      </c>
      <c r="U21" s="16" t="s">
        <v>20</v>
      </c>
      <c r="V21" s="55" t="s">
        <v>21</v>
      </c>
      <c r="W21" s="16" t="s">
        <v>20</v>
      </c>
      <c r="X21" s="55" t="s">
        <v>21</v>
      </c>
      <c r="Y21" s="16" t="s">
        <v>20</v>
      </c>
      <c r="Z21" s="55" t="s">
        <v>21</v>
      </c>
      <c r="AA21" s="16" t="s">
        <v>20</v>
      </c>
      <c r="AB21" s="55" t="s">
        <v>21</v>
      </c>
      <c r="AC21" s="16" t="s">
        <v>20</v>
      </c>
      <c r="AD21" s="55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4</v>
      </c>
      <c r="E22" s="61">
        <f>SUM(G22+I22+K22+M22+O22+Q22+S22+U22+W22+Y22+AA22+AC22)</f>
        <v>1</v>
      </c>
      <c r="F22" s="62">
        <f>SUM(H22+J22+L22+N22+P22+R22+T22+V22+X22+Z22+AB22+AD22)</f>
        <v>3</v>
      </c>
      <c r="G22" s="34">
        <v>0</v>
      </c>
      <c r="H22" s="63">
        <v>0</v>
      </c>
      <c r="I22" s="34">
        <v>0</v>
      </c>
      <c r="J22" s="63">
        <v>1</v>
      </c>
      <c r="K22" s="25">
        <v>1</v>
      </c>
      <c r="L22" s="26">
        <v>0</v>
      </c>
      <c r="M22" s="64">
        <v>0</v>
      </c>
      <c r="N22" s="65">
        <v>1</v>
      </c>
      <c r="O22" s="64">
        <v>0</v>
      </c>
      <c r="P22" s="65">
        <v>0</v>
      </c>
      <c r="Q22" s="64">
        <v>0</v>
      </c>
      <c r="R22" s="65">
        <v>1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9</v>
      </c>
      <c r="E24" s="61">
        <f t="shared" si="3"/>
        <v>2</v>
      </c>
      <c r="F24" s="62">
        <f t="shared" si="3"/>
        <v>7</v>
      </c>
      <c r="G24" s="75">
        <v>0</v>
      </c>
      <c r="H24" s="76">
        <v>0</v>
      </c>
      <c r="I24" s="75">
        <v>1</v>
      </c>
      <c r="J24" s="76">
        <v>2</v>
      </c>
      <c r="K24" s="75">
        <v>0</v>
      </c>
      <c r="L24" s="77">
        <v>0</v>
      </c>
      <c r="M24" s="78">
        <v>0</v>
      </c>
      <c r="N24" s="76">
        <v>1</v>
      </c>
      <c r="O24" s="78">
        <v>0</v>
      </c>
      <c r="P24" s="76">
        <v>2</v>
      </c>
      <c r="Q24" s="78">
        <v>0</v>
      </c>
      <c r="R24" s="76">
        <v>0</v>
      </c>
      <c r="S24" s="78">
        <v>1</v>
      </c>
      <c r="T24" s="76">
        <v>0</v>
      </c>
      <c r="U24" s="78">
        <v>0</v>
      </c>
      <c r="V24" s="76">
        <v>1</v>
      </c>
      <c r="W24" s="78">
        <v>0</v>
      </c>
      <c r="X24" s="76">
        <v>1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75</v>
      </c>
      <c r="E26" s="61">
        <f t="shared" si="3"/>
        <v>27</v>
      </c>
      <c r="F26" s="62">
        <f t="shared" si="3"/>
        <v>48</v>
      </c>
      <c r="G26" s="82">
        <v>1</v>
      </c>
      <c r="H26" s="83">
        <v>1</v>
      </c>
      <c r="I26" s="82">
        <v>3</v>
      </c>
      <c r="J26" s="83">
        <v>7</v>
      </c>
      <c r="K26" s="84">
        <v>2</v>
      </c>
      <c r="L26" s="85">
        <v>7</v>
      </c>
      <c r="M26" s="82">
        <v>3</v>
      </c>
      <c r="N26" s="83">
        <v>10</v>
      </c>
      <c r="O26" s="82">
        <v>5</v>
      </c>
      <c r="P26" s="83">
        <v>8</v>
      </c>
      <c r="Q26" s="82">
        <v>4</v>
      </c>
      <c r="R26" s="83">
        <v>4</v>
      </c>
      <c r="S26" s="82">
        <v>2</v>
      </c>
      <c r="T26" s="83">
        <v>4</v>
      </c>
      <c r="U26" s="82">
        <v>1</v>
      </c>
      <c r="V26" s="83">
        <v>4</v>
      </c>
      <c r="W26" s="82">
        <v>4</v>
      </c>
      <c r="X26" s="83">
        <v>0</v>
      </c>
      <c r="Y26" s="82">
        <v>2</v>
      </c>
      <c r="Z26" s="83">
        <v>3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3</v>
      </c>
      <c r="E27" s="68">
        <f t="shared" si="3"/>
        <v>1</v>
      </c>
      <c r="F27" s="69">
        <f t="shared" si="3"/>
        <v>2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1</v>
      </c>
      <c r="S27" s="80">
        <v>0</v>
      </c>
      <c r="T27" s="71">
        <v>1</v>
      </c>
      <c r="U27" s="80">
        <v>1</v>
      </c>
      <c r="V27" s="71">
        <v>0</v>
      </c>
      <c r="W27" s="80">
        <v>0</v>
      </c>
      <c r="X27" s="71">
        <v>0</v>
      </c>
      <c r="Y27" s="80">
        <v>0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91</v>
      </c>
      <c r="E28" s="87">
        <f>SUM(E22:E27)</f>
        <v>31</v>
      </c>
      <c r="F28" s="88">
        <f>SUM(F22:F27)</f>
        <v>60</v>
      </c>
      <c r="G28" s="89">
        <f>SUM(G22:G27)</f>
        <v>1</v>
      </c>
      <c r="H28" s="90">
        <f>SUM(H22:H27)</f>
        <v>1</v>
      </c>
      <c r="I28" s="89">
        <f t="shared" ref="I28:AB28" si="4">SUM(I22:I27)</f>
        <v>4</v>
      </c>
      <c r="J28" s="90">
        <f t="shared" si="4"/>
        <v>10</v>
      </c>
      <c r="K28" s="91">
        <f t="shared" si="4"/>
        <v>3</v>
      </c>
      <c r="L28" s="92">
        <f t="shared" si="4"/>
        <v>7</v>
      </c>
      <c r="M28" s="89">
        <f t="shared" si="4"/>
        <v>3</v>
      </c>
      <c r="N28" s="90">
        <f t="shared" si="4"/>
        <v>12</v>
      </c>
      <c r="O28" s="89">
        <f t="shared" si="4"/>
        <v>5</v>
      </c>
      <c r="P28" s="90">
        <f t="shared" si="4"/>
        <v>10</v>
      </c>
      <c r="Q28" s="89">
        <f t="shared" si="4"/>
        <v>4</v>
      </c>
      <c r="R28" s="90">
        <f t="shared" si="4"/>
        <v>6</v>
      </c>
      <c r="S28" s="89">
        <f t="shared" si="4"/>
        <v>3</v>
      </c>
      <c r="T28" s="90">
        <f t="shared" si="4"/>
        <v>5</v>
      </c>
      <c r="U28" s="89">
        <f t="shared" si="4"/>
        <v>2</v>
      </c>
      <c r="V28" s="90">
        <f t="shared" si="4"/>
        <v>5</v>
      </c>
      <c r="W28" s="89">
        <f t="shared" si="4"/>
        <v>4</v>
      </c>
      <c r="X28" s="90">
        <f t="shared" si="4"/>
        <v>1</v>
      </c>
      <c r="Y28" s="89">
        <f t="shared" si="4"/>
        <v>2</v>
      </c>
      <c r="Z28" s="90">
        <f t="shared" si="4"/>
        <v>3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94" t="s">
        <v>34</v>
      </c>
      <c r="B30" s="94" t="s">
        <v>35</v>
      </c>
      <c r="C30" s="660" t="s">
        <v>36</v>
      </c>
      <c r="D30" s="661"/>
      <c r="E30" s="95" t="s">
        <v>37</v>
      </c>
      <c r="F30" s="96" t="s">
        <v>38</v>
      </c>
      <c r="G30" s="96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662" t="s">
        <v>40</v>
      </c>
      <c r="B31" s="665" t="s">
        <v>41</v>
      </c>
      <c r="C31" s="666" t="s">
        <v>42</v>
      </c>
      <c r="D31" s="667"/>
      <c r="E31" s="97">
        <f>SUM(F31:G31)</f>
        <v>0</v>
      </c>
      <c r="F31" s="98"/>
      <c r="G31" s="98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663"/>
      <c r="B32" s="665"/>
      <c r="C32" s="668" t="s">
        <v>43</v>
      </c>
      <c r="D32" s="669"/>
      <c r="E32" s="99">
        <f>SUM(F32:G32)</f>
        <v>0</v>
      </c>
      <c r="F32" s="100"/>
      <c r="G32" s="100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663"/>
      <c r="B33" s="665"/>
      <c r="C33" s="670" t="s">
        <v>44</v>
      </c>
      <c r="D33" s="671"/>
      <c r="E33" s="101">
        <f t="shared" ref="E33:E61" si="5">SUM(F33:G33)</f>
        <v>0</v>
      </c>
      <c r="F33" s="102"/>
      <c r="G33" s="102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663"/>
      <c r="B34" s="672" t="s">
        <v>45</v>
      </c>
      <c r="C34" s="674" t="s">
        <v>46</v>
      </c>
      <c r="D34" s="675"/>
      <c r="E34" s="103">
        <f t="shared" si="5"/>
        <v>0</v>
      </c>
      <c r="F34" s="104"/>
      <c r="G34" s="104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663"/>
      <c r="B35" s="673"/>
      <c r="C35" s="670" t="s">
        <v>47</v>
      </c>
      <c r="D35" s="671"/>
      <c r="E35" s="101">
        <f t="shared" si="5"/>
        <v>0</v>
      </c>
      <c r="F35" s="102"/>
      <c r="G35" s="102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663"/>
      <c r="B36" s="676" t="s">
        <v>48</v>
      </c>
      <c r="C36" s="674" t="s">
        <v>49</v>
      </c>
      <c r="D36" s="675"/>
      <c r="E36" s="103">
        <f t="shared" si="5"/>
        <v>0</v>
      </c>
      <c r="F36" s="104"/>
      <c r="G36" s="104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663"/>
      <c r="B37" s="677"/>
      <c r="C37" s="678" t="s">
        <v>50</v>
      </c>
      <c r="D37" s="679"/>
      <c r="E37" s="101">
        <f t="shared" si="5"/>
        <v>0</v>
      </c>
      <c r="F37" s="102"/>
      <c r="G37" s="102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663"/>
      <c r="B38" s="676" t="s">
        <v>51</v>
      </c>
      <c r="C38" s="681" t="s">
        <v>52</v>
      </c>
      <c r="D38" s="682"/>
      <c r="E38" s="103">
        <f t="shared" si="5"/>
        <v>0</v>
      </c>
      <c r="F38" s="104"/>
      <c r="G38" s="104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663"/>
      <c r="B39" s="680"/>
      <c r="C39" s="683" t="s">
        <v>53</v>
      </c>
      <c r="D39" s="684"/>
      <c r="E39" s="99">
        <f t="shared" si="5"/>
        <v>0</v>
      </c>
      <c r="F39" s="100"/>
      <c r="G39" s="100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663"/>
      <c r="B40" s="680"/>
      <c r="C40" s="683" t="s">
        <v>54</v>
      </c>
      <c r="D40" s="684"/>
      <c r="E40" s="99">
        <f t="shared" si="5"/>
        <v>0</v>
      </c>
      <c r="F40" s="100"/>
      <c r="G40" s="100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664"/>
      <c r="B41" s="677"/>
      <c r="C41" s="678" t="s">
        <v>55</v>
      </c>
      <c r="D41" s="679"/>
      <c r="E41" s="101">
        <f t="shared" si="5"/>
        <v>0</v>
      </c>
      <c r="F41" s="102"/>
      <c r="G41" s="102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662" t="s">
        <v>56</v>
      </c>
      <c r="B42" s="662" t="s">
        <v>57</v>
      </c>
      <c r="C42" s="695" t="s">
        <v>58</v>
      </c>
      <c r="D42" s="696"/>
      <c r="E42" s="105">
        <f t="shared" si="5"/>
        <v>0</v>
      </c>
      <c r="F42" s="106"/>
      <c r="G42" s="106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2.5" x14ac:dyDescent="0.25">
      <c r="A43" s="663"/>
      <c r="B43" s="663"/>
      <c r="C43" s="672" t="s">
        <v>59</v>
      </c>
      <c r="D43" s="107" t="s">
        <v>60</v>
      </c>
      <c r="E43" s="108">
        <f t="shared" si="5"/>
        <v>0</v>
      </c>
      <c r="F43" s="109"/>
      <c r="G43" s="109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3.75" x14ac:dyDescent="0.25">
      <c r="A44" s="663"/>
      <c r="B44" s="663"/>
      <c r="C44" s="673"/>
      <c r="D44" s="110" t="s">
        <v>61</v>
      </c>
      <c r="E44" s="108">
        <f t="shared" si="5"/>
        <v>0</v>
      </c>
      <c r="F44" s="109"/>
      <c r="G44" s="109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663"/>
      <c r="B45" s="663"/>
      <c r="C45" s="686" t="s">
        <v>62</v>
      </c>
      <c r="D45" s="688"/>
      <c r="E45" s="103">
        <f>SUM(F45:G45)</f>
        <v>0</v>
      </c>
      <c r="F45" s="104"/>
      <c r="G45" s="104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663"/>
      <c r="B46" s="663"/>
      <c r="C46" s="689" t="s">
        <v>63</v>
      </c>
      <c r="D46" s="691"/>
      <c r="E46" s="99">
        <f t="shared" si="5"/>
        <v>14</v>
      </c>
      <c r="F46" s="100">
        <v>2</v>
      </c>
      <c r="G46" s="100">
        <v>12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663"/>
      <c r="B47" s="663"/>
      <c r="C47" s="689" t="s">
        <v>64</v>
      </c>
      <c r="D47" s="691"/>
      <c r="E47" s="99">
        <f t="shared" si="5"/>
        <v>0</v>
      </c>
      <c r="F47" s="100"/>
      <c r="G47" s="100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664"/>
      <c r="B48" s="664"/>
      <c r="C48" s="695" t="s">
        <v>65</v>
      </c>
      <c r="D48" s="696"/>
      <c r="E48" s="101">
        <f t="shared" si="5"/>
        <v>0</v>
      </c>
      <c r="F48" s="102"/>
      <c r="G48" s="102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672" t="s">
        <v>66</v>
      </c>
      <c r="B49" s="686" t="s">
        <v>67</v>
      </c>
      <c r="C49" s="687"/>
      <c r="D49" s="688"/>
      <c r="E49" s="103">
        <f t="shared" si="5"/>
        <v>0</v>
      </c>
      <c r="F49" s="104"/>
      <c r="G49" s="104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685"/>
      <c r="B50" s="689" t="s">
        <v>68</v>
      </c>
      <c r="C50" s="690"/>
      <c r="D50" s="691"/>
      <c r="E50" s="99">
        <f t="shared" si="5"/>
        <v>0</v>
      </c>
      <c r="F50" s="100"/>
      <c r="G50" s="100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685"/>
      <c r="B51" s="689" t="s">
        <v>69</v>
      </c>
      <c r="C51" s="690"/>
      <c r="D51" s="691"/>
      <c r="E51" s="99">
        <f t="shared" si="5"/>
        <v>0</v>
      </c>
      <c r="F51" s="100"/>
      <c r="G51" s="100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673"/>
      <c r="B52" s="689" t="s">
        <v>70</v>
      </c>
      <c r="C52" s="690"/>
      <c r="D52" s="691"/>
      <c r="E52" s="99">
        <f>SUM(F52:G52)</f>
        <v>0</v>
      </c>
      <c r="F52" s="100"/>
      <c r="G52" s="100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672" t="s">
        <v>71</v>
      </c>
      <c r="B53" s="689" t="s">
        <v>72</v>
      </c>
      <c r="C53" s="690"/>
      <c r="D53" s="691"/>
      <c r="E53" s="99">
        <f t="shared" si="5"/>
        <v>0</v>
      </c>
      <c r="F53" s="100"/>
      <c r="G53" s="100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673"/>
      <c r="B54" s="692" t="s">
        <v>73</v>
      </c>
      <c r="C54" s="693"/>
      <c r="D54" s="694"/>
      <c r="E54" s="101">
        <f t="shared" si="5"/>
        <v>0</v>
      </c>
      <c r="F54" s="102"/>
      <c r="G54" s="102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672" t="s">
        <v>74</v>
      </c>
      <c r="B55" s="686" t="s">
        <v>75</v>
      </c>
      <c r="C55" s="687"/>
      <c r="D55" s="688"/>
      <c r="E55" s="103">
        <f t="shared" si="5"/>
        <v>0</v>
      </c>
      <c r="F55" s="104"/>
      <c r="G55" s="104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685"/>
      <c r="B56" s="689" t="s">
        <v>76</v>
      </c>
      <c r="C56" s="690"/>
      <c r="D56" s="691"/>
      <c r="E56" s="99">
        <f t="shared" si="5"/>
        <v>0</v>
      </c>
      <c r="F56" s="100"/>
      <c r="G56" s="100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685"/>
      <c r="B57" s="689" t="s">
        <v>77</v>
      </c>
      <c r="C57" s="690"/>
      <c r="D57" s="691"/>
      <c r="E57" s="99">
        <f>SUM(F57:G57)</f>
        <v>0</v>
      </c>
      <c r="F57" s="100"/>
      <c r="G57" s="100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685"/>
      <c r="B58" s="689" t="s">
        <v>78</v>
      </c>
      <c r="C58" s="690"/>
      <c r="D58" s="691"/>
      <c r="E58" s="99">
        <f t="shared" si="5"/>
        <v>0</v>
      </c>
      <c r="F58" s="100"/>
      <c r="G58" s="100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685"/>
      <c r="B59" s="689" t="s">
        <v>79</v>
      </c>
      <c r="C59" s="690"/>
      <c r="D59" s="691"/>
      <c r="E59" s="99">
        <f t="shared" si="5"/>
        <v>0</v>
      </c>
      <c r="F59" s="100"/>
      <c r="G59" s="100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673"/>
      <c r="B60" s="695" t="s">
        <v>80</v>
      </c>
      <c r="C60" s="706"/>
      <c r="D60" s="696"/>
      <c r="E60" s="101">
        <f t="shared" si="5"/>
        <v>0</v>
      </c>
      <c r="F60" s="102"/>
      <c r="G60" s="102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111" t="s">
        <v>81</v>
      </c>
      <c r="B61" s="697" t="s">
        <v>82</v>
      </c>
      <c r="C61" s="698"/>
      <c r="D61" s="699"/>
      <c r="E61" s="105">
        <f t="shared" si="5"/>
        <v>0</v>
      </c>
      <c r="F61" s="106"/>
      <c r="G61" s="106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119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140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140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140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140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140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140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157" t="s">
        <v>109</v>
      </c>
      <c r="G87" s="135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159" t="s">
        <v>108</v>
      </c>
      <c r="F97" s="157" t="s">
        <v>109</v>
      </c>
      <c r="G97" s="160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5</v>
      </c>
      <c r="D98" s="136">
        <v>14</v>
      </c>
      <c r="E98" s="161">
        <v>137</v>
      </c>
      <c r="F98" s="138"/>
      <c r="G98" s="162"/>
      <c r="H98" s="139">
        <v>5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10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1</v>
      </c>
      <c r="D102" s="118"/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6</v>
      </c>
      <c r="D103" s="36">
        <f t="shared" si="7"/>
        <v>24</v>
      </c>
      <c r="E103" s="152">
        <f t="shared" si="7"/>
        <v>137</v>
      </c>
      <c r="F103" s="166">
        <f t="shared" si="7"/>
        <v>0</v>
      </c>
      <c r="G103" s="167">
        <f t="shared" si="7"/>
        <v>0</v>
      </c>
      <c r="H103" s="167">
        <f t="shared" si="7"/>
        <v>5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157" t="s">
        <v>124</v>
      </c>
      <c r="F106" s="157" t="s">
        <v>125</v>
      </c>
      <c r="G106" s="157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173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177" t="s">
        <v>95</v>
      </c>
      <c r="C108" s="178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182" t="s">
        <v>129</v>
      </c>
      <c r="C109" s="183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185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178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190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157" t="s">
        <v>124</v>
      </c>
      <c r="F115" s="157" t="s">
        <v>131</v>
      </c>
      <c r="G115" s="157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173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220" t="s">
        <v>95</v>
      </c>
      <c r="C117" s="178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183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185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178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190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200" t="s">
        <v>135</v>
      </c>
      <c r="C124" s="208"/>
      <c r="D124" s="207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182" t="s">
        <v>136</v>
      </c>
      <c r="B125" s="203"/>
      <c r="C125" s="208"/>
      <c r="D125" s="207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182" t="s">
        <v>137</v>
      </c>
      <c r="B126" s="204"/>
      <c r="C126" s="208"/>
      <c r="D126" s="207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182" t="s">
        <v>138</v>
      </c>
      <c r="B127" s="204"/>
      <c r="C127" s="208"/>
      <c r="D127" s="207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182" t="s">
        <v>139</v>
      </c>
      <c r="B128" s="204"/>
      <c r="C128" s="205"/>
      <c r="D128" s="207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207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200" t="s">
        <v>142</v>
      </c>
      <c r="C131" s="208"/>
      <c r="D131" s="207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182" t="s">
        <v>136</v>
      </c>
      <c r="B132" s="203"/>
      <c r="C132" s="208"/>
      <c r="D132" s="207"/>
      <c r="E132" s="208"/>
      <c r="F132" s="195"/>
      <c r="G132" s="9"/>
      <c r="H132" s="9"/>
      <c r="I132" s="207"/>
      <c r="J132" s="208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182" t="s">
        <v>137</v>
      </c>
      <c r="B133" s="204"/>
      <c r="C133" s="208"/>
      <c r="D133" s="207"/>
      <c r="E133" s="208"/>
      <c r="F133" s="195"/>
      <c r="G133" s="9"/>
      <c r="H133" s="9"/>
      <c r="I133" s="207"/>
      <c r="J133" s="208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182" t="s">
        <v>138</v>
      </c>
      <c r="B134" s="204"/>
      <c r="C134" s="208"/>
      <c r="D134" s="207"/>
      <c r="E134" s="208"/>
      <c r="F134" s="195"/>
      <c r="G134" s="9"/>
      <c r="H134" s="9"/>
      <c r="I134" s="207"/>
      <c r="J134" s="208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182" t="s">
        <v>139</v>
      </c>
      <c r="B135" s="204"/>
      <c r="C135" s="205"/>
      <c r="D135" s="733"/>
      <c r="E135" s="734"/>
      <c r="F135" s="195"/>
      <c r="G135" s="9"/>
      <c r="H135" s="9"/>
      <c r="I135" s="207"/>
      <c r="J135" s="208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207"/>
      <c r="J136" s="208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157" t="s">
        <v>145</v>
      </c>
      <c r="F138" s="135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111</v>
      </c>
      <c r="D139" s="212">
        <v>111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216" t="s">
        <v>147</v>
      </c>
      <c r="C140" s="217">
        <f t="shared" si="9"/>
        <v>12</v>
      </c>
      <c r="D140" s="137">
        <v>12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0</v>
      </c>
      <c r="D143" s="34"/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15" t="s">
        <v>154</v>
      </c>
      <c r="G149" s="13" t="s">
        <v>108</v>
      </c>
      <c r="H149" s="14" t="s">
        <v>153</v>
      </c>
      <c r="I149" s="15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4</v>
      </c>
      <c r="E150" s="228"/>
      <c r="F150" s="229"/>
      <c r="G150" s="227">
        <v>270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216" t="s">
        <v>147</v>
      </c>
      <c r="C151" s="226"/>
      <c r="D151" s="227"/>
      <c r="E151" s="228"/>
      <c r="F151" s="229"/>
      <c r="G151" s="227">
        <v>94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126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/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4</v>
      </c>
      <c r="E156" s="153">
        <f>SUM(E150:E153)</f>
        <v>0</v>
      </c>
      <c r="F156" s="167">
        <f>SUM(F150:F153)</f>
        <v>0</v>
      </c>
      <c r="G156" s="152">
        <f>SUM(G150:G155)</f>
        <v>490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242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/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/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260"/>
      <c r="B189" s="250"/>
      <c r="C189" s="781" t="s">
        <v>37</v>
      </c>
      <c r="D189" s="782"/>
      <c r="E189" s="783"/>
      <c r="F189" s="261">
        <f>+SUM(F164:F188)</f>
        <v>0</v>
      </c>
      <c r="G189" s="262">
        <f>+SUM(G164:G188)</f>
        <v>0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291" t="s">
        <v>198</v>
      </c>
      <c r="D192" s="291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426</v>
      </c>
      <c r="C193" s="230"/>
      <c r="D193" s="270">
        <v>426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33</v>
      </c>
      <c r="C194" s="230"/>
      <c r="D194" s="270">
        <v>33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202</v>
      </c>
      <c r="C195" s="230"/>
      <c r="D195" s="270">
        <v>202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19</v>
      </c>
      <c r="C196" s="230"/>
      <c r="D196" s="270">
        <v>19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69</v>
      </c>
      <c r="C197" s="230"/>
      <c r="D197" s="270">
        <v>69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5</v>
      </c>
      <c r="C198" s="230"/>
      <c r="D198" s="270">
        <v>5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6</v>
      </c>
      <c r="C199" s="230"/>
      <c r="D199" s="270">
        <v>6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0</v>
      </c>
      <c r="C200" s="230"/>
      <c r="D200" s="270">
        <v>0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>
        <v>0</v>
      </c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>
        <v>0</v>
      </c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760</v>
      </c>
      <c r="C203" s="36">
        <f>+SUM(C193:C202)</f>
        <v>0</v>
      </c>
      <c r="D203" s="36">
        <f>+SUM(D193:D202)</f>
        <v>760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291" t="s">
        <v>198</v>
      </c>
      <c r="C205" s="291" t="s">
        <v>199</v>
      </c>
      <c r="D205" s="291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294" t="s">
        <v>213</v>
      </c>
      <c r="B206" s="230"/>
      <c r="C206" s="230">
        <v>5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501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295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296" t="s">
        <v>37</v>
      </c>
      <c r="B209" s="280">
        <f>+SUM(B206:B208)</f>
        <v>0</v>
      </c>
      <c r="C209" s="280">
        <f>+SUM(C206:C208)</f>
        <v>506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291" t="s">
        <v>217</v>
      </c>
      <c r="B211" s="291" t="s">
        <v>218</v>
      </c>
      <c r="C211" s="291" t="s">
        <v>198</v>
      </c>
      <c r="D211" s="291" t="s">
        <v>199</v>
      </c>
      <c r="E211" s="291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>
        <v>1</v>
      </c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286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291" t="s">
        <v>225</v>
      </c>
      <c r="B216" s="291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5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>
        <v>1</v>
      </c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286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286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/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286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286" t="s">
        <v>245</v>
      </c>
      <c r="C230" s="233"/>
      <c r="D230" s="233">
        <v>1</v>
      </c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286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/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9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377</v>
      </c>
      <c r="D240" s="230">
        <v>4</v>
      </c>
      <c r="E240" s="270">
        <v>373</v>
      </c>
    </row>
    <row r="241" spans="1:5" x14ac:dyDescent="0.25">
      <c r="A241" s="785" t="s">
        <v>258</v>
      </c>
      <c r="B241" s="785"/>
      <c r="C241" s="249">
        <f>SUM(D241:E241)</f>
        <v>13</v>
      </c>
      <c r="D241" s="230"/>
      <c r="E241" s="270">
        <v>13</v>
      </c>
    </row>
    <row r="242" spans="1:5" x14ac:dyDescent="0.25">
      <c r="A242" s="795" t="s">
        <v>6</v>
      </c>
      <c r="B242" s="795"/>
      <c r="C242" s="297">
        <f>+SUM(C240:C241)</f>
        <v>390</v>
      </c>
      <c r="D242" s="297">
        <f>+SUM(D240:D241)</f>
        <v>4</v>
      </c>
      <c r="E242" s="280">
        <f>+SUM(E240:E241)</f>
        <v>386</v>
      </c>
    </row>
    <row r="243" spans="1:5" x14ac:dyDescent="0.25">
      <c r="A243" s="274" t="s">
        <v>259</v>
      </c>
      <c r="E243" s="2"/>
    </row>
    <row r="244" spans="1:5" x14ac:dyDescent="0.25">
      <c r="A244" s="291" t="s">
        <v>217</v>
      </c>
      <c r="B244" s="291" t="s">
        <v>197</v>
      </c>
      <c r="C244" s="291" t="s">
        <v>4</v>
      </c>
      <c r="D244" s="291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/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0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0</v>
      </c>
    </row>
    <row r="273" spans="1:4" x14ac:dyDescent="0.25">
      <c r="A273" s="274" t="s">
        <v>288</v>
      </c>
    </row>
    <row r="274" spans="1:4" ht="21" x14ac:dyDescent="0.25">
      <c r="A274" s="304" t="s">
        <v>289</v>
      </c>
      <c r="B274" s="304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</v>
      </c>
      <c r="C275" s="230"/>
      <c r="D275" s="270"/>
    </row>
    <row r="276" spans="1:4" x14ac:dyDescent="0.25">
      <c r="A276" s="276" t="s">
        <v>294</v>
      </c>
      <c r="B276" s="230">
        <v>182</v>
      </c>
      <c r="C276" s="230"/>
      <c r="D276" s="270"/>
    </row>
    <row r="277" spans="1:4" x14ac:dyDescent="0.25">
      <c r="A277" s="295" t="s">
        <v>295</v>
      </c>
      <c r="B277" s="230"/>
      <c r="C277" s="230"/>
      <c r="D277" s="270"/>
    </row>
    <row r="278" spans="1:4" x14ac:dyDescent="0.25">
      <c r="A278" s="296" t="s">
        <v>6</v>
      </c>
      <c r="B278" s="307">
        <f>+SUM(B275:B277)</f>
        <v>183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2571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",[3]NOMBRE!B2," - ","( ",[3]NOMBRE!C2,[3]NOMBRE!D2,[3]NOMBRE!E2,[3]NOMBRE!F2,[3]NOMBRE!G2,"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",[3]NOMBRE!B6," - ","( ",[3]NOMBRE!C6,[3]NOMBRE!D6," )")</f>
        <v>MES: FEBRERO - ( 02 )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",[3]NOMBRE!B7)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319"/>
      <c r="L8" s="319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323" t="s">
        <v>21</v>
      </c>
      <c r="G11" s="16" t="s">
        <v>20</v>
      </c>
      <c r="H11" s="337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5</v>
      </c>
      <c r="E12" s="23">
        <f>SUM(G12+I12+K12+M12+O12+Q12+S12+U12+W12+Y12+AA12)</f>
        <v>1</v>
      </c>
      <c r="F12" s="24">
        <f>SUM(H12+J12+L12+N12+P12+R12+T12+V12+X12+Z12+AB12)</f>
        <v>4</v>
      </c>
      <c r="G12" s="25">
        <v>1</v>
      </c>
      <c r="H12" s="26">
        <v>2</v>
      </c>
      <c r="I12" s="25">
        <v>0</v>
      </c>
      <c r="J12" s="26">
        <v>0</v>
      </c>
      <c r="K12" s="25">
        <v>0</v>
      </c>
      <c r="L12" s="26">
        <v>0</v>
      </c>
      <c r="M12" s="25">
        <v>0</v>
      </c>
      <c r="N12" s="26">
        <v>0</v>
      </c>
      <c r="O12" s="25">
        <v>0</v>
      </c>
      <c r="P12" s="26">
        <v>0</v>
      </c>
      <c r="Q12" s="25">
        <v>0</v>
      </c>
      <c r="R12" s="26">
        <v>1</v>
      </c>
      <c r="S12" s="25">
        <v>0</v>
      </c>
      <c r="T12" s="26">
        <v>0</v>
      </c>
      <c r="U12" s="25">
        <v>0</v>
      </c>
      <c r="V12" s="26">
        <v>0</v>
      </c>
      <c r="W12" s="25">
        <v>0</v>
      </c>
      <c r="X12" s="26">
        <v>1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328" t="s">
        <v>25</v>
      </c>
      <c r="C13" s="28" t="s">
        <v>24</v>
      </c>
      <c r="D13" s="29">
        <f>SUM(E13+F13)</f>
        <v>63</v>
      </c>
      <c r="E13" s="30">
        <f t="shared" ref="E13:F15" si="0">SUM(G13+I13+K13+M13+O13+Q13+S13+U13+W13+Y13+AA13)</f>
        <v>29</v>
      </c>
      <c r="F13" s="31">
        <f t="shared" si="0"/>
        <v>34</v>
      </c>
      <c r="G13" s="32">
        <v>0</v>
      </c>
      <c r="H13" s="33">
        <v>0</v>
      </c>
      <c r="I13" s="34">
        <v>3</v>
      </c>
      <c r="J13" s="35">
        <v>8</v>
      </c>
      <c r="K13" s="34">
        <v>7</v>
      </c>
      <c r="L13" s="35">
        <v>5</v>
      </c>
      <c r="M13" s="34">
        <v>2</v>
      </c>
      <c r="N13" s="35">
        <v>5</v>
      </c>
      <c r="O13" s="34">
        <v>4</v>
      </c>
      <c r="P13" s="35">
        <v>3</v>
      </c>
      <c r="Q13" s="34">
        <v>5</v>
      </c>
      <c r="R13" s="35">
        <v>2</v>
      </c>
      <c r="S13" s="34">
        <v>2</v>
      </c>
      <c r="T13" s="35">
        <v>3</v>
      </c>
      <c r="U13" s="34">
        <v>2</v>
      </c>
      <c r="V13" s="35">
        <v>4</v>
      </c>
      <c r="W13" s="34">
        <v>2</v>
      </c>
      <c r="X13" s="35">
        <v>2</v>
      </c>
      <c r="Y13" s="34">
        <v>2</v>
      </c>
      <c r="Z13" s="35">
        <v>2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211</v>
      </c>
      <c r="E14" s="38">
        <f t="shared" si="0"/>
        <v>119</v>
      </c>
      <c r="F14" s="39">
        <f t="shared" si="0"/>
        <v>92</v>
      </c>
      <c r="G14" s="40">
        <v>1</v>
      </c>
      <c r="H14" s="41">
        <v>3</v>
      </c>
      <c r="I14" s="40">
        <v>13</v>
      </c>
      <c r="J14" s="41">
        <v>8</v>
      </c>
      <c r="K14" s="40">
        <v>19</v>
      </c>
      <c r="L14" s="41">
        <v>17</v>
      </c>
      <c r="M14" s="40">
        <v>16</v>
      </c>
      <c r="N14" s="41">
        <v>15</v>
      </c>
      <c r="O14" s="40">
        <v>21</v>
      </c>
      <c r="P14" s="41">
        <v>15</v>
      </c>
      <c r="Q14" s="40">
        <v>12</v>
      </c>
      <c r="R14" s="41">
        <v>7</v>
      </c>
      <c r="S14" s="40">
        <v>9</v>
      </c>
      <c r="T14" s="41">
        <v>8</v>
      </c>
      <c r="U14" s="40">
        <v>13</v>
      </c>
      <c r="V14" s="41">
        <v>12</v>
      </c>
      <c r="W14" s="40">
        <v>10</v>
      </c>
      <c r="X14" s="41">
        <v>4</v>
      </c>
      <c r="Y14" s="40">
        <v>5</v>
      </c>
      <c r="Z14" s="41">
        <v>3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279</v>
      </c>
      <c r="E15" s="43">
        <f t="shared" si="0"/>
        <v>149</v>
      </c>
      <c r="F15" s="44">
        <f t="shared" si="0"/>
        <v>130</v>
      </c>
      <c r="G15" s="45">
        <f t="shared" ref="G15:Z15" si="1">SUM(G12:G14)</f>
        <v>2</v>
      </c>
      <c r="H15" s="46">
        <f t="shared" si="1"/>
        <v>5</v>
      </c>
      <c r="I15" s="45">
        <f t="shared" si="1"/>
        <v>16</v>
      </c>
      <c r="J15" s="46">
        <f t="shared" si="1"/>
        <v>16</v>
      </c>
      <c r="K15" s="45">
        <f t="shared" si="1"/>
        <v>26</v>
      </c>
      <c r="L15" s="46">
        <f t="shared" si="1"/>
        <v>22</v>
      </c>
      <c r="M15" s="45">
        <f t="shared" si="1"/>
        <v>18</v>
      </c>
      <c r="N15" s="46">
        <f t="shared" si="1"/>
        <v>20</v>
      </c>
      <c r="O15" s="45">
        <f t="shared" si="1"/>
        <v>25</v>
      </c>
      <c r="P15" s="46">
        <f t="shared" si="1"/>
        <v>18</v>
      </c>
      <c r="Q15" s="45">
        <f t="shared" si="1"/>
        <v>17</v>
      </c>
      <c r="R15" s="46">
        <f t="shared" si="1"/>
        <v>10</v>
      </c>
      <c r="S15" s="45">
        <f t="shared" si="1"/>
        <v>11</v>
      </c>
      <c r="T15" s="46">
        <f t="shared" si="1"/>
        <v>11</v>
      </c>
      <c r="U15" s="45">
        <f t="shared" si="1"/>
        <v>15</v>
      </c>
      <c r="V15" s="46">
        <f t="shared" si="1"/>
        <v>16</v>
      </c>
      <c r="W15" s="45">
        <f t="shared" si="1"/>
        <v>12</v>
      </c>
      <c r="X15" s="46">
        <f t="shared" si="1"/>
        <v>7</v>
      </c>
      <c r="Y15" s="45">
        <f t="shared" si="1"/>
        <v>7</v>
      </c>
      <c r="Z15" s="46">
        <f t="shared" si="1"/>
        <v>5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322" t="s">
        <v>21</v>
      </c>
      <c r="G21" s="16" t="s">
        <v>20</v>
      </c>
      <c r="H21" s="337" t="s">
        <v>21</v>
      </c>
      <c r="I21" s="16" t="s">
        <v>20</v>
      </c>
      <c r="J21" s="337" t="s">
        <v>21</v>
      </c>
      <c r="K21" s="16" t="s">
        <v>20</v>
      </c>
      <c r="L21" s="57" t="s">
        <v>21</v>
      </c>
      <c r="M21" s="16" t="s">
        <v>20</v>
      </c>
      <c r="N21" s="337" t="s">
        <v>21</v>
      </c>
      <c r="O21" s="16" t="s">
        <v>20</v>
      </c>
      <c r="P21" s="337" t="s">
        <v>21</v>
      </c>
      <c r="Q21" s="16" t="s">
        <v>20</v>
      </c>
      <c r="R21" s="337" t="s">
        <v>21</v>
      </c>
      <c r="S21" s="16" t="s">
        <v>20</v>
      </c>
      <c r="T21" s="337" t="s">
        <v>21</v>
      </c>
      <c r="U21" s="16" t="s">
        <v>20</v>
      </c>
      <c r="V21" s="337" t="s">
        <v>21</v>
      </c>
      <c r="W21" s="16" t="s">
        <v>20</v>
      </c>
      <c r="X21" s="337" t="s">
        <v>21</v>
      </c>
      <c r="Y21" s="16" t="s">
        <v>20</v>
      </c>
      <c r="Z21" s="337" t="s">
        <v>21</v>
      </c>
      <c r="AA21" s="16" t="s">
        <v>20</v>
      </c>
      <c r="AB21" s="337" t="s">
        <v>21</v>
      </c>
      <c r="AC21" s="16" t="s">
        <v>20</v>
      </c>
      <c r="AD21" s="337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4</v>
      </c>
      <c r="E22" s="61">
        <f>SUM(G22+I22+K22+M22+O22+Q22+S22+U22+W22+Y22+AA22+AC22)</f>
        <v>0</v>
      </c>
      <c r="F22" s="62">
        <f>SUM(H22+J22+L22+N22+P22+R22+T22+V22+X22+Z22+AB22+AD22)</f>
        <v>4</v>
      </c>
      <c r="G22" s="34">
        <v>0</v>
      </c>
      <c r="H22" s="63">
        <v>0</v>
      </c>
      <c r="I22" s="34">
        <v>0</v>
      </c>
      <c r="J22" s="63">
        <v>2</v>
      </c>
      <c r="K22" s="25">
        <v>0</v>
      </c>
      <c r="L22" s="26">
        <v>1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1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11</v>
      </c>
      <c r="E24" s="61">
        <f t="shared" si="3"/>
        <v>2</v>
      </c>
      <c r="F24" s="62">
        <f t="shared" si="3"/>
        <v>9</v>
      </c>
      <c r="G24" s="75">
        <v>0</v>
      </c>
      <c r="H24" s="76">
        <v>1</v>
      </c>
      <c r="I24" s="75">
        <v>1</v>
      </c>
      <c r="J24" s="76">
        <v>4</v>
      </c>
      <c r="K24" s="75">
        <v>0</v>
      </c>
      <c r="L24" s="77">
        <v>3</v>
      </c>
      <c r="M24" s="78">
        <v>0</v>
      </c>
      <c r="N24" s="76">
        <v>0</v>
      </c>
      <c r="O24" s="78">
        <v>0</v>
      </c>
      <c r="P24" s="76">
        <v>0</v>
      </c>
      <c r="Q24" s="78">
        <v>1</v>
      </c>
      <c r="R24" s="76">
        <v>0</v>
      </c>
      <c r="S24" s="78">
        <v>0</v>
      </c>
      <c r="T24" s="76">
        <v>0</v>
      </c>
      <c r="U24" s="78">
        <v>0</v>
      </c>
      <c r="V24" s="76">
        <v>0</v>
      </c>
      <c r="W24" s="78">
        <v>0</v>
      </c>
      <c r="X24" s="76">
        <v>0</v>
      </c>
      <c r="Y24" s="78">
        <v>0</v>
      </c>
      <c r="Z24" s="76">
        <v>1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61</v>
      </c>
      <c r="E26" s="61">
        <f t="shared" si="3"/>
        <v>29</v>
      </c>
      <c r="F26" s="62">
        <f t="shared" si="3"/>
        <v>32</v>
      </c>
      <c r="G26" s="82">
        <v>1</v>
      </c>
      <c r="H26" s="83">
        <v>2</v>
      </c>
      <c r="I26" s="82">
        <v>3</v>
      </c>
      <c r="J26" s="83">
        <v>6</v>
      </c>
      <c r="K26" s="84">
        <v>4</v>
      </c>
      <c r="L26" s="85">
        <v>4</v>
      </c>
      <c r="M26" s="82">
        <v>7</v>
      </c>
      <c r="N26" s="83">
        <v>6</v>
      </c>
      <c r="O26" s="82">
        <v>2</v>
      </c>
      <c r="P26" s="83">
        <v>5</v>
      </c>
      <c r="Q26" s="82">
        <v>5</v>
      </c>
      <c r="R26" s="83">
        <v>3</v>
      </c>
      <c r="S26" s="82">
        <v>2</v>
      </c>
      <c r="T26" s="83">
        <v>2</v>
      </c>
      <c r="U26" s="82">
        <v>3</v>
      </c>
      <c r="V26" s="83">
        <v>2</v>
      </c>
      <c r="W26" s="82">
        <v>1</v>
      </c>
      <c r="X26" s="83">
        <v>2</v>
      </c>
      <c r="Y26" s="82">
        <v>1</v>
      </c>
      <c r="Z26" s="83">
        <v>0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1</v>
      </c>
      <c r="E27" s="68">
        <f t="shared" si="3"/>
        <v>1</v>
      </c>
      <c r="F27" s="69">
        <f t="shared" si="3"/>
        <v>0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1</v>
      </c>
      <c r="X27" s="71">
        <v>0</v>
      </c>
      <c r="Y27" s="80">
        <v>0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77</v>
      </c>
      <c r="E28" s="87">
        <f>SUM(E22:E27)</f>
        <v>32</v>
      </c>
      <c r="F28" s="88">
        <f>SUM(F22:F27)</f>
        <v>45</v>
      </c>
      <c r="G28" s="89">
        <f>SUM(G22:G27)</f>
        <v>1</v>
      </c>
      <c r="H28" s="90">
        <f>SUM(H22:H27)</f>
        <v>3</v>
      </c>
      <c r="I28" s="89">
        <f t="shared" ref="I28:AB28" si="4">SUM(I22:I27)</f>
        <v>4</v>
      </c>
      <c r="J28" s="90">
        <f t="shared" si="4"/>
        <v>12</v>
      </c>
      <c r="K28" s="91">
        <f t="shared" si="4"/>
        <v>4</v>
      </c>
      <c r="L28" s="92">
        <f t="shared" si="4"/>
        <v>8</v>
      </c>
      <c r="M28" s="89">
        <f t="shared" si="4"/>
        <v>7</v>
      </c>
      <c r="N28" s="90">
        <f t="shared" si="4"/>
        <v>6</v>
      </c>
      <c r="O28" s="89">
        <f t="shared" si="4"/>
        <v>2</v>
      </c>
      <c r="P28" s="90">
        <f t="shared" si="4"/>
        <v>5</v>
      </c>
      <c r="Q28" s="89">
        <f t="shared" si="4"/>
        <v>6</v>
      </c>
      <c r="R28" s="90">
        <f t="shared" si="4"/>
        <v>3</v>
      </c>
      <c r="S28" s="89">
        <f t="shared" si="4"/>
        <v>2</v>
      </c>
      <c r="T28" s="90">
        <f t="shared" si="4"/>
        <v>2</v>
      </c>
      <c r="U28" s="89">
        <f t="shared" si="4"/>
        <v>3</v>
      </c>
      <c r="V28" s="90">
        <f t="shared" si="4"/>
        <v>2</v>
      </c>
      <c r="W28" s="89">
        <f t="shared" si="4"/>
        <v>2</v>
      </c>
      <c r="X28" s="90">
        <f t="shared" si="4"/>
        <v>2</v>
      </c>
      <c r="Y28" s="89">
        <f t="shared" si="4"/>
        <v>1</v>
      </c>
      <c r="Z28" s="90">
        <f t="shared" si="4"/>
        <v>2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94" t="s">
        <v>34</v>
      </c>
      <c r="B30" s="94" t="s">
        <v>35</v>
      </c>
      <c r="C30" s="660" t="s">
        <v>36</v>
      </c>
      <c r="D30" s="661"/>
      <c r="E30" s="95" t="s">
        <v>37</v>
      </c>
      <c r="F30" s="96" t="s">
        <v>38</v>
      </c>
      <c r="G30" s="96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662" t="s">
        <v>40</v>
      </c>
      <c r="B31" s="665" t="s">
        <v>41</v>
      </c>
      <c r="C31" s="666" t="s">
        <v>42</v>
      </c>
      <c r="D31" s="667"/>
      <c r="E31" s="97">
        <f>SUM(F31:G31)</f>
        <v>0</v>
      </c>
      <c r="F31" s="98"/>
      <c r="G31" s="98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663"/>
      <c r="B32" s="665"/>
      <c r="C32" s="668" t="s">
        <v>43</v>
      </c>
      <c r="D32" s="669"/>
      <c r="E32" s="99">
        <f>SUM(F32:G32)</f>
        <v>0</v>
      </c>
      <c r="F32" s="100"/>
      <c r="G32" s="100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663"/>
      <c r="B33" s="665"/>
      <c r="C33" s="670" t="s">
        <v>44</v>
      </c>
      <c r="D33" s="671"/>
      <c r="E33" s="101">
        <f t="shared" ref="E33:E61" si="5">SUM(F33:G33)</f>
        <v>0</v>
      </c>
      <c r="F33" s="102"/>
      <c r="G33" s="102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663"/>
      <c r="B34" s="672" t="s">
        <v>45</v>
      </c>
      <c r="C34" s="674" t="s">
        <v>46</v>
      </c>
      <c r="D34" s="675"/>
      <c r="E34" s="103">
        <f t="shared" si="5"/>
        <v>0</v>
      </c>
      <c r="F34" s="104"/>
      <c r="G34" s="104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663"/>
      <c r="B35" s="673"/>
      <c r="C35" s="670" t="s">
        <v>47</v>
      </c>
      <c r="D35" s="671"/>
      <c r="E35" s="101">
        <f t="shared" si="5"/>
        <v>0</v>
      </c>
      <c r="F35" s="102"/>
      <c r="G35" s="102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663"/>
      <c r="B36" s="676" t="s">
        <v>48</v>
      </c>
      <c r="C36" s="674" t="s">
        <v>49</v>
      </c>
      <c r="D36" s="675"/>
      <c r="E36" s="103">
        <f t="shared" si="5"/>
        <v>0</v>
      </c>
      <c r="F36" s="104"/>
      <c r="G36" s="104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663"/>
      <c r="B37" s="677"/>
      <c r="C37" s="678" t="s">
        <v>50</v>
      </c>
      <c r="D37" s="679"/>
      <c r="E37" s="101">
        <f t="shared" si="5"/>
        <v>0</v>
      </c>
      <c r="F37" s="102"/>
      <c r="G37" s="102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663"/>
      <c r="B38" s="676" t="s">
        <v>51</v>
      </c>
      <c r="C38" s="681" t="s">
        <v>52</v>
      </c>
      <c r="D38" s="682"/>
      <c r="E38" s="103">
        <f t="shared" si="5"/>
        <v>0</v>
      </c>
      <c r="F38" s="104"/>
      <c r="G38" s="104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663"/>
      <c r="B39" s="680"/>
      <c r="C39" s="683" t="s">
        <v>53</v>
      </c>
      <c r="D39" s="684"/>
      <c r="E39" s="99">
        <f t="shared" si="5"/>
        <v>0</v>
      </c>
      <c r="F39" s="100"/>
      <c r="G39" s="100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663"/>
      <c r="B40" s="680"/>
      <c r="C40" s="683" t="s">
        <v>54</v>
      </c>
      <c r="D40" s="684"/>
      <c r="E40" s="99">
        <f t="shared" si="5"/>
        <v>0</v>
      </c>
      <c r="F40" s="100"/>
      <c r="G40" s="100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664"/>
      <c r="B41" s="677"/>
      <c r="C41" s="678" t="s">
        <v>55</v>
      </c>
      <c r="D41" s="679"/>
      <c r="E41" s="101">
        <f t="shared" si="5"/>
        <v>0</v>
      </c>
      <c r="F41" s="102"/>
      <c r="G41" s="102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662" t="s">
        <v>56</v>
      </c>
      <c r="B42" s="662" t="s">
        <v>57</v>
      </c>
      <c r="C42" s="695" t="s">
        <v>58</v>
      </c>
      <c r="D42" s="696"/>
      <c r="E42" s="105">
        <f t="shared" si="5"/>
        <v>0</v>
      </c>
      <c r="F42" s="106"/>
      <c r="G42" s="106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2.5" x14ac:dyDescent="0.25">
      <c r="A43" s="663"/>
      <c r="B43" s="663"/>
      <c r="C43" s="672" t="s">
        <v>59</v>
      </c>
      <c r="D43" s="107" t="s">
        <v>60</v>
      </c>
      <c r="E43" s="108">
        <f t="shared" si="5"/>
        <v>0</v>
      </c>
      <c r="F43" s="109"/>
      <c r="G43" s="109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3.75" x14ac:dyDescent="0.25">
      <c r="A44" s="663"/>
      <c r="B44" s="663"/>
      <c r="C44" s="673"/>
      <c r="D44" s="110" t="s">
        <v>61</v>
      </c>
      <c r="E44" s="108">
        <f t="shared" si="5"/>
        <v>0</v>
      </c>
      <c r="F44" s="109"/>
      <c r="G44" s="109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663"/>
      <c r="B45" s="663"/>
      <c r="C45" s="686" t="s">
        <v>62</v>
      </c>
      <c r="D45" s="688"/>
      <c r="E45" s="103">
        <f>SUM(F45:G45)</f>
        <v>0</v>
      </c>
      <c r="F45" s="104"/>
      <c r="G45" s="104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663"/>
      <c r="B46" s="663"/>
      <c r="C46" s="689" t="s">
        <v>63</v>
      </c>
      <c r="D46" s="691"/>
      <c r="E46" s="99">
        <f t="shared" si="5"/>
        <v>9</v>
      </c>
      <c r="F46" s="100">
        <v>3</v>
      </c>
      <c r="G46" s="100">
        <v>6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663"/>
      <c r="B47" s="663"/>
      <c r="C47" s="689" t="s">
        <v>64</v>
      </c>
      <c r="D47" s="691"/>
      <c r="E47" s="99">
        <f t="shared" si="5"/>
        <v>0</v>
      </c>
      <c r="F47" s="100"/>
      <c r="G47" s="100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664"/>
      <c r="B48" s="664"/>
      <c r="C48" s="695" t="s">
        <v>65</v>
      </c>
      <c r="D48" s="696"/>
      <c r="E48" s="101">
        <f t="shared" si="5"/>
        <v>0</v>
      </c>
      <c r="F48" s="102"/>
      <c r="G48" s="102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672" t="s">
        <v>66</v>
      </c>
      <c r="B49" s="686" t="s">
        <v>67</v>
      </c>
      <c r="C49" s="687"/>
      <c r="D49" s="688"/>
      <c r="E49" s="103">
        <f t="shared" si="5"/>
        <v>0</v>
      </c>
      <c r="F49" s="104"/>
      <c r="G49" s="104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685"/>
      <c r="B50" s="689" t="s">
        <v>68</v>
      </c>
      <c r="C50" s="690"/>
      <c r="D50" s="691"/>
      <c r="E50" s="99">
        <f t="shared" si="5"/>
        <v>0</v>
      </c>
      <c r="F50" s="100"/>
      <c r="G50" s="100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685"/>
      <c r="B51" s="689" t="s">
        <v>69</v>
      </c>
      <c r="C51" s="690"/>
      <c r="D51" s="691"/>
      <c r="E51" s="99">
        <f t="shared" si="5"/>
        <v>0</v>
      </c>
      <c r="F51" s="100"/>
      <c r="G51" s="100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673"/>
      <c r="B52" s="689" t="s">
        <v>70</v>
      </c>
      <c r="C52" s="690"/>
      <c r="D52" s="691"/>
      <c r="E52" s="99">
        <f>SUM(F52:G52)</f>
        <v>0</v>
      </c>
      <c r="F52" s="100"/>
      <c r="G52" s="100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672" t="s">
        <v>71</v>
      </c>
      <c r="B53" s="689" t="s">
        <v>72</v>
      </c>
      <c r="C53" s="690"/>
      <c r="D53" s="691"/>
      <c r="E53" s="99">
        <f t="shared" si="5"/>
        <v>0</v>
      </c>
      <c r="F53" s="100"/>
      <c r="G53" s="100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673"/>
      <c r="B54" s="692" t="s">
        <v>73</v>
      </c>
      <c r="C54" s="693"/>
      <c r="D54" s="694"/>
      <c r="E54" s="101">
        <f t="shared" si="5"/>
        <v>0</v>
      </c>
      <c r="F54" s="102"/>
      <c r="G54" s="102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672" t="s">
        <v>74</v>
      </c>
      <c r="B55" s="686" t="s">
        <v>75</v>
      </c>
      <c r="C55" s="687"/>
      <c r="D55" s="688"/>
      <c r="E55" s="103">
        <f t="shared" si="5"/>
        <v>0</v>
      </c>
      <c r="F55" s="104"/>
      <c r="G55" s="104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685"/>
      <c r="B56" s="689" t="s">
        <v>76</v>
      </c>
      <c r="C56" s="690"/>
      <c r="D56" s="691"/>
      <c r="E56" s="99">
        <f t="shared" si="5"/>
        <v>0</v>
      </c>
      <c r="F56" s="100"/>
      <c r="G56" s="100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685"/>
      <c r="B57" s="689" t="s">
        <v>77</v>
      </c>
      <c r="C57" s="690"/>
      <c r="D57" s="691"/>
      <c r="E57" s="99">
        <f>SUM(F57:G57)</f>
        <v>0</v>
      </c>
      <c r="F57" s="100"/>
      <c r="G57" s="100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685"/>
      <c r="B58" s="689" t="s">
        <v>78</v>
      </c>
      <c r="C58" s="690"/>
      <c r="D58" s="691"/>
      <c r="E58" s="99">
        <f t="shared" si="5"/>
        <v>0</v>
      </c>
      <c r="F58" s="100"/>
      <c r="G58" s="100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685"/>
      <c r="B59" s="689" t="s">
        <v>79</v>
      </c>
      <c r="C59" s="690"/>
      <c r="D59" s="691"/>
      <c r="E59" s="99">
        <f t="shared" si="5"/>
        <v>0</v>
      </c>
      <c r="F59" s="100"/>
      <c r="G59" s="100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673"/>
      <c r="B60" s="695" t="s">
        <v>80</v>
      </c>
      <c r="C60" s="706"/>
      <c r="D60" s="696"/>
      <c r="E60" s="101">
        <f t="shared" si="5"/>
        <v>0</v>
      </c>
      <c r="F60" s="102"/>
      <c r="G60" s="102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336" t="s">
        <v>81</v>
      </c>
      <c r="B61" s="697" t="s">
        <v>82</v>
      </c>
      <c r="C61" s="698"/>
      <c r="D61" s="699"/>
      <c r="E61" s="105">
        <f t="shared" si="5"/>
        <v>0</v>
      </c>
      <c r="F61" s="106"/>
      <c r="G61" s="106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321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330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330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330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330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330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330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333" t="s">
        <v>109</v>
      </c>
      <c r="G87" s="335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332" t="s">
        <v>108</v>
      </c>
      <c r="F97" s="333" t="s">
        <v>109</v>
      </c>
      <c r="G97" s="334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1</v>
      </c>
      <c r="D98" s="136">
        <v>3</v>
      </c>
      <c r="E98" s="161">
        <v>78</v>
      </c>
      <c r="F98" s="138"/>
      <c r="G98" s="162"/>
      <c r="H98" s="139">
        <v>7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5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1</v>
      </c>
      <c r="D102" s="118">
        <v>1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2</v>
      </c>
      <c r="D103" s="36">
        <f t="shared" si="7"/>
        <v>9</v>
      </c>
      <c r="E103" s="152">
        <f t="shared" si="7"/>
        <v>78</v>
      </c>
      <c r="F103" s="166">
        <f t="shared" si="7"/>
        <v>0</v>
      </c>
      <c r="G103" s="167">
        <f t="shared" si="7"/>
        <v>0</v>
      </c>
      <c r="H103" s="167">
        <f t="shared" si="7"/>
        <v>7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333" t="s">
        <v>124</v>
      </c>
      <c r="F106" s="333" t="s">
        <v>125</v>
      </c>
      <c r="G106" s="333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173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329" t="s">
        <v>95</v>
      </c>
      <c r="C108" s="178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331" t="s">
        <v>129</v>
      </c>
      <c r="C109" s="183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185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178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190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333" t="s">
        <v>124</v>
      </c>
      <c r="F115" s="333" t="s">
        <v>131</v>
      </c>
      <c r="G115" s="333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173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325" t="s">
        <v>95</v>
      </c>
      <c r="C117" s="178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183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185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178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190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318" t="s">
        <v>135</v>
      </c>
      <c r="C124" s="327"/>
      <c r="D124" s="32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331" t="s">
        <v>136</v>
      </c>
      <c r="B125" s="203"/>
      <c r="C125" s="327"/>
      <c r="D125" s="32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331" t="s">
        <v>137</v>
      </c>
      <c r="B126" s="204"/>
      <c r="C126" s="327"/>
      <c r="D126" s="32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331" t="s">
        <v>138</v>
      </c>
      <c r="B127" s="204"/>
      <c r="C127" s="327"/>
      <c r="D127" s="32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331" t="s">
        <v>139</v>
      </c>
      <c r="B128" s="204"/>
      <c r="C128" s="205"/>
      <c r="D128" s="32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32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318" t="s">
        <v>142</v>
      </c>
      <c r="C131" s="327"/>
      <c r="D131" s="326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331" t="s">
        <v>136</v>
      </c>
      <c r="B132" s="203"/>
      <c r="C132" s="327"/>
      <c r="D132" s="326"/>
      <c r="E132" s="327"/>
      <c r="F132" s="195"/>
      <c r="G132" s="9"/>
      <c r="H132" s="9"/>
      <c r="I132" s="326"/>
      <c r="J132" s="327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331" t="s">
        <v>137</v>
      </c>
      <c r="B133" s="204"/>
      <c r="C133" s="327"/>
      <c r="D133" s="326"/>
      <c r="E133" s="327"/>
      <c r="F133" s="195"/>
      <c r="G133" s="9"/>
      <c r="H133" s="9"/>
      <c r="I133" s="326"/>
      <c r="J133" s="327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331" t="s">
        <v>138</v>
      </c>
      <c r="B134" s="204"/>
      <c r="C134" s="327"/>
      <c r="D134" s="326"/>
      <c r="E134" s="327"/>
      <c r="F134" s="195"/>
      <c r="G134" s="9"/>
      <c r="H134" s="9"/>
      <c r="I134" s="326"/>
      <c r="J134" s="327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331" t="s">
        <v>139</v>
      </c>
      <c r="B135" s="204"/>
      <c r="C135" s="205"/>
      <c r="D135" s="733"/>
      <c r="E135" s="734"/>
      <c r="F135" s="195"/>
      <c r="G135" s="9"/>
      <c r="H135" s="9"/>
      <c r="I135" s="326"/>
      <c r="J135" s="327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326"/>
      <c r="J136" s="327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333" t="s">
        <v>145</v>
      </c>
      <c r="F138" s="335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73</v>
      </c>
      <c r="D139" s="212">
        <v>73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324" t="s">
        <v>147</v>
      </c>
      <c r="C140" s="217">
        <f t="shared" si="9"/>
        <v>38</v>
      </c>
      <c r="D140" s="137">
        <v>38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16</v>
      </c>
      <c r="D143" s="34">
        <v>16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323" t="s">
        <v>154</v>
      </c>
      <c r="G149" s="13" t="s">
        <v>108</v>
      </c>
      <c r="H149" s="14" t="s">
        <v>153</v>
      </c>
      <c r="I149" s="323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/>
      <c r="E150" s="228"/>
      <c r="F150" s="229"/>
      <c r="G150" s="227">
        <v>242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324" t="s">
        <v>147</v>
      </c>
      <c r="C151" s="226"/>
      <c r="D151" s="227"/>
      <c r="E151" s="228"/>
      <c r="F151" s="229"/>
      <c r="G151" s="227">
        <v>109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78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3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0</v>
      </c>
      <c r="E156" s="153">
        <f>SUM(E150:E153)</f>
        <v>0</v>
      </c>
      <c r="F156" s="167">
        <f>SUM(F150:F153)</f>
        <v>0</v>
      </c>
      <c r="G156" s="152">
        <f>SUM(G150:G155)</f>
        <v>432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320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325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242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1</v>
      </c>
      <c r="G173" s="230">
        <v>1</v>
      </c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317"/>
      <c r="B189" s="319"/>
      <c r="C189" s="781" t="s">
        <v>37</v>
      </c>
      <c r="D189" s="782"/>
      <c r="E189" s="783"/>
      <c r="F189" s="261">
        <f>+SUM(F164:F188)</f>
        <v>1</v>
      </c>
      <c r="G189" s="262">
        <f>+SUM(G164:G188)</f>
        <v>1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314" t="s">
        <v>198</v>
      </c>
      <c r="D192" s="314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591</v>
      </c>
      <c r="C193" s="230">
        <v>176</v>
      </c>
      <c r="D193" s="270">
        <v>415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37</v>
      </c>
      <c r="C194" s="230">
        <v>12</v>
      </c>
      <c r="D194" s="270">
        <v>25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262</v>
      </c>
      <c r="C195" s="230">
        <v>83</v>
      </c>
      <c r="D195" s="270">
        <v>179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22</v>
      </c>
      <c r="C196" s="230">
        <v>6</v>
      </c>
      <c r="D196" s="270">
        <v>16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96</v>
      </c>
      <c r="C197" s="230">
        <v>25</v>
      </c>
      <c r="D197" s="270">
        <v>71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8</v>
      </c>
      <c r="C198" s="230"/>
      <c r="D198" s="270">
        <v>8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18</v>
      </c>
      <c r="C199" s="230">
        <v>11</v>
      </c>
      <c r="D199" s="270">
        <v>7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0</v>
      </c>
      <c r="C200" s="230"/>
      <c r="D200" s="270"/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1034</v>
      </c>
      <c r="C203" s="36">
        <f>+SUM(C193:C202)</f>
        <v>313</v>
      </c>
      <c r="D203" s="36">
        <f>+SUM(D193:D202)</f>
        <v>721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314" t="s">
        <v>198</v>
      </c>
      <c r="C205" s="314" t="s">
        <v>199</v>
      </c>
      <c r="D205" s="314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315" t="s">
        <v>213</v>
      </c>
      <c r="B206" s="230"/>
      <c r="C206" s="230">
        <v>6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562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312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316" t="s">
        <v>37</v>
      </c>
      <c r="B209" s="280">
        <f>+SUM(B206:B208)</f>
        <v>0</v>
      </c>
      <c r="C209" s="280">
        <f>+SUM(C206:C208)</f>
        <v>568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314" t="s">
        <v>217</v>
      </c>
      <c r="B211" s="314" t="s">
        <v>218</v>
      </c>
      <c r="C211" s="314" t="s">
        <v>198</v>
      </c>
      <c r="D211" s="314" t="s">
        <v>199</v>
      </c>
      <c r="E211" s="314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311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314" t="s">
        <v>225</v>
      </c>
      <c r="B216" s="314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2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3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311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311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/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311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311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311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1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6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311</v>
      </c>
      <c r="D240" s="230"/>
      <c r="E240" s="270">
        <v>311</v>
      </c>
    </row>
    <row r="241" spans="1:5" x14ac:dyDescent="0.25">
      <c r="A241" s="785" t="s">
        <v>258</v>
      </c>
      <c r="B241" s="785"/>
      <c r="C241" s="249">
        <f>SUM(D241:E241)</f>
        <v>13</v>
      </c>
      <c r="D241" s="230"/>
      <c r="E241" s="270">
        <v>13</v>
      </c>
    </row>
    <row r="242" spans="1:5" x14ac:dyDescent="0.25">
      <c r="A242" s="795" t="s">
        <v>6</v>
      </c>
      <c r="B242" s="795"/>
      <c r="C242" s="297">
        <f>+SUM(C240:C241)</f>
        <v>324</v>
      </c>
      <c r="D242" s="297">
        <f>+SUM(D240:D241)</f>
        <v>0</v>
      </c>
      <c r="E242" s="280">
        <f>+SUM(E240:E241)</f>
        <v>324</v>
      </c>
    </row>
    <row r="243" spans="1:5" x14ac:dyDescent="0.25">
      <c r="A243" s="274" t="s">
        <v>259</v>
      </c>
      <c r="E243" s="2"/>
    </row>
    <row r="244" spans="1:5" x14ac:dyDescent="0.25">
      <c r="A244" s="314" t="s">
        <v>217</v>
      </c>
      <c r="B244" s="314" t="s">
        <v>197</v>
      </c>
      <c r="C244" s="314" t="s">
        <v>4</v>
      </c>
      <c r="D244" s="314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>
        <v>1</v>
      </c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2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>
        <v>2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2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4</v>
      </c>
    </row>
    <row r="273" spans="1:4" x14ac:dyDescent="0.25">
      <c r="A273" s="274" t="s">
        <v>288</v>
      </c>
    </row>
    <row r="274" spans="1:4" ht="21" x14ac:dyDescent="0.25">
      <c r="A274" s="313" t="s">
        <v>289</v>
      </c>
      <c r="B274" s="313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9</v>
      </c>
      <c r="C275" s="230"/>
      <c r="D275" s="270"/>
    </row>
    <row r="276" spans="1:4" x14ac:dyDescent="0.25">
      <c r="A276" s="276" t="s">
        <v>294</v>
      </c>
      <c r="B276" s="230">
        <v>179</v>
      </c>
      <c r="C276" s="230"/>
      <c r="D276" s="270"/>
    </row>
    <row r="277" spans="1:4" x14ac:dyDescent="0.25">
      <c r="A277" s="312" t="s">
        <v>295</v>
      </c>
      <c r="B277" s="230"/>
      <c r="C277" s="230"/>
      <c r="D277" s="270"/>
    </row>
    <row r="278" spans="1:4" x14ac:dyDescent="0.25">
      <c r="A278" s="316" t="s">
        <v>6</v>
      </c>
      <c r="B278" s="307">
        <f>+SUM(B275:B277)</f>
        <v>188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3299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",[4]NOMBRE!B2," - ","( ",[4]NOMBRE!C2,[4]NOMBRE!D2,[4]NOMBRE!E2,[4]NOMBRE!F2,[4]NOMBRE!G2,"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",[4]NOMBRE!B6," - ","( ",[4]NOMBRE!C6,[4]NOMBRE!D6," )")</f>
        <v>MES: MARZO - ( 03 )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",[4]NOMBRE!B7)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357"/>
      <c r="L8" s="357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339" t="s">
        <v>21</v>
      </c>
      <c r="G11" s="16" t="s">
        <v>20</v>
      </c>
      <c r="H11" s="342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3</v>
      </c>
      <c r="E12" s="23">
        <f>SUM(G12+I12+K12+M12+O12+Q12+S12+U12+W12+Y12+AA12)</f>
        <v>1</v>
      </c>
      <c r="F12" s="24">
        <f>SUM(H12+J12+L12+N12+P12+R12+T12+V12+X12+Z12+AB12)</f>
        <v>2</v>
      </c>
      <c r="G12" s="25">
        <v>0</v>
      </c>
      <c r="H12" s="26">
        <v>0</v>
      </c>
      <c r="I12" s="25">
        <v>0</v>
      </c>
      <c r="J12" s="26">
        <v>1</v>
      </c>
      <c r="K12" s="25">
        <v>0</v>
      </c>
      <c r="L12" s="26">
        <v>1</v>
      </c>
      <c r="M12" s="25">
        <v>0</v>
      </c>
      <c r="N12" s="26">
        <v>0</v>
      </c>
      <c r="O12" s="25">
        <v>0</v>
      </c>
      <c r="P12" s="26">
        <v>0</v>
      </c>
      <c r="Q12" s="25">
        <v>0</v>
      </c>
      <c r="R12" s="26">
        <v>0</v>
      </c>
      <c r="S12" s="25">
        <v>1</v>
      </c>
      <c r="T12" s="26">
        <v>0</v>
      </c>
      <c r="U12" s="25">
        <v>0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340" t="s">
        <v>25</v>
      </c>
      <c r="C13" s="28" t="s">
        <v>24</v>
      </c>
      <c r="D13" s="29">
        <f>SUM(E13+F13)</f>
        <v>52</v>
      </c>
      <c r="E13" s="30">
        <f t="shared" ref="E13:F15" si="0">SUM(G13+I13+K13+M13+O13+Q13+S13+U13+W13+Y13+AA13)</f>
        <v>22</v>
      </c>
      <c r="F13" s="31">
        <f t="shared" si="0"/>
        <v>30</v>
      </c>
      <c r="G13" s="32">
        <v>0</v>
      </c>
      <c r="H13" s="33">
        <v>2</v>
      </c>
      <c r="I13" s="34">
        <v>2</v>
      </c>
      <c r="J13" s="35">
        <v>5</v>
      </c>
      <c r="K13" s="34">
        <v>2</v>
      </c>
      <c r="L13" s="35">
        <v>6</v>
      </c>
      <c r="M13" s="34">
        <v>5</v>
      </c>
      <c r="N13" s="35">
        <v>4</v>
      </c>
      <c r="O13" s="34">
        <v>2</v>
      </c>
      <c r="P13" s="35">
        <v>3</v>
      </c>
      <c r="Q13" s="34">
        <v>3</v>
      </c>
      <c r="R13" s="35">
        <v>5</v>
      </c>
      <c r="S13" s="34">
        <v>2</v>
      </c>
      <c r="T13" s="35">
        <v>3</v>
      </c>
      <c r="U13" s="34">
        <v>4</v>
      </c>
      <c r="V13" s="35">
        <v>0</v>
      </c>
      <c r="W13" s="34">
        <v>2</v>
      </c>
      <c r="X13" s="35">
        <v>1</v>
      </c>
      <c r="Y13" s="34">
        <v>0</v>
      </c>
      <c r="Z13" s="35">
        <v>1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256</v>
      </c>
      <c r="E14" s="38">
        <f t="shared" si="0"/>
        <v>106</v>
      </c>
      <c r="F14" s="39">
        <f t="shared" si="0"/>
        <v>150</v>
      </c>
      <c r="G14" s="40">
        <v>0</v>
      </c>
      <c r="H14" s="41">
        <v>2</v>
      </c>
      <c r="I14" s="40">
        <v>10</v>
      </c>
      <c r="J14" s="41">
        <v>15</v>
      </c>
      <c r="K14" s="40">
        <v>19</v>
      </c>
      <c r="L14" s="41">
        <v>19</v>
      </c>
      <c r="M14" s="40">
        <v>19</v>
      </c>
      <c r="N14" s="41">
        <v>24</v>
      </c>
      <c r="O14" s="40">
        <v>20</v>
      </c>
      <c r="P14" s="41">
        <v>34</v>
      </c>
      <c r="Q14" s="40">
        <v>12</v>
      </c>
      <c r="R14" s="41">
        <v>25</v>
      </c>
      <c r="S14" s="40">
        <v>8</v>
      </c>
      <c r="T14" s="41">
        <v>10</v>
      </c>
      <c r="U14" s="40">
        <v>10</v>
      </c>
      <c r="V14" s="41">
        <v>10</v>
      </c>
      <c r="W14" s="40">
        <v>5</v>
      </c>
      <c r="X14" s="41">
        <v>10</v>
      </c>
      <c r="Y14" s="40">
        <v>3</v>
      </c>
      <c r="Z14" s="41">
        <v>1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311</v>
      </c>
      <c r="E15" s="43">
        <f t="shared" si="0"/>
        <v>129</v>
      </c>
      <c r="F15" s="44">
        <f t="shared" si="0"/>
        <v>182</v>
      </c>
      <c r="G15" s="45">
        <f t="shared" ref="G15:Z15" si="1">SUM(G12:G14)</f>
        <v>0</v>
      </c>
      <c r="H15" s="46">
        <f t="shared" si="1"/>
        <v>4</v>
      </c>
      <c r="I15" s="45">
        <f t="shared" si="1"/>
        <v>12</v>
      </c>
      <c r="J15" s="46">
        <f t="shared" si="1"/>
        <v>21</v>
      </c>
      <c r="K15" s="45">
        <f t="shared" si="1"/>
        <v>21</v>
      </c>
      <c r="L15" s="46">
        <f t="shared" si="1"/>
        <v>26</v>
      </c>
      <c r="M15" s="45">
        <f t="shared" si="1"/>
        <v>24</v>
      </c>
      <c r="N15" s="46">
        <f t="shared" si="1"/>
        <v>28</v>
      </c>
      <c r="O15" s="45">
        <f t="shared" si="1"/>
        <v>22</v>
      </c>
      <c r="P15" s="46">
        <f t="shared" si="1"/>
        <v>37</v>
      </c>
      <c r="Q15" s="45">
        <f t="shared" si="1"/>
        <v>15</v>
      </c>
      <c r="R15" s="46">
        <f t="shared" si="1"/>
        <v>30</v>
      </c>
      <c r="S15" s="45">
        <f t="shared" si="1"/>
        <v>11</v>
      </c>
      <c r="T15" s="46">
        <f t="shared" si="1"/>
        <v>13</v>
      </c>
      <c r="U15" s="45">
        <f t="shared" si="1"/>
        <v>14</v>
      </c>
      <c r="V15" s="46">
        <f t="shared" si="1"/>
        <v>10</v>
      </c>
      <c r="W15" s="45">
        <f t="shared" si="1"/>
        <v>7</v>
      </c>
      <c r="X15" s="46">
        <f t="shared" si="1"/>
        <v>11</v>
      </c>
      <c r="Y15" s="45">
        <f t="shared" si="1"/>
        <v>3</v>
      </c>
      <c r="Z15" s="46">
        <f t="shared" si="1"/>
        <v>2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338" t="s">
        <v>21</v>
      </c>
      <c r="G21" s="16" t="s">
        <v>20</v>
      </c>
      <c r="H21" s="342" t="s">
        <v>21</v>
      </c>
      <c r="I21" s="16" t="s">
        <v>20</v>
      </c>
      <c r="J21" s="342" t="s">
        <v>21</v>
      </c>
      <c r="K21" s="16" t="s">
        <v>20</v>
      </c>
      <c r="L21" s="57" t="s">
        <v>21</v>
      </c>
      <c r="M21" s="16" t="s">
        <v>20</v>
      </c>
      <c r="N21" s="342" t="s">
        <v>21</v>
      </c>
      <c r="O21" s="16" t="s">
        <v>20</v>
      </c>
      <c r="P21" s="342" t="s">
        <v>21</v>
      </c>
      <c r="Q21" s="16" t="s">
        <v>20</v>
      </c>
      <c r="R21" s="342" t="s">
        <v>21</v>
      </c>
      <c r="S21" s="16" t="s">
        <v>20</v>
      </c>
      <c r="T21" s="342" t="s">
        <v>21</v>
      </c>
      <c r="U21" s="16" t="s">
        <v>20</v>
      </c>
      <c r="V21" s="342" t="s">
        <v>21</v>
      </c>
      <c r="W21" s="16" t="s">
        <v>20</v>
      </c>
      <c r="X21" s="342" t="s">
        <v>21</v>
      </c>
      <c r="Y21" s="16" t="s">
        <v>20</v>
      </c>
      <c r="Z21" s="342" t="s">
        <v>21</v>
      </c>
      <c r="AA21" s="16" t="s">
        <v>20</v>
      </c>
      <c r="AB21" s="342" t="s">
        <v>21</v>
      </c>
      <c r="AC21" s="16" t="s">
        <v>20</v>
      </c>
      <c r="AD21" s="342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1</v>
      </c>
      <c r="E22" s="61">
        <f>SUM(G22+I22+K22+M22+O22+Q22+S22+U22+W22+Y22+AA22+AC22)</f>
        <v>1</v>
      </c>
      <c r="F22" s="62">
        <f>SUM(H22+J22+L22+N22+P22+R22+T22+V22+X22+Z22+AB22+AD22)</f>
        <v>0</v>
      </c>
      <c r="G22" s="34">
        <v>0</v>
      </c>
      <c r="H22" s="63">
        <v>0</v>
      </c>
      <c r="I22" s="34">
        <v>0</v>
      </c>
      <c r="J22" s="63">
        <v>0</v>
      </c>
      <c r="K22" s="25">
        <v>1</v>
      </c>
      <c r="L22" s="26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11</v>
      </c>
      <c r="E24" s="61">
        <f t="shared" si="3"/>
        <v>4</v>
      </c>
      <c r="F24" s="62">
        <f t="shared" si="3"/>
        <v>7</v>
      </c>
      <c r="G24" s="75">
        <v>0</v>
      </c>
      <c r="H24" s="76">
        <v>0</v>
      </c>
      <c r="I24" s="75">
        <v>1</v>
      </c>
      <c r="J24" s="76">
        <v>0</v>
      </c>
      <c r="K24" s="75">
        <v>1</v>
      </c>
      <c r="L24" s="77">
        <v>2</v>
      </c>
      <c r="M24" s="78">
        <v>0</v>
      </c>
      <c r="N24" s="76">
        <v>1</v>
      </c>
      <c r="O24" s="78">
        <v>0</v>
      </c>
      <c r="P24" s="76">
        <v>0</v>
      </c>
      <c r="Q24" s="78">
        <v>1</v>
      </c>
      <c r="R24" s="76">
        <v>1</v>
      </c>
      <c r="S24" s="78">
        <v>0</v>
      </c>
      <c r="T24" s="76">
        <v>0</v>
      </c>
      <c r="U24" s="78">
        <v>1</v>
      </c>
      <c r="V24" s="76">
        <v>0</v>
      </c>
      <c r="W24" s="78">
        <v>0</v>
      </c>
      <c r="X24" s="76">
        <v>3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85</v>
      </c>
      <c r="E26" s="61">
        <f t="shared" si="3"/>
        <v>42</v>
      </c>
      <c r="F26" s="62">
        <f t="shared" si="3"/>
        <v>43</v>
      </c>
      <c r="G26" s="82">
        <v>0</v>
      </c>
      <c r="H26" s="83">
        <v>0</v>
      </c>
      <c r="I26" s="82">
        <v>4</v>
      </c>
      <c r="J26" s="83">
        <v>4</v>
      </c>
      <c r="K26" s="84">
        <v>4</v>
      </c>
      <c r="L26" s="85">
        <v>5</v>
      </c>
      <c r="M26" s="82">
        <v>10</v>
      </c>
      <c r="N26" s="83">
        <v>7</v>
      </c>
      <c r="O26" s="82">
        <v>8</v>
      </c>
      <c r="P26" s="83">
        <v>2</v>
      </c>
      <c r="Q26" s="82">
        <v>6</v>
      </c>
      <c r="R26" s="83">
        <v>6</v>
      </c>
      <c r="S26" s="82">
        <v>2</v>
      </c>
      <c r="T26" s="83">
        <v>5</v>
      </c>
      <c r="U26" s="82">
        <v>6</v>
      </c>
      <c r="V26" s="83">
        <v>10</v>
      </c>
      <c r="W26" s="82">
        <v>0</v>
      </c>
      <c r="X26" s="83">
        <v>3</v>
      </c>
      <c r="Y26" s="82">
        <v>2</v>
      </c>
      <c r="Z26" s="83">
        <v>1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5</v>
      </c>
      <c r="E27" s="68">
        <f t="shared" si="3"/>
        <v>1</v>
      </c>
      <c r="F27" s="69">
        <f t="shared" si="3"/>
        <v>4</v>
      </c>
      <c r="G27" s="80">
        <v>0</v>
      </c>
      <c r="H27" s="71">
        <v>0</v>
      </c>
      <c r="I27" s="80">
        <v>0</v>
      </c>
      <c r="J27" s="71">
        <v>1</v>
      </c>
      <c r="K27" s="70">
        <v>0</v>
      </c>
      <c r="L27" s="79">
        <v>0</v>
      </c>
      <c r="M27" s="80">
        <v>0</v>
      </c>
      <c r="N27" s="71">
        <v>1</v>
      </c>
      <c r="O27" s="80">
        <v>0</v>
      </c>
      <c r="P27" s="71">
        <v>0</v>
      </c>
      <c r="Q27" s="80">
        <v>0</v>
      </c>
      <c r="R27" s="71">
        <v>0</v>
      </c>
      <c r="S27" s="80">
        <v>1</v>
      </c>
      <c r="T27" s="71">
        <v>0</v>
      </c>
      <c r="U27" s="80">
        <v>0</v>
      </c>
      <c r="V27" s="71">
        <v>1</v>
      </c>
      <c r="W27" s="80">
        <v>0</v>
      </c>
      <c r="X27" s="71">
        <v>0</v>
      </c>
      <c r="Y27" s="80">
        <v>0</v>
      </c>
      <c r="Z27" s="71">
        <v>1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102</v>
      </c>
      <c r="E28" s="87">
        <f>SUM(E22:E27)</f>
        <v>48</v>
      </c>
      <c r="F28" s="88">
        <f>SUM(F22:F27)</f>
        <v>54</v>
      </c>
      <c r="G28" s="89">
        <f>SUM(G22:G27)</f>
        <v>0</v>
      </c>
      <c r="H28" s="90">
        <f>SUM(H22:H27)</f>
        <v>0</v>
      </c>
      <c r="I28" s="89">
        <f t="shared" ref="I28:AB28" si="4">SUM(I22:I27)</f>
        <v>5</v>
      </c>
      <c r="J28" s="90">
        <f t="shared" si="4"/>
        <v>5</v>
      </c>
      <c r="K28" s="91">
        <f t="shared" si="4"/>
        <v>6</v>
      </c>
      <c r="L28" s="92">
        <f t="shared" si="4"/>
        <v>7</v>
      </c>
      <c r="M28" s="89">
        <f t="shared" si="4"/>
        <v>10</v>
      </c>
      <c r="N28" s="90">
        <f t="shared" si="4"/>
        <v>9</v>
      </c>
      <c r="O28" s="89">
        <f t="shared" si="4"/>
        <v>8</v>
      </c>
      <c r="P28" s="90">
        <f t="shared" si="4"/>
        <v>2</v>
      </c>
      <c r="Q28" s="89">
        <f t="shared" si="4"/>
        <v>7</v>
      </c>
      <c r="R28" s="90">
        <f t="shared" si="4"/>
        <v>7</v>
      </c>
      <c r="S28" s="89">
        <f t="shared" si="4"/>
        <v>3</v>
      </c>
      <c r="T28" s="90">
        <f t="shared" si="4"/>
        <v>5</v>
      </c>
      <c r="U28" s="89">
        <f t="shared" si="4"/>
        <v>7</v>
      </c>
      <c r="V28" s="90">
        <f t="shared" si="4"/>
        <v>11</v>
      </c>
      <c r="W28" s="89">
        <f t="shared" si="4"/>
        <v>0</v>
      </c>
      <c r="X28" s="90">
        <f t="shared" si="4"/>
        <v>6</v>
      </c>
      <c r="Y28" s="89">
        <f t="shared" si="4"/>
        <v>2</v>
      </c>
      <c r="Z28" s="90">
        <f t="shared" si="4"/>
        <v>2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94" t="s">
        <v>34</v>
      </c>
      <c r="B30" s="94" t="s">
        <v>35</v>
      </c>
      <c r="C30" s="660" t="s">
        <v>36</v>
      </c>
      <c r="D30" s="661"/>
      <c r="E30" s="95" t="s">
        <v>37</v>
      </c>
      <c r="F30" s="96" t="s">
        <v>38</v>
      </c>
      <c r="G30" s="96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662" t="s">
        <v>40</v>
      </c>
      <c r="B31" s="665" t="s">
        <v>41</v>
      </c>
      <c r="C31" s="666" t="s">
        <v>42</v>
      </c>
      <c r="D31" s="667"/>
      <c r="E31" s="97">
        <f>SUM(F31:G31)</f>
        <v>0</v>
      </c>
      <c r="F31" s="98"/>
      <c r="G31" s="98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663"/>
      <c r="B32" s="665"/>
      <c r="C32" s="668" t="s">
        <v>43</v>
      </c>
      <c r="D32" s="669"/>
      <c r="E32" s="99">
        <f>SUM(F32:G32)</f>
        <v>0</v>
      </c>
      <c r="F32" s="100"/>
      <c r="G32" s="100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663"/>
      <c r="B33" s="665"/>
      <c r="C33" s="670" t="s">
        <v>44</v>
      </c>
      <c r="D33" s="671"/>
      <c r="E33" s="101">
        <f t="shared" ref="E33:E61" si="5">SUM(F33:G33)</f>
        <v>0</v>
      </c>
      <c r="F33" s="102"/>
      <c r="G33" s="102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663"/>
      <c r="B34" s="672" t="s">
        <v>45</v>
      </c>
      <c r="C34" s="674" t="s">
        <v>46</v>
      </c>
      <c r="D34" s="675"/>
      <c r="E34" s="103">
        <f t="shared" si="5"/>
        <v>0</v>
      </c>
      <c r="F34" s="104"/>
      <c r="G34" s="104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663"/>
      <c r="B35" s="673"/>
      <c r="C35" s="670" t="s">
        <v>47</v>
      </c>
      <c r="D35" s="671"/>
      <c r="E35" s="101">
        <f t="shared" si="5"/>
        <v>0</v>
      </c>
      <c r="F35" s="102"/>
      <c r="G35" s="102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663"/>
      <c r="B36" s="676" t="s">
        <v>48</v>
      </c>
      <c r="C36" s="674" t="s">
        <v>49</v>
      </c>
      <c r="D36" s="675"/>
      <c r="E36" s="103">
        <f t="shared" si="5"/>
        <v>0</v>
      </c>
      <c r="F36" s="104"/>
      <c r="G36" s="104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663"/>
      <c r="B37" s="677"/>
      <c r="C37" s="678" t="s">
        <v>50</v>
      </c>
      <c r="D37" s="679"/>
      <c r="E37" s="101">
        <f t="shared" si="5"/>
        <v>0</v>
      </c>
      <c r="F37" s="102"/>
      <c r="G37" s="102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663"/>
      <c r="B38" s="676" t="s">
        <v>51</v>
      </c>
      <c r="C38" s="681" t="s">
        <v>52</v>
      </c>
      <c r="D38" s="682"/>
      <c r="E38" s="103">
        <f t="shared" si="5"/>
        <v>0</v>
      </c>
      <c r="F38" s="104"/>
      <c r="G38" s="104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663"/>
      <c r="B39" s="680"/>
      <c r="C39" s="683" t="s">
        <v>53</v>
      </c>
      <c r="D39" s="684"/>
      <c r="E39" s="99">
        <f t="shared" si="5"/>
        <v>0</v>
      </c>
      <c r="F39" s="100"/>
      <c r="G39" s="100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663"/>
      <c r="B40" s="680"/>
      <c r="C40" s="683" t="s">
        <v>54</v>
      </c>
      <c r="D40" s="684"/>
      <c r="E40" s="99">
        <f t="shared" si="5"/>
        <v>0</v>
      </c>
      <c r="F40" s="100"/>
      <c r="G40" s="100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664"/>
      <c r="B41" s="677"/>
      <c r="C41" s="678" t="s">
        <v>55</v>
      </c>
      <c r="D41" s="679"/>
      <c r="E41" s="101">
        <f t="shared" si="5"/>
        <v>0</v>
      </c>
      <c r="F41" s="102"/>
      <c r="G41" s="102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662" t="s">
        <v>56</v>
      </c>
      <c r="B42" s="662" t="s">
        <v>57</v>
      </c>
      <c r="C42" s="695" t="s">
        <v>58</v>
      </c>
      <c r="D42" s="696"/>
      <c r="E42" s="105">
        <f t="shared" si="5"/>
        <v>0</v>
      </c>
      <c r="F42" s="106"/>
      <c r="G42" s="106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2.5" x14ac:dyDescent="0.25">
      <c r="A43" s="663"/>
      <c r="B43" s="663"/>
      <c r="C43" s="672" t="s">
        <v>59</v>
      </c>
      <c r="D43" s="107" t="s">
        <v>60</v>
      </c>
      <c r="E43" s="108">
        <f t="shared" si="5"/>
        <v>0</v>
      </c>
      <c r="F43" s="109"/>
      <c r="G43" s="109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3.75" x14ac:dyDescent="0.25">
      <c r="A44" s="663"/>
      <c r="B44" s="663"/>
      <c r="C44" s="673"/>
      <c r="D44" s="110" t="s">
        <v>61</v>
      </c>
      <c r="E44" s="108">
        <f t="shared" si="5"/>
        <v>0</v>
      </c>
      <c r="F44" s="109"/>
      <c r="G44" s="109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663"/>
      <c r="B45" s="663"/>
      <c r="C45" s="686" t="s">
        <v>62</v>
      </c>
      <c r="D45" s="688"/>
      <c r="E45" s="103">
        <f>SUM(F45:G45)</f>
        <v>0</v>
      </c>
      <c r="F45" s="104"/>
      <c r="G45" s="104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663"/>
      <c r="B46" s="663"/>
      <c r="C46" s="689" t="s">
        <v>63</v>
      </c>
      <c r="D46" s="691"/>
      <c r="E46" s="99">
        <f t="shared" si="5"/>
        <v>10</v>
      </c>
      <c r="F46" s="100">
        <v>1</v>
      </c>
      <c r="G46" s="100">
        <v>9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663"/>
      <c r="B47" s="663"/>
      <c r="C47" s="689" t="s">
        <v>64</v>
      </c>
      <c r="D47" s="691"/>
      <c r="E47" s="99">
        <f t="shared" si="5"/>
        <v>0</v>
      </c>
      <c r="F47" s="100"/>
      <c r="G47" s="100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664"/>
      <c r="B48" s="664"/>
      <c r="C48" s="695" t="s">
        <v>65</v>
      </c>
      <c r="D48" s="696"/>
      <c r="E48" s="101">
        <f t="shared" si="5"/>
        <v>0</v>
      </c>
      <c r="F48" s="102"/>
      <c r="G48" s="102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672" t="s">
        <v>66</v>
      </c>
      <c r="B49" s="686" t="s">
        <v>67</v>
      </c>
      <c r="C49" s="687"/>
      <c r="D49" s="688"/>
      <c r="E49" s="103">
        <f t="shared" si="5"/>
        <v>0</v>
      </c>
      <c r="F49" s="104"/>
      <c r="G49" s="104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685"/>
      <c r="B50" s="689" t="s">
        <v>68</v>
      </c>
      <c r="C50" s="690"/>
      <c r="D50" s="691"/>
      <c r="E50" s="99">
        <f t="shared" si="5"/>
        <v>0</v>
      </c>
      <c r="F50" s="100"/>
      <c r="G50" s="100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685"/>
      <c r="B51" s="689" t="s">
        <v>69</v>
      </c>
      <c r="C51" s="690"/>
      <c r="D51" s="691"/>
      <c r="E51" s="99">
        <f t="shared" si="5"/>
        <v>0</v>
      </c>
      <c r="F51" s="100"/>
      <c r="G51" s="100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673"/>
      <c r="B52" s="689" t="s">
        <v>70</v>
      </c>
      <c r="C52" s="690"/>
      <c r="D52" s="691"/>
      <c r="E52" s="99">
        <f>SUM(F52:G52)</f>
        <v>0</v>
      </c>
      <c r="F52" s="100"/>
      <c r="G52" s="100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672" t="s">
        <v>71</v>
      </c>
      <c r="B53" s="689" t="s">
        <v>72</v>
      </c>
      <c r="C53" s="690"/>
      <c r="D53" s="691"/>
      <c r="E53" s="99">
        <f t="shared" si="5"/>
        <v>0</v>
      </c>
      <c r="F53" s="100"/>
      <c r="G53" s="100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673"/>
      <c r="B54" s="692" t="s">
        <v>73</v>
      </c>
      <c r="C54" s="693"/>
      <c r="D54" s="694"/>
      <c r="E54" s="101">
        <f t="shared" si="5"/>
        <v>0</v>
      </c>
      <c r="F54" s="102"/>
      <c r="G54" s="102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672" t="s">
        <v>74</v>
      </c>
      <c r="B55" s="686" t="s">
        <v>75</v>
      </c>
      <c r="C55" s="687"/>
      <c r="D55" s="688"/>
      <c r="E55" s="103">
        <f t="shared" si="5"/>
        <v>0</v>
      </c>
      <c r="F55" s="104"/>
      <c r="G55" s="104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685"/>
      <c r="B56" s="689" t="s">
        <v>76</v>
      </c>
      <c r="C56" s="690"/>
      <c r="D56" s="691"/>
      <c r="E56" s="99">
        <f t="shared" si="5"/>
        <v>0</v>
      </c>
      <c r="F56" s="100"/>
      <c r="G56" s="100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685"/>
      <c r="B57" s="689" t="s">
        <v>77</v>
      </c>
      <c r="C57" s="690"/>
      <c r="D57" s="691"/>
      <c r="E57" s="99">
        <f>SUM(F57:G57)</f>
        <v>0</v>
      </c>
      <c r="F57" s="100"/>
      <c r="G57" s="100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685"/>
      <c r="B58" s="689" t="s">
        <v>78</v>
      </c>
      <c r="C58" s="690"/>
      <c r="D58" s="691"/>
      <c r="E58" s="99">
        <f t="shared" si="5"/>
        <v>0</v>
      </c>
      <c r="F58" s="100"/>
      <c r="G58" s="100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685"/>
      <c r="B59" s="689" t="s">
        <v>79</v>
      </c>
      <c r="C59" s="690"/>
      <c r="D59" s="691"/>
      <c r="E59" s="99">
        <f t="shared" si="5"/>
        <v>0</v>
      </c>
      <c r="F59" s="100"/>
      <c r="G59" s="100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673"/>
      <c r="B60" s="695" t="s">
        <v>80</v>
      </c>
      <c r="C60" s="706"/>
      <c r="D60" s="696"/>
      <c r="E60" s="101">
        <f t="shared" si="5"/>
        <v>0</v>
      </c>
      <c r="F60" s="102"/>
      <c r="G60" s="102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343" t="s">
        <v>81</v>
      </c>
      <c r="B61" s="697" t="s">
        <v>82</v>
      </c>
      <c r="C61" s="698"/>
      <c r="D61" s="699"/>
      <c r="E61" s="105">
        <f t="shared" si="5"/>
        <v>0</v>
      </c>
      <c r="F61" s="106"/>
      <c r="G61" s="106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341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351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351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351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351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351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351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348" t="s">
        <v>109</v>
      </c>
      <c r="G87" s="346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347" t="s">
        <v>108</v>
      </c>
      <c r="F97" s="348" t="s">
        <v>109</v>
      </c>
      <c r="G97" s="349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14</v>
      </c>
      <c r="D98" s="136">
        <v>9</v>
      </c>
      <c r="E98" s="161">
        <v>93</v>
      </c>
      <c r="F98" s="138"/>
      <c r="G98" s="162"/>
      <c r="H98" s="139">
        <v>8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16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1</v>
      </c>
      <c r="D102" s="118">
        <v>1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15</v>
      </c>
      <c r="D103" s="36">
        <f t="shared" si="7"/>
        <v>26</v>
      </c>
      <c r="E103" s="152">
        <f t="shared" si="7"/>
        <v>93</v>
      </c>
      <c r="F103" s="166">
        <f t="shared" si="7"/>
        <v>0</v>
      </c>
      <c r="G103" s="167">
        <f t="shared" si="7"/>
        <v>0</v>
      </c>
      <c r="H103" s="167">
        <f t="shared" si="7"/>
        <v>8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348" t="s">
        <v>124</v>
      </c>
      <c r="F106" s="348" t="s">
        <v>125</v>
      </c>
      <c r="G106" s="348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173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350" t="s">
        <v>95</v>
      </c>
      <c r="C108" s="178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353" t="s">
        <v>129</v>
      </c>
      <c r="C109" s="183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185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178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190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348" t="s">
        <v>124</v>
      </c>
      <c r="F115" s="348" t="s">
        <v>131</v>
      </c>
      <c r="G115" s="348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173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356" t="s">
        <v>95</v>
      </c>
      <c r="C117" s="178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183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185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178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190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345" t="s">
        <v>135</v>
      </c>
      <c r="C124" s="355"/>
      <c r="D124" s="354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353" t="s">
        <v>136</v>
      </c>
      <c r="B125" s="203"/>
      <c r="C125" s="355"/>
      <c r="D125" s="354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353" t="s">
        <v>137</v>
      </c>
      <c r="B126" s="204"/>
      <c r="C126" s="355"/>
      <c r="D126" s="354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353" t="s">
        <v>138</v>
      </c>
      <c r="B127" s="204"/>
      <c r="C127" s="355"/>
      <c r="D127" s="354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353" t="s">
        <v>139</v>
      </c>
      <c r="B128" s="204"/>
      <c r="C128" s="205"/>
      <c r="D128" s="354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354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345" t="s">
        <v>142</v>
      </c>
      <c r="C131" s="355"/>
      <c r="D131" s="354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353" t="s">
        <v>136</v>
      </c>
      <c r="B132" s="203"/>
      <c r="C132" s="355"/>
      <c r="D132" s="354"/>
      <c r="E132" s="355"/>
      <c r="F132" s="195"/>
      <c r="G132" s="9"/>
      <c r="H132" s="9"/>
      <c r="I132" s="354"/>
      <c r="J132" s="355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353" t="s">
        <v>137</v>
      </c>
      <c r="B133" s="204"/>
      <c r="C133" s="355"/>
      <c r="D133" s="354"/>
      <c r="E133" s="355"/>
      <c r="F133" s="195"/>
      <c r="G133" s="9"/>
      <c r="H133" s="9"/>
      <c r="I133" s="354"/>
      <c r="J133" s="355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353" t="s">
        <v>138</v>
      </c>
      <c r="B134" s="204"/>
      <c r="C134" s="355"/>
      <c r="D134" s="354"/>
      <c r="E134" s="355"/>
      <c r="F134" s="195"/>
      <c r="G134" s="9"/>
      <c r="H134" s="9"/>
      <c r="I134" s="354"/>
      <c r="J134" s="355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353" t="s">
        <v>139</v>
      </c>
      <c r="B135" s="204"/>
      <c r="C135" s="205"/>
      <c r="D135" s="733"/>
      <c r="E135" s="734"/>
      <c r="F135" s="195"/>
      <c r="G135" s="9"/>
      <c r="H135" s="9"/>
      <c r="I135" s="354"/>
      <c r="J135" s="355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354"/>
      <c r="J136" s="355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348" t="s">
        <v>145</v>
      </c>
      <c r="F138" s="346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110</v>
      </c>
      <c r="D139" s="212">
        <v>110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352" t="s">
        <v>147</v>
      </c>
      <c r="C140" s="217">
        <f t="shared" si="9"/>
        <v>32</v>
      </c>
      <c r="D140" s="137">
        <v>32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0</v>
      </c>
      <c r="D143" s="34"/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339" t="s">
        <v>154</v>
      </c>
      <c r="G149" s="13" t="s">
        <v>108</v>
      </c>
      <c r="H149" s="14" t="s">
        <v>153</v>
      </c>
      <c r="I149" s="339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1</v>
      </c>
      <c r="E150" s="228"/>
      <c r="F150" s="229"/>
      <c r="G150" s="227">
        <v>311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352" t="s">
        <v>147</v>
      </c>
      <c r="C151" s="226"/>
      <c r="D151" s="227"/>
      <c r="E151" s="228"/>
      <c r="F151" s="229"/>
      <c r="G151" s="227">
        <v>215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125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4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1</v>
      </c>
      <c r="E156" s="153">
        <f>SUM(E150:E153)</f>
        <v>0</v>
      </c>
      <c r="F156" s="167">
        <f>SUM(F150:F153)</f>
        <v>0</v>
      </c>
      <c r="G156" s="152">
        <f>SUM(G150:G155)</f>
        <v>655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344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435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312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359"/>
      <c r="B189" s="357"/>
      <c r="C189" s="781" t="s">
        <v>37</v>
      </c>
      <c r="D189" s="782"/>
      <c r="E189" s="783"/>
      <c r="F189" s="261">
        <f>+SUM(F164:F188)</f>
        <v>0</v>
      </c>
      <c r="G189" s="262">
        <f>+SUM(G164:G188)</f>
        <v>0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362" t="s">
        <v>198</v>
      </c>
      <c r="D192" s="362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750</v>
      </c>
      <c r="C193" s="230">
        <v>207</v>
      </c>
      <c r="D193" s="270">
        <v>543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34</v>
      </c>
      <c r="C194" s="230">
        <v>7</v>
      </c>
      <c r="D194" s="270">
        <v>27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314</v>
      </c>
      <c r="C195" s="230">
        <v>100</v>
      </c>
      <c r="D195" s="270">
        <v>214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30</v>
      </c>
      <c r="C196" s="230">
        <v>3</v>
      </c>
      <c r="D196" s="270">
        <v>27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89</v>
      </c>
      <c r="C197" s="230">
        <v>29</v>
      </c>
      <c r="D197" s="270">
        <v>60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4</v>
      </c>
      <c r="C198" s="230">
        <v>2</v>
      </c>
      <c r="D198" s="270">
        <v>2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25</v>
      </c>
      <c r="C199" s="230">
        <v>9</v>
      </c>
      <c r="D199" s="270">
        <v>16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1</v>
      </c>
      <c r="C200" s="230"/>
      <c r="D200" s="270">
        <v>1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1247</v>
      </c>
      <c r="C203" s="36">
        <f>+SUM(C193:C202)</f>
        <v>357</v>
      </c>
      <c r="D203" s="36">
        <f>+SUM(D193:D202)</f>
        <v>890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362" t="s">
        <v>198</v>
      </c>
      <c r="C205" s="362" t="s">
        <v>199</v>
      </c>
      <c r="D205" s="362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363" t="s">
        <v>213</v>
      </c>
      <c r="B206" s="230"/>
      <c r="C206" s="230">
        <v>13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711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360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364" t="s">
        <v>37</v>
      </c>
      <c r="B209" s="280">
        <f>+SUM(B206:B208)</f>
        <v>0</v>
      </c>
      <c r="C209" s="280">
        <f>+SUM(C206:C208)</f>
        <v>724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362" t="s">
        <v>217</v>
      </c>
      <c r="B211" s="362" t="s">
        <v>218</v>
      </c>
      <c r="C211" s="362" t="s">
        <v>198</v>
      </c>
      <c r="D211" s="362" t="s">
        <v>199</v>
      </c>
      <c r="E211" s="362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>
        <v>1</v>
      </c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358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362" t="s">
        <v>225</v>
      </c>
      <c r="B216" s="362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2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>
        <v>1</v>
      </c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3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358" t="s">
        <v>232</v>
      </c>
      <c r="C221" s="233"/>
      <c r="D221" s="233">
        <v>1</v>
      </c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358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2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>
        <v>1</v>
      </c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358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358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358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3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14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428</v>
      </c>
      <c r="D240" s="230">
        <v>1</v>
      </c>
      <c r="E240" s="270">
        <v>427</v>
      </c>
    </row>
    <row r="241" spans="1:5" x14ac:dyDescent="0.25">
      <c r="A241" s="785" t="s">
        <v>258</v>
      </c>
      <c r="B241" s="785"/>
      <c r="C241" s="249">
        <f>SUM(D241:E241)</f>
        <v>8</v>
      </c>
      <c r="D241" s="230">
        <v>0</v>
      </c>
      <c r="E241" s="270">
        <v>8</v>
      </c>
    </row>
    <row r="242" spans="1:5" x14ac:dyDescent="0.25">
      <c r="A242" s="795" t="s">
        <v>6</v>
      </c>
      <c r="B242" s="795"/>
      <c r="C242" s="297">
        <f>+SUM(C240:C241)</f>
        <v>436</v>
      </c>
      <c r="D242" s="297">
        <f>+SUM(D240:D241)</f>
        <v>1</v>
      </c>
      <c r="E242" s="280">
        <f>+SUM(E240:E241)</f>
        <v>435</v>
      </c>
    </row>
    <row r="243" spans="1:5" x14ac:dyDescent="0.25">
      <c r="A243" s="274" t="s">
        <v>259</v>
      </c>
      <c r="E243" s="2"/>
    </row>
    <row r="244" spans="1:5" x14ac:dyDescent="0.25">
      <c r="A244" s="362" t="s">
        <v>217</v>
      </c>
      <c r="B244" s="362" t="s">
        <v>197</v>
      </c>
      <c r="C244" s="362" t="s">
        <v>4</v>
      </c>
      <c r="D244" s="362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>
        <v>2</v>
      </c>
      <c r="E247" s="2"/>
    </row>
    <row r="248" spans="1:5" x14ac:dyDescent="0.25">
      <c r="A248" s="784"/>
      <c r="B248" s="283" t="s">
        <v>264</v>
      </c>
      <c r="C248" s="230"/>
      <c r="D248" s="270">
        <v>1</v>
      </c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>
        <v>1</v>
      </c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>
        <v>1</v>
      </c>
      <c r="E255" s="2"/>
    </row>
    <row r="256" spans="1:5" x14ac:dyDescent="0.25">
      <c r="A256" s="784"/>
      <c r="B256" s="283" t="s">
        <v>272</v>
      </c>
      <c r="C256" s="230"/>
      <c r="D256" s="270">
        <v>1</v>
      </c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7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7</v>
      </c>
    </row>
    <row r="273" spans="1:4" x14ac:dyDescent="0.25">
      <c r="A273" s="274" t="s">
        <v>288</v>
      </c>
    </row>
    <row r="274" spans="1:4" ht="21" x14ac:dyDescent="0.25">
      <c r="A274" s="361" t="s">
        <v>289</v>
      </c>
      <c r="B274" s="361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2</v>
      </c>
      <c r="C275" s="230"/>
      <c r="D275" s="270"/>
    </row>
    <row r="276" spans="1:4" x14ac:dyDescent="0.25">
      <c r="A276" s="276" t="s">
        <v>294</v>
      </c>
      <c r="B276" s="230">
        <v>165</v>
      </c>
      <c r="C276" s="230"/>
      <c r="D276" s="270"/>
    </row>
    <row r="277" spans="1:4" x14ac:dyDescent="0.25">
      <c r="A277" s="360" t="s">
        <v>295</v>
      </c>
      <c r="B277" s="230"/>
      <c r="C277" s="230"/>
      <c r="D277" s="270"/>
    </row>
    <row r="278" spans="1:4" x14ac:dyDescent="0.25">
      <c r="A278" s="364" t="s">
        <v>6</v>
      </c>
      <c r="B278" s="307">
        <f>+SUM(B275:B277)</f>
        <v>167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4068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",[5]NOMBRE!B2," - ","( ",[5]NOMBRE!C2,[5]NOMBRE!D2,[5]NOMBRE!E2,[5]NOMBRE!F2,[5]NOMBRE!G2,"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",[5]NOMBRE!B6," - ","( ",[5]NOMBRE!C6,[5]NOMBRE!D6," )")</f>
        <v>MES: ABRIL - ( 04 )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",[5]NOMBRE!B7)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375"/>
      <c r="L8" s="375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377" t="s">
        <v>21</v>
      </c>
      <c r="G11" s="16" t="s">
        <v>20</v>
      </c>
      <c r="H11" s="390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5</v>
      </c>
      <c r="E12" s="23">
        <f>SUM(G12+I12+K12+M12+O12+Q12+S12+U12+W12+Y12+AA12)</f>
        <v>2</v>
      </c>
      <c r="F12" s="24">
        <f>SUM(H12+J12+L12+N12+P12+R12+T12+V12+X12+Z12+AB12)</f>
        <v>3</v>
      </c>
      <c r="G12" s="25">
        <v>0</v>
      </c>
      <c r="H12" s="26">
        <v>0</v>
      </c>
      <c r="I12" s="25">
        <v>0</v>
      </c>
      <c r="J12" s="26">
        <v>1</v>
      </c>
      <c r="K12" s="25">
        <v>0</v>
      </c>
      <c r="L12" s="26">
        <v>1</v>
      </c>
      <c r="M12" s="25">
        <v>0</v>
      </c>
      <c r="N12" s="26">
        <v>0</v>
      </c>
      <c r="O12" s="25">
        <v>0</v>
      </c>
      <c r="P12" s="26">
        <v>0</v>
      </c>
      <c r="Q12" s="25">
        <v>0</v>
      </c>
      <c r="R12" s="26">
        <v>1</v>
      </c>
      <c r="S12" s="25">
        <v>1</v>
      </c>
      <c r="T12" s="26">
        <v>0</v>
      </c>
      <c r="U12" s="25">
        <v>1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382" t="s">
        <v>25</v>
      </c>
      <c r="C13" s="28" t="s">
        <v>24</v>
      </c>
      <c r="D13" s="29">
        <f>SUM(E13+F13)</f>
        <v>72</v>
      </c>
      <c r="E13" s="30">
        <f t="shared" ref="E13:F15" si="0">SUM(G13+I13+K13+M13+O13+Q13+S13+U13+W13+Y13+AA13)</f>
        <v>32</v>
      </c>
      <c r="F13" s="31">
        <f t="shared" si="0"/>
        <v>40</v>
      </c>
      <c r="G13" s="32">
        <v>0</v>
      </c>
      <c r="H13" s="33">
        <v>1</v>
      </c>
      <c r="I13" s="34">
        <v>3</v>
      </c>
      <c r="J13" s="35">
        <v>3</v>
      </c>
      <c r="K13" s="34">
        <v>7</v>
      </c>
      <c r="L13" s="35">
        <v>6</v>
      </c>
      <c r="M13" s="34">
        <v>5</v>
      </c>
      <c r="N13" s="35">
        <v>3</v>
      </c>
      <c r="O13" s="34">
        <v>2</v>
      </c>
      <c r="P13" s="35">
        <v>2</v>
      </c>
      <c r="Q13" s="34">
        <v>3</v>
      </c>
      <c r="R13" s="35">
        <v>4</v>
      </c>
      <c r="S13" s="34">
        <v>7</v>
      </c>
      <c r="T13" s="35">
        <v>6</v>
      </c>
      <c r="U13" s="34">
        <v>2</v>
      </c>
      <c r="V13" s="35">
        <v>6</v>
      </c>
      <c r="W13" s="34">
        <v>1</v>
      </c>
      <c r="X13" s="35">
        <v>5</v>
      </c>
      <c r="Y13" s="34">
        <v>2</v>
      </c>
      <c r="Z13" s="35">
        <v>4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198</v>
      </c>
      <c r="E14" s="38">
        <f t="shared" si="0"/>
        <v>102</v>
      </c>
      <c r="F14" s="39">
        <f t="shared" si="0"/>
        <v>96</v>
      </c>
      <c r="G14" s="40">
        <v>1</v>
      </c>
      <c r="H14" s="41">
        <v>2</v>
      </c>
      <c r="I14" s="40">
        <v>10</v>
      </c>
      <c r="J14" s="41">
        <v>8</v>
      </c>
      <c r="K14" s="40">
        <v>8</v>
      </c>
      <c r="L14" s="41">
        <v>11</v>
      </c>
      <c r="M14" s="40">
        <v>21</v>
      </c>
      <c r="N14" s="41">
        <v>15</v>
      </c>
      <c r="O14" s="40">
        <v>12</v>
      </c>
      <c r="P14" s="41">
        <v>16</v>
      </c>
      <c r="Q14" s="40">
        <v>18</v>
      </c>
      <c r="R14" s="41">
        <v>17</v>
      </c>
      <c r="S14" s="40">
        <v>16</v>
      </c>
      <c r="T14" s="41">
        <v>9</v>
      </c>
      <c r="U14" s="40">
        <v>6</v>
      </c>
      <c r="V14" s="41">
        <v>4</v>
      </c>
      <c r="W14" s="40">
        <v>5</v>
      </c>
      <c r="X14" s="41">
        <v>9</v>
      </c>
      <c r="Y14" s="40">
        <v>5</v>
      </c>
      <c r="Z14" s="41">
        <v>5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275</v>
      </c>
      <c r="E15" s="43">
        <f t="shared" si="0"/>
        <v>136</v>
      </c>
      <c r="F15" s="44">
        <f t="shared" si="0"/>
        <v>139</v>
      </c>
      <c r="G15" s="45">
        <f t="shared" ref="G15:Z15" si="1">SUM(G12:G14)</f>
        <v>1</v>
      </c>
      <c r="H15" s="46">
        <f t="shared" si="1"/>
        <v>3</v>
      </c>
      <c r="I15" s="45">
        <f t="shared" si="1"/>
        <v>13</v>
      </c>
      <c r="J15" s="46">
        <f t="shared" si="1"/>
        <v>12</v>
      </c>
      <c r="K15" s="45">
        <f t="shared" si="1"/>
        <v>15</v>
      </c>
      <c r="L15" s="46">
        <f t="shared" si="1"/>
        <v>18</v>
      </c>
      <c r="M15" s="45">
        <f t="shared" si="1"/>
        <v>26</v>
      </c>
      <c r="N15" s="46">
        <f t="shared" si="1"/>
        <v>18</v>
      </c>
      <c r="O15" s="45">
        <f t="shared" si="1"/>
        <v>14</v>
      </c>
      <c r="P15" s="46">
        <f t="shared" si="1"/>
        <v>18</v>
      </c>
      <c r="Q15" s="45">
        <f t="shared" si="1"/>
        <v>21</v>
      </c>
      <c r="R15" s="46">
        <f t="shared" si="1"/>
        <v>22</v>
      </c>
      <c r="S15" s="45">
        <f t="shared" si="1"/>
        <v>24</v>
      </c>
      <c r="T15" s="46">
        <f t="shared" si="1"/>
        <v>15</v>
      </c>
      <c r="U15" s="45">
        <f t="shared" si="1"/>
        <v>9</v>
      </c>
      <c r="V15" s="46">
        <f t="shared" si="1"/>
        <v>10</v>
      </c>
      <c r="W15" s="45">
        <f t="shared" si="1"/>
        <v>6</v>
      </c>
      <c r="X15" s="46">
        <f t="shared" si="1"/>
        <v>14</v>
      </c>
      <c r="Y15" s="45">
        <f t="shared" si="1"/>
        <v>7</v>
      </c>
      <c r="Z15" s="46">
        <f t="shared" si="1"/>
        <v>9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376" t="s">
        <v>21</v>
      </c>
      <c r="G21" s="16" t="s">
        <v>20</v>
      </c>
      <c r="H21" s="390" t="s">
        <v>21</v>
      </c>
      <c r="I21" s="16" t="s">
        <v>20</v>
      </c>
      <c r="J21" s="390" t="s">
        <v>21</v>
      </c>
      <c r="K21" s="16" t="s">
        <v>20</v>
      </c>
      <c r="L21" s="57" t="s">
        <v>21</v>
      </c>
      <c r="M21" s="16" t="s">
        <v>20</v>
      </c>
      <c r="N21" s="390" t="s">
        <v>21</v>
      </c>
      <c r="O21" s="16" t="s">
        <v>20</v>
      </c>
      <c r="P21" s="390" t="s">
        <v>21</v>
      </c>
      <c r="Q21" s="16" t="s">
        <v>20</v>
      </c>
      <c r="R21" s="390" t="s">
        <v>21</v>
      </c>
      <c r="S21" s="16" t="s">
        <v>20</v>
      </c>
      <c r="T21" s="390" t="s">
        <v>21</v>
      </c>
      <c r="U21" s="16" t="s">
        <v>20</v>
      </c>
      <c r="V21" s="390" t="s">
        <v>21</v>
      </c>
      <c r="W21" s="16" t="s">
        <v>20</v>
      </c>
      <c r="X21" s="390" t="s">
        <v>21</v>
      </c>
      <c r="Y21" s="16" t="s">
        <v>20</v>
      </c>
      <c r="Z21" s="390" t="s">
        <v>21</v>
      </c>
      <c r="AA21" s="16" t="s">
        <v>20</v>
      </c>
      <c r="AB21" s="390" t="s">
        <v>21</v>
      </c>
      <c r="AC21" s="16" t="s">
        <v>20</v>
      </c>
      <c r="AD21" s="390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1</v>
      </c>
      <c r="E22" s="61">
        <f>SUM(G22+I22+K22+M22+O22+Q22+S22+U22+W22+Y22+AA22+AC22)</f>
        <v>0</v>
      </c>
      <c r="F22" s="62">
        <f>SUM(H22+J22+L22+N22+P22+R22+T22+V22+X22+Z22+AB22+AD22)</f>
        <v>1</v>
      </c>
      <c r="G22" s="34">
        <v>0</v>
      </c>
      <c r="H22" s="63">
        <v>0</v>
      </c>
      <c r="I22" s="34">
        <v>0</v>
      </c>
      <c r="J22" s="63">
        <v>0</v>
      </c>
      <c r="K22" s="25">
        <v>0</v>
      </c>
      <c r="L22" s="26">
        <v>0</v>
      </c>
      <c r="M22" s="64">
        <v>0</v>
      </c>
      <c r="N22" s="65">
        <v>1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5</v>
      </c>
      <c r="E24" s="61">
        <f t="shared" si="3"/>
        <v>1</v>
      </c>
      <c r="F24" s="62">
        <f t="shared" si="3"/>
        <v>4</v>
      </c>
      <c r="G24" s="75">
        <v>0</v>
      </c>
      <c r="H24" s="76">
        <v>0</v>
      </c>
      <c r="I24" s="75">
        <v>0</v>
      </c>
      <c r="J24" s="76">
        <v>0</v>
      </c>
      <c r="K24" s="75">
        <v>0</v>
      </c>
      <c r="L24" s="77">
        <v>2</v>
      </c>
      <c r="M24" s="78">
        <v>0</v>
      </c>
      <c r="N24" s="76">
        <v>1</v>
      </c>
      <c r="O24" s="78">
        <v>1</v>
      </c>
      <c r="P24" s="76">
        <v>0</v>
      </c>
      <c r="Q24" s="78">
        <v>0</v>
      </c>
      <c r="R24" s="76">
        <v>1</v>
      </c>
      <c r="S24" s="78">
        <v>0</v>
      </c>
      <c r="T24" s="76">
        <v>0</v>
      </c>
      <c r="U24" s="78">
        <v>0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1</v>
      </c>
      <c r="E25" s="68">
        <f t="shared" si="3"/>
        <v>1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1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45</v>
      </c>
      <c r="E26" s="61">
        <f t="shared" si="3"/>
        <v>19</v>
      </c>
      <c r="F26" s="62">
        <f t="shared" si="3"/>
        <v>26</v>
      </c>
      <c r="G26" s="82">
        <v>1</v>
      </c>
      <c r="H26" s="83">
        <v>0</v>
      </c>
      <c r="I26" s="82">
        <v>4</v>
      </c>
      <c r="J26" s="83">
        <v>6</v>
      </c>
      <c r="K26" s="84">
        <v>6</v>
      </c>
      <c r="L26" s="85">
        <v>5</v>
      </c>
      <c r="M26" s="82">
        <v>2</v>
      </c>
      <c r="N26" s="83">
        <v>2</v>
      </c>
      <c r="O26" s="82">
        <v>3</v>
      </c>
      <c r="P26" s="83">
        <v>1</v>
      </c>
      <c r="Q26" s="82">
        <v>1</v>
      </c>
      <c r="R26" s="83">
        <v>5</v>
      </c>
      <c r="S26" s="82">
        <v>1</v>
      </c>
      <c r="T26" s="83">
        <v>5</v>
      </c>
      <c r="U26" s="82">
        <v>0</v>
      </c>
      <c r="V26" s="83">
        <v>1</v>
      </c>
      <c r="W26" s="82">
        <v>0</v>
      </c>
      <c r="X26" s="83">
        <v>1</v>
      </c>
      <c r="Y26" s="82">
        <v>1</v>
      </c>
      <c r="Z26" s="83">
        <v>0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0</v>
      </c>
      <c r="E27" s="68">
        <f t="shared" si="3"/>
        <v>0</v>
      </c>
      <c r="F27" s="69">
        <f t="shared" si="3"/>
        <v>0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0</v>
      </c>
      <c r="X27" s="71">
        <v>0</v>
      </c>
      <c r="Y27" s="80">
        <v>0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52</v>
      </c>
      <c r="E28" s="87">
        <f>SUM(E22:E27)</f>
        <v>21</v>
      </c>
      <c r="F28" s="88">
        <f>SUM(F22:F27)</f>
        <v>31</v>
      </c>
      <c r="G28" s="89">
        <f>SUM(G22:G27)</f>
        <v>1</v>
      </c>
      <c r="H28" s="90">
        <f>SUM(H22:H27)</f>
        <v>0</v>
      </c>
      <c r="I28" s="89">
        <f t="shared" ref="I28:AB28" si="4">SUM(I22:I27)</f>
        <v>4</v>
      </c>
      <c r="J28" s="90">
        <f t="shared" si="4"/>
        <v>6</v>
      </c>
      <c r="K28" s="91">
        <f t="shared" si="4"/>
        <v>6</v>
      </c>
      <c r="L28" s="92">
        <f t="shared" si="4"/>
        <v>7</v>
      </c>
      <c r="M28" s="89">
        <f t="shared" si="4"/>
        <v>2</v>
      </c>
      <c r="N28" s="90">
        <f t="shared" si="4"/>
        <v>4</v>
      </c>
      <c r="O28" s="89">
        <f t="shared" si="4"/>
        <v>4</v>
      </c>
      <c r="P28" s="90">
        <f t="shared" si="4"/>
        <v>1</v>
      </c>
      <c r="Q28" s="89">
        <f t="shared" si="4"/>
        <v>1</v>
      </c>
      <c r="R28" s="90">
        <f t="shared" si="4"/>
        <v>6</v>
      </c>
      <c r="S28" s="89">
        <f t="shared" si="4"/>
        <v>2</v>
      </c>
      <c r="T28" s="90">
        <f t="shared" si="4"/>
        <v>5</v>
      </c>
      <c r="U28" s="89">
        <f t="shared" si="4"/>
        <v>0</v>
      </c>
      <c r="V28" s="90">
        <f t="shared" si="4"/>
        <v>1</v>
      </c>
      <c r="W28" s="89">
        <f t="shared" si="4"/>
        <v>0</v>
      </c>
      <c r="X28" s="90">
        <f t="shared" si="4"/>
        <v>1</v>
      </c>
      <c r="Y28" s="89">
        <f t="shared" si="4"/>
        <v>1</v>
      </c>
      <c r="Z28" s="90">
        <f t="shared" si="4"/>
        <v>0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/>
      <c r="G35" s="425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7</v>
      </c>
      <c r="F46" s="423">
        <v>1</v>
      </c>
      <c r="G46" s="423">
        <v>6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7</v>
      </c>
      <c r="F47" s="423">
        <v>1</v>
      </c>
      <c r="G47" s="423">
        <v>6</v>
      </c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434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374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384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384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384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384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384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384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387" t="s">
        <v>109</v>
      </c>
      <c r="G87" s="389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386" t="s">
        <v>108</v>
      </c>
      <c r="F97" s="387" t="s">
        <v>109</v>
      </c>
      <c r="G97" s="388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18</v>
      </c>
      <c r="D98" s="136"/>
      <c r="E98" s="161">
        <v>127</v>
      </c>
      <c r="F98" s="138"/>
      <c r="G98" s="162"/>
      <c r="H98" s="139">
        <v>4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1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5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18</v>
      </c>
      <c r="D103" s="36">
        <f t="shared" si="7"/>
        <v>6</v>
      </c>
      <c r="E103" s="152">
        <f t="shared" si="7"/>
        <v>127</v>
      </c>
      <c r="F103" s="166">
        <f t="shared" si="7"/>
        <v>0</v>
      </c>
      <c r="G103" s="167">
        <f t="shared" si="7"/>
        <v>0</v>
      </c>
      <c r="H103" s="167">
        <f t="shared" si="7"/>
        <v>4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387" t="s">
        <v>124</v>
      </c>
      <c r="F106" s="387" t="s">
        <v>125</v>
      </c>
      <c r="G106" s="387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383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385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387" t="s">
        <v>124</v>
      </c>
      <c r="F115" s="387" t="s">
        <v>131</v>
      </c>
      <c r="G115" s="387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379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372" t="s">
        <v>135</v>
      </c>
      <c r="C124" s="381"/>
      <c r="D124" s="38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385" t="s">
        <v>136</v>
      </c>
      <c r="B125" s="203"/>
      <c r="C125" s="381"/>
      <c r="D125" s="38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385" t="s">
        <v>137</v>
      </c>
      <c r="B126" s="204"/>
      <c r="C126" s="381"/>
      <c r="D126" s="38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385" t="s">
        <v>138</v>
      </c>
      <c r="B127" s="204"/>
      <c r="C127" s="381"/>
      <c r="D127" s="38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385" t="s">
        <v>139</v>
      </c>
      <c r="B128" s="204"/>
      <c r="C128" s="205"/>
      <c r="D128" s="38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38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372" t="s">
        <v>142</v>
      </c>
      <c r="C131" s="381"/>
      <c r="D131" s="380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385" t="s">
        <v>136</v>
      </c>
      <c r="B132" s="203"/>
      <c r="C132" s="381"/>
      <c r="D132" s="380"/>
      <c r="E132" s="381"/>
      <c r="F132" s="195"/>
      <c r="G132" s="9"/>
      <c r="H132" s="9"/>
      <c r="I132" s="380"/>
      <c r="J132" s="381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385" t="s">
        <v>137</v>
      </c>
      <c r="B133" s="204"/>
      <c r="C133" s="381"/>
      <c r="D133" s="380"/>
      <c r="E133" s="381"/>
      <c r="F133" s="195"/>
      <c r="G133" s="9"/>
      <c r="H133" s="9"/>
      <c r="I133" s="380"/>
      <c r="J133" s="381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385" t="s">
        <v>138</v>
      </c>
      <c r="B134" s="204"/>
      <c r="C134" s="381"/>
      <c r="D134" s="380"/>
      <c r="E134" s="381"/>
      <c r="F134" s="195"/>
      <c r="G134" s="9"/>
      <c r="H134" s="9"/>
      <c r="I134" s="380"/>
      <c r="J134" s="381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385" t="s">
        <v>139</v>
      </c>
      <c r="B135" s="204"/>
      <c r="C135" s="205"/>
      <c r="D135" s="733"/>
      <c r="E135" s="734"/>
      <c r="F135" s="195"/>
      <c r="G135" s="9"/>
      <c r="H135" s="9"/>
      <c r="I135" s="380"/>
      <c r="J135" s="381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380"/>
      <c r="J136" s="381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387" t="s">
        <v>145</v>
      </c>
      <c r="F138" s="389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117</v>
      </c>
      <c r="D139" s="212">
        <v>117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378" t="s">
        <v>147</v>
      </c>
      <c r="C140" s="217">
        <f t="shared" si="9"/>
        <v>34</v>
      </c>
      <c r="D140" s="137">
        <v>34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20</v>
      </c>
      <c r="D143" s="34">
        <v>20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377" t="s">
        <v>154</v>
      </c>
      <c r="G149" s="13" t="s">
        <v>108</v>
      </c>
      <c r="H149" s="14" t="s">
        <v>153</v>
      </c>
      <c r="I149" s="377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1</v>
      </c>
      <c r="E150" s="228"/>
      <c r="F150" s="229"/>
      <c r="G150" s="227">
        <v>226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378" t="s">
        <v>147</v>
      </c>
      <c r="C151" s="226"/>
      <c r="D151" s="227"/>
      <c r="E151" s="228"/>
      <c r="F151" s="229"/>
      <c r="G151" s="227">
        <v>39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135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4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1</v>
      </c>
      <c r="E156" s="153">
        <f>SUM(E150:E153)</f>
        <v>0</v>
      </c>
      <c r="F156" s="167">
        <f>SUM(F150:F153)</f>
        <v>0</v>
      </c>
      <c r="G156" s="152">
        <f>SUM(G150:G155)</f>
        <v>404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373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346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227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1</v>
      </c>
      <c r="G166" s="230"/>
      <c r="H166" s="231">
        <v>1</v>
      </c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371"/>
      <c r="B189" s="375"/>
      <c r="C189" s="781" t="s">
        <v>37</v>
      </c>
      <c r="D189" s="782"/>
      <c r="E189" s="783"/>
      <c r="F189" s="261">
        <f>+SUM(F164:F188)</f>
        <v>1</v>
      </c>
      <c r="G189" s="262">
        <f>+SUM(G164:G188)</f>
        <v>0</v>
      </c>
      <c r="H189" s="263">
        <f>+SUM(H164:H188)</f>
        <v>1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368" t="s">
        <v>198</v>
      </c>
      <c r="D192" s="368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574</v>
      </c>
      <c r="C193" s="230">
        <v>170</v>
      </c>
      <c r="D193" s="270">
        <v>404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42</v>
      </c>
      <c r="C194" s="230">
        <v>13</v>
      </c>
      <c r="D194" s="270">
        <v>29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261</v>
      </c>
      <c r="C195" s="230">
        <v>58</v>
      </c>
      <c r="D195" s="270">
        <v>203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12</v>
      </c>
      <c r="C196" s="230">
        <v>1</v>
      </c>
      <c r="D196" s="270">
        <v>11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102</v>
      </c>
      <c r="C197" s="230">
        <v>25</v>
      </c>
      <c r="D197" s="270">
        <v>77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7</v>
      </c>
      <c r="C198" s="230">
        <v>1</v>
      </c>
      <c r="D198" s="270">
        <v>6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15</v>
      </c>
      <c r="C199" s="230">
        <v>3</v>
      </c>
      <c r="D199" s="270">
        <v>12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3</v>
      </c>
      <c r="C200" s="230">
        <v>2</v>
      </c>
      <c r="D200" s="270">
        <v>1</v>
      </c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1016</v>
      </c>
      <c r="C203" s="36">
        <f>+SUM(C193:C202)</f>
        <v>273</v>
      </c>
      <c r="D203" s="36">
        <f>+SUM(D193:D202)</f>
        <v>743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368" t="s">
        <v>198</v>
      </c>
      <c r="C205" s="368" t="s">
        <v>199</v>
      </c>
      <c r="D205" s="368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369" t="s">
        <v>213</v>
      </c>
      <c r="B206" s="230"/>
      <c r="C206" s="230">
        <v>13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580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366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370" t="s">
        <v>37</v>
      </c>
      <c r="B209" s="280">
        <f>+SUM(B206:B208)</f>
        <v>0</v>
      </c>
      <c r="C209" s="280">
        <f>+SUM(C206:C208)</f>
        <v>593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368" t="s">
        <v>217</v>
      </c>
      <c r="B211" s="368" t="s">
        <v>218</v>
      </c>
      <c r="C211" s="368" t="s">
        <v>198</v>
      </c>
      <c r="D211" s="368" t="s">
        <v>199</v>
      </c>
      <c r="E211" s="368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365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368" t="s">
        <v>225</v>
      </c>
      <c r="B216" s="368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/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>
        <v>2</v>
      </c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365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365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2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365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365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365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/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5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317</v>
      </c>
      <c r="D240" s="230">
        <v>1</v>
      </c>
      <c r="E240" s="270">
        <v>316</v>
      </c>
    </row>
    <row r="241" spans="1:5" x14ac:dyDescent="0.25">
      <c r="A241" s="785" t="s">
        <v>258</v>
      </c>
      <c r="B241" s="785"/>
      <c r="C241" s="249">
        <f>SUM(D241:E241)</f>
        <v>29</v>
      </c>
      <c r="D241" s="230">
        <v>0</v>
      </c>
      <c r="E241" s="270">
        <v>29</v>
      </c>
    </row>
    <row r="242" spans="1:5" x14ac:dyDescent="0.25">
      <c r="A242" s="795" t="s">
        <v>6</v>
      </c>
      <c r="B242" s="795"/>
      <c r="C242" s="297">
        <f>+SUM(C240:C241)</f>
        <v>346</v>
      </c>
      <c r="D242" s="297">
        <f>+SUM(D240:D241)</f>
        <v>1</v>
      </c>
      <c r="E242" s="280">
        <f>+SUM(E240:E241)</f>
        <v>345</v>
      </c>
    </row>
    <row r="243" spans="1:5" x14ac:dyDescent="0.25">
      <c r="A243" s="274" t="s">
        <v>259</v>
      </c>
      <c r="E243" s="2"/>
    </row>
    <row r="244" spans="1:5" x14ac:dyDescent="0.25">
      <c r="A244" s="368" t="s">
        <v>217</v>
      </c>
      <c r="B244" s="368" t="s">
        <v>197</v>
      </c>
      <c r="C244" s="368" t="s">
        <v>4</v>
      </c>
      <c r="D244" s="368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>
        <v>1</v>
      </c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/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>
        <v>2</v>
      </c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3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3</v>
      </c>
    </row>
    <row r="273" spans="1:4" x14ac:dyDescent="0.25">
      <c r="A273" s="274" t="s">
        <v>288</v>
      </c>
    </row>
    <row r="274" spans="1:4" ht="21" x14ac:dyDescent="0.25">
      <c r="A274" s="367" t="s">
        <v>289</v>
      </c>
      <c r="B274" s="367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7</v>
      </c>
      <c r="C275" s="230"/>
      <c r="D275" s="270"/>
    </row>
    <row r="276" spans="1:4" x14ac:dyDescent="0.25">
      <c r="A276" s="276" t="s">
        <v>294</v>
      </c>
      <c r="B276" s="230">
        <v>184</v>
      </c>
      <c r="C276" s="230"/>
      <c r="D276" s="270"/>
    </row>
    <row r="277" spans="1:4" x14ac:dyDescent="0.25">
      <c r="A277" s="366" t="s">
        <v>295</v>
      </c>
      <c r="B277" s="230"/>
      <c r="C277" s="230"/>
      <c r="D277" s="270"/>
    </row>
    <row r="278" spans="1:4" x14ac:dyDescent="0.25">
      <c r="A278" s="370" t="s">
        <v>6</v>
      </c>
      <c r="B278" s="307">
        <f>+SUM(B275:B277)</f>
        <v>191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>
        <v>1</v>
      </c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1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3415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",[6]NOMBRE!B2," - ","( ",[6]NOMBRE!C2,[6]NOMBRE!D2,[6]NOMBRE!E2,[6]NOMBRE!F2,[6]NOMBRE!G2,"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",[6]NOMBRE!B6," - ","( ",[6]NOMBRE!C6,[6]NOMBRE!D6," )")</f>
        <v>MES: MAYO - ( 05 )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",[6]NOMBRE!B7)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409"/>
      <c r="L8" s="409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392" t="s">
        <v>21</v>
      </c>
      <c r="G11" s="16" t="s">
        <v>20</v>
      </c>
      <c r="H11" s="395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6</v>
      </c>
      <c r="E12" s="23">
        <f>SUM(G12+I12+K12+M12+O12+Q12+S12+U12+W12+Y12+AA12)</f>
        <v>4</v>
      </c>
      <c r="F12" s="24">
        <f>SUM(H12+J12+L12+N12+P12+R12+T12+V12+X12+Z12+AB12)</f>
        <v>2</v>
      </c>
      <c r="G12" s="25">
        <v>1</v>
      </c>
      <c r="H12" s="26">
        <v>1</v>
      </c>
      <c r="I12" s="25">
        <v>0</v>
      </c>
      <c r="J12" s="26">
        <v>1</v>
      </c>
      <c r="K12" s="25">
        <v>0</v>
      </c>
      <c r="L12" s="26">
        <v>0</v>
      </c>
      <c r="M12" s="25">
        <v>0</v>
      </c>
      <c r="N12" s="26">
        <v>0</v>
      </c>
      <c r="O12" s="25">
        <v>1</v>
      </c>
      <c r="P12" s="26">
        <v>0</v>
      </c>
      <c r="Q12" s="25">
        <v>0</v>
      </c>
      <c r="R12" s="26">
        <v>0</v>
      </c>
      <c r="S12" s="25">
        <v>1</v>
      </c>
      <c r="T12" s="26">
        <v>0</v>
      </c>
      <c r="U12" s="25">
        <v>0</v>
      </c>
      <c r="V12" s="26">
        <v>0</v>
      </c>
      <c r="W12" s="25">
        <v>0</v>
      </c>
      <c r="X12" s="26">
        <v>0</v>
      </c>
      <c r="Y12" s="25">
        <v>1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393" t="s">
        <v>25</v>
      </c>
      <c r="C13" s="28" t="s">
        <v>24</v>
      </c>
      <c r="D13" s="29">
        <f>SUM(E13+F13)</f>
        <v>63</v>
      </c>
      <c r="E13" s="30">
        <f t="shared" ref="E13:F15" si="0">SUM(G13+I13+K13+M13+O13+Q13+S13+U13+W13+Y13+AA13)</f>
        <v>32</v>
      </c>
      <c r="F13" s="31">
        <f t="shared" si="0"/>
        <v>31</v>
      </c>
      <c r="G13" s="32">
        <v>0</v>
      </c>
      <c r="H13" s="33">
        <v>2</v>
      </c>
      <c r="I13" s="34">
        <v>1</v>
      </c>
      <c r="J13" s="35">
        <v>3</v>
      </c>
      <c r="K13" s="34">
        <v>4</v>
      </c>
      <c r="L13" s="35">
        <v>7</v>
      </c>
      <c r="M13" s="34">
        <v>3</v>
      </c>
      <c r="N13" s="35">
        <v>4</v>
      </c>
      <c r="O13" s="34">
        <v>6</v>
      </c>
      <c r="P13" s="35">
        <v>2</v>
      </c>
      <c r="Q13" s="34">
        <v>7</v>
      </c>
      <c r="R13" s="35">
        <v>3</v>
      </c>
      <c r="S13" s="34">
        <v>3</v>
      </c>
      <c r="T13" s="35">
        <v>1</v>
      </c>
      <c r="U13" s="34">
        <v>1</v>
      </c>
      <c r="V13" s="35">
        <v>2</v>
      </c>
      <c r="W13" s="34">
        <v>4</v>
      </c>
      <c r="X13" s="35">
        <v>4</v>
      </c>
      <c r="Y13" s="34">
        <v>3</v>
      </c>
      <c r="Z13" s="35">
        <v>3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247</v>
      </c>
      <c r="E14" s="38">
        <f t="shared" si="0"/>
        <v>112</v>
      </c>
      <c r="F14" s="39">
        <f t="shared" si="0"/>
        <v>135</v>
      </c>
      <c r="G14" s="40">
        <v>3</v>
      </c>
      <c r="H14" s="41">
        <v>5</v>
      </c>
      <c r="I14" s="40">
        <v>8</v>
      </c>
      <c r="J14" s="41">
        <v>12</v>
      </c>
      <c r="K14" s="40">
        <v>16</v>
      </c>
      <c r="L14" s="41">
        <v>15</v>
      </c>
      <c r="M14" s="40">
        <v>14</v>
      </c>
      <c r="N14" s="41">
        <v>22</v>
      </c>
      <c r="O14" s="40">
        <v>12</v>
      </c>
      <c r="P14" s="41">
        <v>21</v>
      </c>
      <c r="Q14" s="40">
        <v>15</v>
      </c>
      <c r="R14" s="41">
        <v>24</v>
      </c>
      <c r="S14" s="40">
        <v>17</v>
      </c>
      <c r="T14" s="41">
        <v>10</v>
      </c>
      <c r="U14" s="40">
        <v>15</v>
      </c>
      <c r="V14" s="41">
        <v>8</v>
      </c>
      <c r="W14" s="40">
        <v>9</v>
      </c>
      <c r="X14" s="41">
        <v>16</v>
      </c>
      <c r="Y14" s="40">
        <v>3</v>
      </c>
      <c r="Z14" s="41">
        <v>2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316</v>
      </c>
      <c r="E15" s="43">
        <f t="shared" si="0"/>
        <v>148</v>
      </c>
      <c r="F15" s="44">
        <f t="shared" si="0"/>
        <v>168</v>
      </c>
      <c r="G15" s="45">
        <f t="shared" ref="G15:Z15" si="1">SUM(G12:G14)</f>
        <v>4</v>
      </c>
      <c r="H15" s="46">
        <f t="shared" si="1"/>
        <v>8</v>
      </c>
      <c r="I15" s="45">
        <f t="shared" si="1"/>
        <v>9</v>
      </c>
      <c r="J15" s="46">
        <f t="shared" si="1"/>
        <v>16</v>
      </c>
      <c r="K15" s="45">
        <f t="shared" si="1"/>
        <v>20</v>
      </c>
      <c r="L15" s="46">
        <f t="shared" si="1"/>
        <v>22</v>
      </c>
      <c r="M15" s="45">
        <f t="shared" si="1"/>
        <v>17</v>
      </c>
      <c r="N15" s="46">
        <f t="shared" si="1"/>
        <v>26</v>
      </c>
      <c r="O15" s="45">
        <f t="shared" si="1"/>
        <v>19</v>
      </c>
      <c r="P15" s="46">
        <f t="shared" si="1"/>
        <v>23</v>
      </c>
      <c r="Q15" s="45">
        <f t="shared" si="1"/>
        <v>22</v>
      </c>
      <c r="R15" s="46">
        <f t="shared" si="1"/>
        <v>27</v>
      </c>
      <c r="S15" s="45">
        <f t="shared" si="1"/>
        <v>21</v>
      </c>
      <c r="T15" s="46">
        <f t="shared" si="1"/>
        <v>11</v>
      </c>
      <c r="U15" s="45">
        <f t="shared" si="1"/>
        <v>16</v>
      </c>
      <c r="V15" s="46">
        <f t="shared" si="1"/>
        <v>10</v>
      </c>
      <c r="W15" s="45">
        <f t="shared" si="1"/>
        <v>13</v>
      </c>
      <c r="X15" s="46">
        <f t="shared" si="1"/>
        <v>20</v>
      </c>
      <c r="Y15" s="45">
        <f t="shared" si="1"/>
        <v>7</v>
      </c>
      <c r="Z15" s="46">
        <f t="shared" si="1"/>
        <v>5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391" t="s">
        <v>21</v>
      </c>
      <c r="G21" s="16" t="s">
        <v>20</v>
      </c>
      <c r="H21" s="395" t="s">
        <v>21</v>
      </c>
      <c r="I21" s="16" t="s">
        <v>20</v>
      </c>
      <c r="J21" s="395" t="s">
        <v>21</v>
      </c>
      <c r="K21" s="16" t="s">
        <v>20</v>
      </c>
      <c r="L21" s="57" t="s">
        <v>21</v>
      </c>
      <c r="M21" s="16" t="s">
        <v>20</v>
      </c>
      <c r="N21" s="395" t="s">
        <v>21</v>
      </c>
      <c r="O21" s="16" t="s">
        <v>20</v>
      </c>
      <c r="P21" s="395" t="s">
        <v>21</v>
      </c>
      <c r="Q21" s="16" t="s">
        <v>20</v>
      </c>
      <c r="R21" s="395" t="s">
        <v>21</v>
      </c>
      <c r="S21" s="16" t="s">
        <v>20</v>
      </c>
      <c r="T21" s="395" t="s">
        <v>21</v>
      </c>
      <c r="U21" s="16" t="s">
        <v>20</v>
      </c>
      <c r="V21" s="395" t="s">
        <v>21</v>
      </c>
      <c r="W21" s="16" t="s">
        <v>20</v>
      </c>
      <c r="X21" s="395" t="s">
        <v>21</v>
      </c>
      <c r="Y21" s="16" t="s">
        <v>20</v>
      </c>
      <c r="Z21" s="395" t="s">
        <v>21</v>
      </c>
      <c r="AA21" s="16" t="s">
        <v>20</v>
      </c>
      <c r="AB21" s="395" t="s">
        <v>21</v>
      </c>
      <c r="AC21" s="16" t="s">
        <v>20</v>
      </c>
      <c r="AD21" s="395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1</v>
      </c>
      <c r="E22" s="61">
        <f>SUM(G22+I22+K22+M22+O22+Q22+S22+U22+W22+Y22+AA22+AC22)</f>
        <v>0</v>
      </c>
      <c r="F22" s="62">
        <f>SUM(H22+J22+L22+N22+P22+R22+T22+V22+X22+Z22+AB22+AD22)</f>
        <v>1</v>
      </c>
      <c r="G22" s="34">
        <v>0</v>
      </c>
      <c r="H22" s="63">
        <v>1</v>
      </c>
      <c r="I22" s="34">
        <v>0</v>
      </c>
      <c r="J22" s="63">
        <v>0</v>
      </c>
      <c r="K22" s="25">
        <v>0</v>
      </c>
      <c r="L22" s="26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8</v>
      </c>
      <c r="E24" s="61">
        <f t="shared" si="3"/>
        <v>2</v>
      </c>
      <c r="F24" s="62">
        <f t="shared" si="3"/>
        <v>6</v>
      </c>
      <c r="G24" s="75">
        <v>0</v>
      </c>
      <c r="H24" s="76">
        <v>0</v>
      </c>
      <c r="I24" s="75">
        <v>0</v>
      </c>
      <c r="J24" s="76">
        <v>1</v>
      </c>
      <c r="K24" s="75">
        <v>0</v>
      </c>
      <c r="L24" s="77">
        <v>1</v>
      </c>
      <c r="M24" s="78">
        <v>1</v>
      </c>
      <c r="N24" s="76">
        <v>0</v>
      </c>
      <c r="O24" s="78">
        <v>1</v>
      </c>
      <c r="P24" s="76">
        <v>1</v>
      </c>
      <c r="Q24" s="78">
        <v>0</v>
      </c>
      <c r="R24" s="76">
        <v>2</v>
      </c>
      <c r="S24" s="78">
        <v>0</v>
      </c>
      <c r="T24" s="76">
        <v>1</v>
      </c>
      <c r="U24" s="78">
        <v>0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48</v>
      </c>
      <c r="E26" s="61">
        <f t="shared" si="3"/>
        <v>25</v>
      </c>
      <c r="F26" s="62">
        <f t="shared" si="3"/>
        <v>23</v>
      </c>
      <c r="G26" s="82">
        <v>0</v>
      </c>
      <c r="H26" s="83">
        <v>1</v>
      </c>
      <c r="I26" s="82">
        <v>3</v>
      </c>
      <c r="J26" s="83">
        <v>3</v>
      </c>
      <c r="K26" s="84">
        <v>3</v>
      </c>
      <c r="L26" s="85">
        <v>2</v>
      </c>
      <c r="M26" s="82">
        <v>3</v>
      </c>
      <c r="N26" s="83">
        <v>4</v>
      </c>
      <c r="O26" s="82">
        <v>3</v>
      </c>
      <c r="P26" s="83">
        <v>4</v>
      </c>
      <c r="Q26" s="82">
        <v>2</v>
      </c>
      <c r="R26" s="83">
        <v>5</v>
      </c>
      <c r="S26" s="82">
        <v>3</v>
      </c>
      <c r="T26" s="83">
        <v>2</v>
      </c>
      <c r="U26" s="82">
        <v>2</v>
      </c>
      <c r="V26" s="83">
        <v>1</v>
      </c>
      <c r="W26" s="82">
        <v>3</v>
      </c>
      <c r="X26" s="83">
        <v>0</v>
      </c>
      <c r="Y26" s="82">
        <v>3</v>
      </c>
      <c r="Z26" s="83">
        <v>1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8</v>
      </c>
      <c r="E27" s="68">
        <f t="shared" si="3"/>
        <v>7</v>
      </c>
      <c r="F27" s="69">
        <f t="shared" si="3"/>
        <v>1</v>
      </c>
      <c r="G27" s="80">
        <v>0</v>
      </c>
      <c r="H27" s="71">
        <v>0</v>
      </c>
      <c r="I27" s="80">
        <v>1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2</v>
      </c>
      <c r="P27" s="71">
        <v>0</v>
      </c>
      <c r="Q27" s="80">
        <v>1</v>
      </c>
      <c r="R27" s="71">
        <v>0</v>
      </c>
      <c r="S27" s="80">
        <v>0</v>
      </c>
      <c r="T27" s="71">
        <v>0</v>
      </c>
      <c r="U27" s="80">
        <v>0</v>
      </c>
      <c r="V27" s="71">
        <v>1</v>
      </c>
      <c r="W27" s="80">
        <v>0</v>
      </c>
      <c r="X27" s="71">
        <v>0</v>
      </c>
      <c r="Y27" s="80">
        <v>3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65</v>
      </c>
      <c r="E28" s="87">
        <f>SUM(E22:E27)</f>
        <v>34</v>
      </c>
      <c r="F28" s="88">
        <f>SUM(F22:F27)</f>
        <v>31</v>
      </c>
      <c r="G28" s="89">
        <f>SUM(G22:G27)</f>
        <v>0</v>
      </c>
      <c r="H28" s="90">
        <f>SUM(H22:H27)</f>
        <v>2</v>
      </c>
      <c r="I28" s="89">
        <f t="shared" ref="I28:AB28" si="4">SUM(I22:I27)</f>
        <v>4</v>
      </c>
      <c r="J28" s="90">
        <f t="shared" si="4"/>
        <v>4</v>
      </c>
      <c r="K28" s="91">
        <f t="shared" si="4"/>
        <v>3</v>
      </c>
      <c r="L28" s="92">
        <f t="shared" si="4"/>
        <v>3</v>
      </c>
      <c r="M28" s="89">
        <f t="shared" si="4"/>
        <v>4</v>
      </c>
      <c r="N28" s="90">
        <f t="shared" si="4"/>
        <v>4</v>
      </c>
      <c r="O28" s="89">
        <f t="shared" si="4"/>
        <v>6</v>
      </c>
      <c r="P28" s="90">
        <f t="shared" si="4"/>
        <v>5</v>
      </c>
      <c r="Q28" s="89">
        <f t="shared" si="4"/>
        <v>3</v>
      </c>
      <c r="R28" s="90">
        <f t="shared" si="4"/>
        <v>7</v>
      </c>
      <c r="S28" s="89">
        <f t="shared" si="4"/>
        <v>3</v>
      </c>
      <c r="T28" s="90">
        <f t="shared" si="4"/>
        <v>3</v>
      </c>
      <c r="U28" s="89">
        <f t="shared" si="4"/>
        <v>2</v>
      </c>
      <c r="V28" s="90">
        <f t="shared" si="4"/>
        <v>2</v>
      </c>
      <c r="W28" s="89">
        <f t="shared" si="4"/>
        <v>3</v>
      </c>
      <c r="X28" s="90">
        <f t="shared" si="4"/>
        <v>0</v>
      </c>
      <c r="Y28" s="89">
        <f t="shared" si="4"/>
        <v>6</v>
      </c>
      <c r="Z28" s="90">
        <f t="shared" si="4"/>
        <v>1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/>
      <c r="G35" s="425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9</v>
      </c>
      <c r="F46" s="423">
        <v>1</v>
      </c>
      <c r="G46" s="423">
        <v>8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0</v>
      </c>
      <c r="F47" s="423"/>
      <c r="G47" s="423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434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394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403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403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403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403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403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403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400" t="s">
        <v>109</v>
      </c>
      <c r="G87" s="398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399" t="s">
        <v>108</v>
      </c>
      <c r="F97" s="400" t="s">
        <v>109</v>
      </c>
      <c r="G97" s="401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6</v>
      </c>
      <c r="D98" s="136">
        <v>1</v>
      </c>
      <c r="E98" s="161">
        <v>128</v>
      </c>
      <c r="F98" s="138"/>
      <c r="G98" s="162"/>
      <c r="H98" s="139">
        <v>3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1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2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6</v>
      </c>
      <c r="D103" s="36">
        <f t="shared" si="7"/>
        <v>4</v>
      </c>
      <c r="E103" s="152">
        <f t="shared" si="7"/>
        <v>128</v>
      </c>
      <c r="F103" s="166">
        <f t="shared" si="7"/>
        <v>0</v>
      </c>
      <c r="G103" s="167">
        <f t="shared" si="7"/>
        <v>0</v>
      </c>
      <c r="H103" s="167">
        <f t="shared" si="7"/>
        <v>3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400" t="s">
        <v>124</v>
      </c>
      <c r="F106" s="400" t="s">
        <v>125</v>
      </c>
      <c r="G106" s="400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402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405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400" t="s">
        <v>124</v>
      </c>
      <c r="F115" s="400" t="s">
        <v>131</v>
      </c>
      <c r="G115" s="400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408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397" t="s">
        <v>135</v>
      </c>
      <c r="C124" s="407"/>
      <c r="D124" s="40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405" t="s">
        <v>136</v>
      </c>
      <c r="B125" s="203"/>
      <c r="C125" s="407"/>
      <c r="D125" s="40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405" t="s">
        <v>137</v>
      </c>
      <c r="B126" s="204"/>
      <c r="C126" s="407"/>
      <c r="D126" s="40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405" t="s">
        <v>138</v>
      </c>
      <c r="B127" s="204"/>
      <c r="C127" s="407"/>
      <c r="D127" s="40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405" t="s">
        <v>139</v>
      </c>
      <c r="B128" s="204"/>
      <c r="C128" s="205"/>
      <c r="D128" s="40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40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397" t="s">
        <v>142</v>
      </c>
      <c r="C131" s="407"/>
      <c r="D131" s="406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405" t="s">
        <v>136</v>
      </c>
      <c r="B132" s="203"/>
      <c r="C132" s="407"/>
      <c r="D132" s="406"/>
      <c r="E132" s="407"/>
      <c r="F132" s="195"/>
      <c r="G132" s="9"/>
      <c r="H132" s="9"/>
      <c r="I132" s="406"/>
      <c r="J132" s="407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405" t="s">
        <v>137</v>
      </c>
      <c r="B133" s="204"/>
      <c r="C133" s="407"/>
      <c r="D133" s="406"/>
      <c r="E133" s="407"/>
      <c r="F133" s="195"/>
      <c r="G133" s="9"/>
      <c r="H133" s="9"/>
      <c r="I133" s="406"/>
      <c r="J133" s="407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405" t="s">
        <v>138</v>
      </c>
      <c r="B134" s="204"/>
      <c r="C134" s="407"/>
      <c r="D134" s="406"/>
      <c r="E134" s="407"/>
      <c r="F134" s="195"/>
      <c r="G134" s="9"/>
      <c r="H134" s="9"/>
      <c r="I134" s="406"/>
      <c r="J134" s="407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405" t="s">
        <v>139</v>
      </c>
      <c r="B135" s="204"/>
      <c r="C135" s="205"/>
      <c r="D135" s="733"/>
      <c r="E135" s="734"/>
      <c r="F135" s="195"/>
      <c r="G135" s="9"/>
      <c r="H135" s="9"/>
      <c r="I135" s="406"/>
      <c r="J135" s="407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406"/>
      <c r="J136" s="407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400" t="s">
        <v>145</v>
      </c>
      <c r="F138" s="398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78</v>
      </c>
      <c r="D139" s="212">
        <v>78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404" t="s">
        <v>147</v>
      </c>
      <c r="C140" s="217">
        <f t="shared" si="9"/>
        <v>35</v>
      </c>
      <c r="D140" s="137">
        <v>35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0</v>
      </c>
      <c r="D143" s="34"/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392" t="s">
        <v>154</v>
      </c>
      <c r="G149" s="13" t="s">
        <v>108</v>
      </c>
      <c r="H149" s="14" t="s">
        <v>153</v>
      </c>
      <c r="I149" s="392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1</v>
      </c>
      <c r="E150" s="228"/>
      <c r="F150" s="229"/>
      <c r="G150" s="227">
        <v>218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404" t="s">
        <v>147</v>
      </c>
      <c r="C151" s="226"/>
      <c r="D151" s="227"/>
      <c r="E151" s="228"/>
      <c r="F151" s="229"/>
      <c r="G151" s="227">
        <v>77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111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/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1</v>
      </c>
      <c r="E156" s="153">
        <f>SUM(E150:E153)</f>
        <v>0</v>
      </c>
      <c r="F156" s="167">
        <f>SUM(F150:F153)</f>
        <v>0</v>
      </c>
      <c r="G156" s="152">
        <f>SUM(G150:G155)</f>
        <v>406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396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338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219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1</v>
      </c>
      <c r="G166" s="230"/>
      <c r="H166" s="231">
        <v>1</v>
      </c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411"/>
      <c r="B189" s="409"/>
      <c r="C189" s="781" t="s">
        <v>37</v>
      </c>
      <c r="D189" s="782"/>
      <c r="E189" s="783"/>
      <c r="F189" s="261">
        <f>+SUM(F164:F188)</f>
        <v>1</v>
      </c>
      <c r="G189" s="262">
        <f>+SUM(G164:G188)</f>
        <v>0</v>
      </c>
      <c r="H189" s="263">
        <f>+SUM(H164:H188)</f>
        <v>1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414" t="s">
        <v>198</v>
      </c>
      <c r="D192" s="414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1013</v>
      </c>
      <c r="C193" s="230">
        <v>193</v>
      </c>
      <c r="D193" s="270">
        <v>820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91</v>
      </c>
      <c r="C194" s="230">
        <v>31</v>
      </c>
      <c r="D194" s="270">
        <v>60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451</v>
      </c>
      <c r="C195" s="230">
        <v>89</v>
      </c>
      <c r="D195" s="270">
        <v>362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28</v>
      </c>
      <c r="C196" s="230">
        <v>4</v>
      </c>
      <c r="D196" s="270">
        <v>24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165</v>
      </c>
      <c r="C197" s="230">
        <v>21</v>
      </c>
      <c r="D197" s="270">
        <v>144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6</v>
      </c>
      <c r="C198" s="230">
        <v>2</v>
      </c>
      <c r="D198" s="270">
        <v>4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40</v>
      </c>
      <c r="C199" s="230">
        <v>8</v>
      </c>
      <c r="D199" s="270">
        <v>32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0</v>
      </c>
      <c r="C200" s="230"/>
      <c r="D200" s="270"/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1794</v>
      </c>
      <c r="C203" s="36">
        <f>+SUM(C193:C202)</f>
        <v>348</v>
      </c>
      <c r="D203" s="36">
        <f>+SUM(D193:D202)</f>
        <v>1446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414" t="s">
        <v>198</v>
      </c>
      <c r="C205" s="414" t="s">
        <v>199</v>
      </c>
      <c r="D205" s="414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415" t="s">
        <v>213</v>
      </c>
      <c r="B206" s="230"/>
      <c r="C206" s="230">
        <v>9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540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412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416" t="s">
        <v>37</v>
      </c>
      <c r="B209" s="280">
        <f>+SUM(B206:B208)</f>
        <v>0</v>
      </c>
      <c r="C209" s="280">
        <f>+SUM(C206:C208)</f>
        <v>549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414" t="s">
        <v>217</v>
      </c>
      <c r="B211" s="414" t="s">
        <v>218</v>
      </c>
      <c r="C211" s="414" t="s">
        <v>198</v>
      </c>
      <c r="D211" s="414" t="s">
        <v>199</v>
      </c>
      <c r="E211" s="414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410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414" t="s">
        <v>225</v>
      </c>
      <c r="B216" s="414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1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/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410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410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1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410" t="s">
        <v>242</v>
      </c>
      <c r="C228" s="233"/>
      <c r="D228" s="233">
        <v>1</v>
      </c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410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410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2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5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325</v>
      </c>
      <c r="D240" s="230">
        <v>1</v>
      </c>
      <c r="E240" s="270">
        <v>324</v>
      </c>
    </row>
    <row r="241" spans="1:5" x14ac:dyDescent="0.25">
      <c r="A241" s="785" t="s">
        <v>258</v>
      </c>
      <c r="B241" s="785"/>
      <c r="C241" s="249">
        <f>SUM(D241:E241)</f>
        <v>13</v>
      </c>
      <c r="D241" s="230"/>
      <c r="E241" s="270">
        <v>13</v>
      </c>
    </row>
    <row r="242" spans="1:5" x14ac:dyDescent="0.25">
      <c r="A242" s="795" t="s">
        <v>6</v>
      </c>
      <c r="B242" s="795"/>
      <c r="C242" s="297">
        <f>+SUM(C240:C241)</f>
        <v>338</v>
      </c>
      <c r="D242" s="297">
        <f>+SUM(D240:D241)</f>
        <v>1</v>
      </c>
      <c r="E242" s="280">
        <f>+SUM(E240:E241)</f>
        <v>337</v>
      </c>
    </row>
    <row r="243" spans="1:5" x14ac:dyDescent="0.25">
      <c r="A243" s="274" t="s">
        <v>259</v>
      </c>
      <c r="E243" s="2"/>
    </row>
    <row r="244" spans="1:5" x14ac:dyDescent="0.25">
      <c r="A244" s="414" t="s">
        <v>217</v>
      </c>
      <c r="B244" s="414" t="s">
        <v>197</v>
      </c>
      <c r="C244" s="414" t="s">
        <v>4</v>
      </c>
      <c r="D244" s="414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>
        <v>1</v>
      </c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2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2</v>
      </c>
    </row>
    <row r="273" spans="1:4" x14ac:dyDescent="0.25">
      <c r="A273" s="274" t="s">
        <v>288</v>
      </c>
    </row>
    <row r="274" spans="1:4" ht="21" x14ac:dyDescent="0.25">
      <c r="A274" s="413" t="s">
        <v>289</v>
      </c>
      <c r="B274" s="413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18</v>
      </c>
      <c r="C275" s="230"/>
      <c r="D275" s="270"/>
    </row>
    <row r="276" spans="1:4" x14ac:dyDescent="0.25">
      <c r="A276" s="276" t="s">
        <v>294</v>
      </c>
      <c r="B276" s="230">
        <v>205</v>
      </c>
      <c r="C276" s="230"/>
      <c r="D276" s="270"/>
    </row>
    <row r="277" spans="1:4" x14ac:dyDescent="0.25">
      <c r="A277" s="412" t="s">
        <v>295</v>
      </c>
      <c r="B277" s="230"/>
      <c r="C277" s="230"/>
      <c r="D277" s="270"/>
    </row>
    <row r="278" spans="1:4" x14ac:dyDescent="0.25">
      <c r="A278" s="416" t="s">
        <v>6</v>
      </c>
      <c r="B278" s="307">
        <f>+SUM(B275:B277)</f>
        <v>223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4132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",[7]NOMBRE!B2," - ","( ",[7]NOMBRE!C2,[7]NOMBRE!D2,[7]NOMBRE!E2,[7]NOMBRE!F2,[7]NOMBRE!G2,"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",[7]NOMBRE!B6," - ","( ",[7]NOMBRE!C6,[7]NOMBRE!D6," )")</f>
        <v>MES: JUNIO - ( 06 )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",[7]NOMBRE!B7)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450"/>
      <c r="L8" s="450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452" t="s">
        <v>21</v>
      </c>
      <c r="G11" s="16" t="s">
        <v>20</v>
      </c>
      <c r="H11" s="465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17</v>
      </c>
      <c r="E12" s="23">
        <f>SUM(G12+I12+K12+M12+O12+Q12+S12+U12+W12+Y12+AA12)</f>
        <v>10</v>
      </c>
      <c r="F12" s="24">
        <f>SUM(H12+J12+L12+N12+P12+R12+T12+V12+X12+Z12+AB12)</f>
        <v>7</v>
      </c>
      <c r="G12" s="25">
        <v>1</v>
      </c>
      <c r="H12" s="26">
        <v>0</v>
      </c>
      <c r="I12" s="25">
        <v>1</v>
      </c>
      <c r="J12" s="26">
        <v>2</v>
      </c>
      <c r="K12" s="25">
        <v>4</v>
      </c>
      <c r="L12" s="26">
        <v>2</v>
      </c>
      <c r="M12" s="25">
        <v>0</v>
      </c>
      <c r="N12" s="26">
        <v>0</v>
      </c>
      <c r="O12" s="25">
        <v>0</v>
      </c>
      <c r="P12" s="26">
        <v>1</v>
      </c>
      <c r="Q12" s="25">
        <v>2</v>
      </c>
      <c r="R12" s="26">
        <v>1</v>
      </c>
      <c r="S12" s="25">
        <v>0</v>
      </c>
      <c r="T12" s="26">
        <v>0</v>
      </c>
      <c r="U12" s="25">
        <v>0</v>
      </c>
      <c r="V12" s="26">
        <v>1</v>
      </c>
      <c r="W12" s="25">
        <v>2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457" t="s">
        <v>25</v>
      </c>
      <c r="C13" s="28" t="s">
        <v>24</v>
      </c>
      <c r="D13" s="29">
        <f>SUM(E13+F13)</f>
        <v>79</v>
      </c>
      <c r="E13" s="30">
        <f t="shared" ref="E13:F15" si="0">SUM(G13+I13+K13+M13+O13+Q13+S13+U13+W13+Y13+AA13)</f>
        <v>33</v>
      </c>
      <c r="F13" s="31">
        <f t="shared" si="0"/>
        <v>46</v>
      </c>
      <c r="G13" s="32">
        <v>1</v>
      </c>
      <c r="H13" s="33">
        <v>1</v>
      </c>
      <c r="I13" s="34">
        <v>1</v>
      </c>
      <c r="J13" s="35">
        <v>9</v>
      </c>
      <c r="K13" s="34">
        <v>4</v>
      </c>
      <c r="L13" s="35">
        <v>4</v>
      </c>
      <c r="M13" s="34">
        <v>6</v>
      </c>
      <c r="N13" s="35">
        <v>5</v>
      </c>
      <c r="O13" s="34">
        <v>6</v>
      </c>
      <c r="P13" s="35">
        <v>8</v>
      </c>
      <c r="Q13" s="34">
        <v>4</v>
      </c>
      <c r="R13" s="35">
        <v>10</v>
      </c>
      <c r="S13" s="34">
        <v>2</v>
      </c>
      <c r="T13" s="35">
        <v>5</v>
      </c>
      <c r="U13" s="34">
        <v>4</v>
      </c>
      <c r="V13" s="35">
        <v>2</v>
      </c>
      <c r="W13" s="34">
        <v>5</v>
      </c>
      <c r="X13" s="35">
        <v>1</v>
      </c>
      <c r="Y13" s="34">
        <v>0</v>
      </c>
      <c r="Z13" s="35">
        <v>1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168</v>
      </c>
      <c r="E14" s="38">
        <f t="shared" si="0"/>
        <v>91</v>
      </c>
      <c r="F14" s="39">
        <f t="shared" si="0"/>
        <v>77</v>
      </c>
      <c r="G14" s="40">
        <v>0</v>
      </c>
      <c r="H14" s="41">
        <v>5</v>
      </c>
      <c r="I14" s="40">
        <v>7</v>
      </c>
      <c r="J14" s="41">
        <v>7</v>
      </c>
      <c r="K14" s="40">
        <v>16</v>
      </c>
      <c r="L14" s="41">
        <v>11</v>
      </c>
      <c r="M14" s="40">
        <v>10</v>
      </c>
      <c r="N14" s="41">
        <v>14</v>
      </c>
      <c r="O14" s="40">
        <v>14</v>
      </c>
      <c r="P14" s="41">
        <v>4</v>
      </c>
      <c r="Q14" s="40">
        <v>14</v>
      </c>
      <c r="R14" s="41">
        <v>14</v>
      </c>
      <c r="S14" s="40">
        <v>12</v>
      </c>
      <c r="T14" s="41">
        <v>6</v>
      </c>
      <c r="U14" s="40">
        <v>11</v>
      </c>
      <c r="V14" s="41">
        <v>7</v>
      </c>
      <c r="W14" s="40">
        <v>4</v>
      </c>
      <c r="X14" s="41">
        <v>8</v>
      </c>
      <c r="Y14" s="40">
        <v>3</v>
      </c>
      <c r="Z14" s="41">
        <v>1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264</v>
      </c>
      <c r="E15" s="43">
        <f t="shared" si="0"/>
        <v>134</v>
      </c>
      <c r="F15" s="44">
        <f t="shared" si="0"/>
        <v>130</v>
      </c>
      <c r="G15" s="45">
        <f t="shared" ref="G15:Z15" si="1">SUM(G12:G14)</f>
        <v>2</v>
      </c>
      <c r="H15" s="46">
        <f t="shared" si="1"/>
        <v>6</v>
      </c>
      <c r="I15" s="45">
        <f t="shared" si="1"/>
        <v>9</v>
      </c>
      <c r="J15" s="46">
        <f t="shared" si="1"/>
        <v>18</v>
      </c>
      <c r="K15" s="45">
        <f t="shared" si="1"/>
        <v>24</v>
      </c>
      <c r="L15" s="46">
        <f t="shared" si="1"/>
        <v>17</v>
      </c>
      <c r="M15" s="45">
        <f t="shared" si="1"/>
        <v>16</v>
      </c>
      <c r="N15" s="46">
        <f t="shared" si="1"/>
        <v>19</v>
      </c>
      <c r="O15" s="45">
        <f t="shared" si="1"/>
        <v>20</v>
      </c>
      <c r="P15" s="46">
        <f t="shared" si="1"/>
        <v>13</v>
      </c>
      <c r="Q15" s="45">
        <f t="shared" si="1"/>
        <v>20</v>
      </c>
      <c r="R15" s="46">
        <f t="shared" si="1"/>
        <v>25</v>
      </c>
      <c r="S15" s="45">
        <f t="shared" si="1"/>
        <v>14</v>
      </c>
      <c r="T15" s="46">
        <f t="shared" si="1"/>
        <v>11</v>
      </c>
      <c r="U15" s="45">
        <f t="shared" si="1"/>
        <v>15</v>
      </c>
      <c r="V15" s="46">
        <f t="shared" si="1"/>
        <v>10</v>
      </c>
      <c r="W15" s="45">
        <f t="shared" si="1"/>
        <v>11</v>
      </c>
      <c r="X15" s="46">
        <f t="shared" si="1"/>
        <v>9</v>
      </c>
      <c r="Y15" s="45">
        <f t="shared" si="1"/>
        <v>3</v>
      </c>
      <c r="Z15" s="46">
        <f t="shared" si="1"/>
        <v>2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19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451" t="s">
        <v>21</v>
      </c>
      <c r="G21" s="16" t="s">
        <v>20</v>
      </c>
      <c r="H21" s="465" t="s">
        <v>21</v>
      </c>
      <c r="I21" s="16" t="s">
        <v>20</v>
      </c>
      <c r="J21" s="465" t="s">
        <v>21</v>
      </c>
      <c r="K21" s="16" t="s">
        <v>20</v>
      </c>
      <c r="L21" s="57" t="s">
        <v>21</v>
      </c>
      <c r="M21" s="16" t="s">
        <v>20</v>
      </c>
      <c r="N21" s="465" t="s">
        <v>21</v>
      </c>
      <c r="O21" s="16" t="s">
        <v>20</v>
      </c>
      <c r="P21" s="465" t="s">
        <v>21</v>
      </c>
      <c r="Q21" s="16" t="s">
        <v>20</v>
      </c>
      <c r="R21" s="465" t="s">
        <v>21</v>
      </c>
      <c r="S21" s="16" t="s">
        <v>20</v>
      </c>
      <c r="T21" s="465" t="s">
        <v>21</v>
      </c>
      <c r="U21" s="16" t="s">
        <v>20</v>
      </c>
      <c r="V21" s="465" t="s">
        <v>21</v>
      </c>
      <c r="W21" s="16" t="s">
        <v>20</v>
      </c>
      <c r="X21" s="465" t="s">
        <v>21</v>
      </c>
      <c r="Y21" s="16" t="s">
        <v>20</v>
      </c>
      <c r="Z21" s="465" t="s">
        <v>21</v>
      </c>
      <c r="AA21" s="16" t="s">
        <v>20</v>
      </c>
      <c r="AB21" s="465" t="s">
        <v>21</v>
      </c>
      <c r="AC21" s="16" t="s">
        <v>20</v>
      </c>
      <c r="AD21" s="465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6</v>
      </c>
      <c r="E22" s="61">
        <f>SUM(G22+I22+K22+M22+O22+Q22+S22+U22+W22+Y22+AA22+AC22)</f>
        <v>2</v>
      </c>
      <c r="F22" s="62">
        <f>SUM(H22+J22+L22+N22+P22+R22+T22+V22+X22+Z22+AB22+AD22)</f>
        <v>4</v>
      </c>
      <c r="G22" s="34">
        <v>1</v>
      </c>
      <c r="H22" s="63">
        <v>0</v>
      </c>
      <c r="I22" s="34">
        <v>0</v>
      </c>
      <c r="J22" s="63">
        <v>0</v>
      </c>
      <c r="K22" s="25">
        <v>0</v>
      </c>
      <c r="L22" s="26">
        <v>1</v>
      </c>
      <c r="M22" s="64">
        <v>0</v>
      </c>
      <c r="N22" s="65">
        <v>2</v>
      </c>
      <c r="O22" s="64">
        <v>0</v>
      </c>
      <c r="P22" s="65">
        <v>1</v>
      </c>
      <c r="Q22" s="64">
        <v>0</v>
      </c>
      <c r="R22" s="65">
        <v>0</v>
      </c>
      <c r="S22" s="64">
        <v>1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6</v>
      </c>
      <c r="E24" s="61">
        <f t="shared" si="3"/>
        <v>3</v>
      </c>
      <c r="F24" s="62">
        <f t="shared" si="3"/>
        <v>3</v>
      </c>
      <c r="G24" s="75">
        <v>0</v>
      </c>
      <c r="H24" s="76">
        <v>0</v>
      </c>
      <c r="I24" s="75">
        <v>0</v>
      </c>
      <c r="J24" s="76">
        <v>0</v>
      </c>
      <c r="K24" s="75">
        <v>1</v>
      </c>
      <c r="L24" s="77">
        <v>1</v>
      </c>
      <c r="M24" s="78">
        <v>1</v>
      </c>
      <c r="N24" s="76">
        <v>1</v>
      </c>
      <c r="O24" s="78">
        <v>1</v>
      </c>
      <c r="P24" s="76">
        <v>0</v>
      </c>
      <c r="Q24" s="78">
        <v>0</v>
      </c>
      <c r="R24" s="76">
        <v>0</v>
      </c>
      <c r="S24" s="78">
        <v>0</v>
      </c>
      <c r="T24" s="76">
        <v>0</v>
      </c>
      <c r="U24" s="78">
        <v>0</v>
      </c>
      <c r="V24" s="76">
        <v>0</v>
      </c>
      <c r="W24" s="78">
        <v>0</v>
      </c>
      <c r="X24" s="76">
        <v>1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53</v>
      </c>
      <c r="E26" s="61">
        <f t="shared" si="3"/>
        <v>24</v>
      </c>
      <c r="F26" s="62">
        <f t="shared" si="3"/>
        <v>29</v>
      </c>
      <c r="G26" s="82">
        <v>0</v>
      </c>
      <c r="H26" s="83">
        <v>2</v>
      </c>
      <c r="I26" s="82">
        <v>1</v>
      </c>
      <c r="J26" s="83">
        <v>3</v>
      </c>
      <c r="K26" s="84">
        <v>0</v>
      </c>
      <c r="L26" s="85">
        <v>2</v>
      </c>
      <c r="M26" s="82">
        <v>1</v>
      </c>
      <c r="N26" s="83">
        <v>7</v>
      </c>
      <c r="O26" s="82">
        <v>3</v>
      </c>
      <c r="P26" s="83">
        <v>6</v>
      </c>
      <c r="Q26" s="82">
        <v>7</v>
      </c>
      <c r="R26" s="83">
        <v>4</v>
      </c>
      <c r="S26" s="82">
        <v>0</v>
      </c>
      <c r="T26" s="83">
        <v>2</v>
      </c>
      <c r="U26" s="82">
        <v>5</v>
      </c>
      <c r="V26" s="83">
        <v>1</v>
      </c>
      <c r="W26" s="82">
        <v>5</v>
      </c>
      <c r="X26" s="83">
        <v>2</v>
      </c>
      <c r="Y26" s="82">
        <v>2</v>
      </c>
      <c r="Z26" s="83">
        <v>0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1</v>
      </c>
      <c r="E27" s="68">
        <f t="shared" si="3"/>
        <v>1</v>
      </c>
      <c r="F27" s="69">
        <f t="shared" si="3"/>
        <v>0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1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0</v>
      </c>
      <c r="X27" s="71">
        <v>0</v>
      </c>
      <c r="Y27" s="80">
        <v>0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66</v>
      </c>
      <c r="E28" s="87">
        <f>SUM(E22:E27)</f>
        <v>30</v>
      </c>
      <c r="F28" s="88">
        <f>SUM(F22:F27)</f>
        <v>36</v>
      </c>
      <c r="G28" s="89">
        <f>SUM(G22:G27)</f>
        <v>1</v>
      </c>
      <c r="H28" s="90">
        <f>SUM(H22:H27)</f>
        <v>2</v>
      </c>
      <c r="I28" s="89">
        <f t="shared" ref="I28:AB28" si="4">SUM(I22:I27)</f>
        <v>1</v>
      </c>
      <c r="J28" s="90">
        <f t="shared" si="4"/>
        <v>3</v>
      </c>
      <c r="K28" s="91">
        <f t="shared" si="4"/>
        <v>1</v>
      </c>
      <c r="L28" s="92">
        <f t="shared" si="4"/>
        <v>4</v>
      </c>
      <c r="M28" s="89">
        <f t="shared" si="4"/>
        <v>2</v>
      </c>
      <c r="N28" s="90">
        <f t="shared" si="4"/>
        <v>10</v>
      </c>
      <c r="O28" s="89">
        <f t="shared" si="4"/>
        <v>4</v>
      </c>
      <c r="P28" s="90">
        <f t="shared" si="4"/>
        <v>7</v>
      </c>
      <c r="Q28" s="89">
        <f t="shared" si="4"/>
        <v>8</v>
      </c>
      <c r="R28" s="90">
        <f t="shared" si="4"/>
        <v>4</v>
      </c>
      <c r="S28" s="89">
        <f t="shared" si="4"/>
        <v>1</v>
      </c>
      <c r="T28" s="90">
        <f t="shared" si="4"/>
        <v>2</v>
      </c>
      <c r="U28" s="89">
        <f t="shared" si="4"/>
        <v>5</v>
      </c>
      <c r="V28" s="90">
        <f t="shared" si="4"/>
        <v>1</v>
      </c>
      <c r="W28" s="89">
        <f t="shared" si="4"/>
        <v>5</v>
      </c>
      <c r="X28" s="90">
        <f t="shared" si="4"/>
        <v>3</v>
      </c>
      <c r="Y28" s="89">
        <f t="shared" si="4"/>
        <v>2</v>
      </c>
      <c r="Z28" s="90">
        <f t="shared" si="4"/>
        <v>0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/>
      <c r="G35" s="425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10</v>
      </c>
      <c r="F46" s="423">
        <v>3</v>
      </c>
      <c r="G46" s="423">
        <v>7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0</v>
      </c>
      <c r="F47" s="423"/>
      <c r="G47" s="423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466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449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459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459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459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459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459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459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462" t="s">
        <v>109</v>
      </c>
      <c r="G87" s="464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461" t="s">
        <v>108</v>
      </c>
      <c r="F97" s="462" t="s">
        <v>109</v>
      </c>
      <c r="G97" s="463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7</v>
      </c>
      <c r="D98" s="136"/>
      <c r="E98" s="161">
        <v>124</v>
      </c>
      <c r="F98" s="138"/>
      <c r="G98" s="162"/>
      <c r="H98" s="139">
        <v>10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4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2</v>
      </c>
      <c r="D102" s="118"/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9</v>
      </c>
      <c r="D103" s="36">
        <f t="shared" si="7"/>
        <v>4</v>
      </c>
      <c r="E103" s="152">
        <f t="shared" si="7"/>
        <v>124</v>
      </c>
      <c r="F103" s="166">
        <f t="shared" si="7"/>
        <v>0</v>
      </c>
      <c r="G103" s="167">
        <f t="shared" si="7"/>
        <v>0</v>
      </c>
      <c r="H103" s="167">
        <f t="shared" si="7"/>
        <v>10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462" t="s">
        <v>124</v>
      </c>
      <c r="F106" s="462" t="s">
        <v>125</v>
      </c>
      <c r="G106" s="462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458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460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462" t="s">
        <v>124</v>
      </c>
      <c r="F115" s="462" t="s">
        <v>131</v>
      </c>
      <c r="G115" s="462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454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447" t="s">
        <v>135</v>
      </c>
      <c r="C124" s="456"/>
      <c r="D124" s="45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460" t="s">
        <v>136</v>
      </c>
      <c r="B125" s="203"/>
      <c r="C125" s="456"/>
      <c r="D125" s="45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460" t="s">
        <v>137</v>
      </c>
      <c r="B126" s="204"/>
      <c r="C126" s="456"/>
      <c r="D126" s="45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460" t="s">
        <v>138</v>
      </c>
      <c r="B127" s="204"/>
      <c r="C127" s="456"/>
      <c r="D127" s="45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460" t="s">
        <v>139</v>
      </c>
      <c r="B128" s="204"/>
      <c r="C128" s="205"/>
      <c r="D128" s="45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45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447" t="s">
        <v>142</v>
      </c>
      <c r="C131" s="456"/>
      <c r="D131" s="455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460" t="s">
        <v>136</v>
      </c>
      <c r="B132" s="203"/>
      <c r="C132" s="456"/>
      <c r="D132" s="455"/>
      <c r="E132" s="456"/>
      <c r="F132" s="195"/>
      <c r="G132" s="9"/>
      <c r="H132" s="9"/>
      <c r="I132" s="455"/>
      <c r="J132" s="456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460" t="s">
        <v>137</v>
      </c>
      <c r="B133" s="204"/>
      <c r="C133" s="456"/>
      <c r="D133" s="455"/>
      <c r="E133" s="456"/>
      <c r="F133" s="195"/>
      <c r="G133" s="9"/>
      <c r="H133" s="9"/>
      <c r="I133" s="455"/>
      <c r="J133" s="456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460" t="s">
        <v>138</v>
      </c>
      <c r="B134" s="204"/>
      <c r="C134" s="456"/>
      <c r="D134" s="455"/>
      <c r="E134" s="456"/>
      <c r="F134" s="195"/>
      <c r="G134" s="9"/>
      <c r="H134" s="9"/>
      <c r="I134" s="455"/>
      <c r="J134" s="456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460" t="s">
        <v>139</v>
      </c>
      <c r="B135" s="204"/>
      <c r="C135" s="205"/>
      <c r="D135" s="733"/>
      <c r="E135" s="734"/>
      <c r="F135" s="195"/>
      <c r="G135" s="9"/>
      <c r="H135" s="9"/>
      <c r="I135" s="455"/>
      <c r="J135" s="456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455"/>
      <c r="J136" s="456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462" t="s">
        <v>145</v>
      </c>
      <c r="F138" s="464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115</v>
      </c>
      <c r="D139" s="212">
        <v>115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453" t="s">
        <v>147</v>
      </c>
      <c r="C140" s="217">
        <f t="shared" si="9"/>
        <v>12</v>
      </c>
      <c r="D140" s="137">
        <v>12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8</v>
      </c>
      <c r="D143" s="34">
        <v>8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452" t="s">
        <v>154</v>
      </c>
      <c r="G149" s="13" t="s">
        <v>108</v>
      </c>
      <c r="H149" s="14" t="s">
        <v>153</v>
      </c>
      <c r="I149" s="452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2</v>
      </c>
      <c r="E150" s="228"/>
      <c r="F150" s="229"/>
      <c r="G150" s="227"/>
      <c r="H150" s="228">
        <v>2</v>
      </c>
      <c r="I150" s="229">
        <v>178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453" t="s">
        <v>147</v>
      </c>
      <c r="C151" s="226"/>
      <c r="D151" s="227"/>
      <c r="E151" s="228"/>
      <c r="F151" s="229"/>
      <c r="G151" s="227"/>
      <c r="H151" s="228"/>
      <c r="I151" s="229">
        <v>88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63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14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2</v>
      </c>
      <c r="E156" s="153">
        <f>SUM(E150:E153)</f>
        <v>0</v>
      </c>
      <c r="F156" s="167">
        <f>SUM(F150:F153)</f>
        <v>0</v>
      </c>
      <c r="G156" s="152">
        <f>SUM(G150:G155)</f>
        <v>77</v>
      </c>
      <c r="H156" s="153">
        <f>SUM(H150:H153)</f>
        <v>2</v>
      </c>
      <c r="I156" s="167">
        <f>SUM(I150:I153)</f>
        <v>266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448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330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182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1</v>
      </c>
      <c r="G166" s="230"/>
      <c r="H166" s="231">
        <v>1</v>
      </c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1</v>
      </c>
      <c r="G168" s="230"/>
      <c r="H168" s="231"/>
      <c r="I168" s="232">
        <v>1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446"/>
      <c r="B189" s="450"/>
      <c r="C189" s="781" t="s">
        <v>37</v>
      </c>
      <c r="D189" s="782"/>
      <c r="E189" s="783"/>
      <c r="F189" s="261">
        <f>+SUM(F164:F188)</f>
        <v>2</v>
      </c>
      <c r="G189" s="262">
        <f>+SUM(G164:G188)</f>
        <v>0</v>
      </c>
      <c r="H189" s="263">
        <f>+SUM(H164:H188)</f>
        <v>1</v>
      </c>
      <c r="I189" s="264">
        <f>+SUM(I164:I188)</f>
        <v>1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443" t="s">
        <v>198</v>
      </c>
      <c r="D192" s="443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546</v>
      </c>
      <c r="C193" s="230">
        <v>164</v>
      </c>
      <c r="D193" s="270">
        <v>382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32</v>
      </c>
      <c r="C194" s="230">
        <v>12</v>
      </c>
      <c r="D194" s="270">
        <v>20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255</v>
      </c>
      <c r="C195" s="230">
        <v>67</v>
      </c>
      <c r="D195" s="270">
        <v>188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24</v>
      </c>
      <c r="C196" s="230">
        <v>7</v>
      </c>
      <c r="D196" s="270">
        <v>17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101</v>
      </c>
      <c r="C197" s="230">
        <v>34</v>
      </c>
      <c r="D197" s="270">
        <v>67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4</v>
      </c>
      <c r="C198" s="230">
        <v>2</v>
      </c>
      <c r="D198" s="270">
        <v>2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17</v>
      </c>
      <c r="C199" s="230">
        <v>3</v>
      </c>
      <c r="D199" s="270">
        <v>14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2</v>
      </c>
      <c r="C200" s="230">
        <v>2</v>
      </c>
      <c r="D200" s="270"/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981</v>
      </c>
      <c r="C203" s="36">
        <f>+SUM(C193:C202)</f>
        <v>291</v>
      </c>
      <c r="D203" s="36">
        <f>+SUM(D193:D202)</f>
        <v>690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443" t="s">
        <v>198</v>
      </c>
      <c r="C205" s="443" t="s">
        <v>199</v>
      </c>
      <c r="D205" s="443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444" t="s">
        <v>213</v>
      </c>
      <c r="B206" s="230"/>
      <c r="C206" s="230">
        <v>28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519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441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445" t="s">
        <v>37</v>
      </c>
      <c r="B209" s="280">
        <f>+SUM(B206:B208)</f>
        <v>0</v>
      </c>
      <c r="C209" s="280">
        <f>+SUM(C206:C208)</f>
        <v>547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443" t="s">
        <v>217</v>
      </c>
      <c r="B211" s="443" t="s">
        <v>218</v>
      </c>
      <c r="C211" s="443" t="s">
        <v>198</v>
      </c>
      <c r="D211" s="443" t="s">
        <v>199</v>
      </c>
      <c r="E211" s="443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440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443" t="s">
        <v>225</v>
      </c>
      <c r="B216" s="443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/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/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440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440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/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440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440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440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/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0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330</v>
      </c>
      <c r="D240" s="230">
        <v>2</v>
      </c>
      <c r="E240" s="270">
        <v>328</v>
      </c>
    </row>
    <row r="241" spans="1:5" x14ac:dyDescent="0.25">
      <c r="A241" s="785" t="s">
        <v>258</v>
      </c>
      <c r="B241" s="785"/>
      <c r="C241" s="249">
        <f>SUM(D241:E241)</f>
        <v>37</v>
      </c>
      <c r="D241" s="230"/>
      <c r="E241" s="270">
        <v>37</v>
      </c>
    </row>
    <row r="242" spans="1:5" x14ac:dyDescent="0.25">
      <c r="A242" s="795" t="s">
        <v>6</v>
      </c>
      <c r="B242" s="795"/>
      <c r="C242" s="297">
        <f>+SUM(C240:C241)</f>
        <v>367</v>
      </c>
      <c r="D242" s="297">
        <f>+SUM(D240:D241)</f>
        <v>2</v>
      </c>
      <c r="E242" s="280">
        <f>+SUM(E240:E241)</f>
        <v>365</v>
      </c>
    </row>
    <row r="243" spans="1:5" x14ac:dyDescent="0.25">
      <c r="A243" s="274" t="s">
        <v>259</v>
      </c>
      <c r="E243" s="2"/>
    </row>
    <row r="244" spans="1:5" x14ac:dyDescent="0.25">
      <c r="A244" s="443" t="s">
        <v>217</v>
      </c>
      <c r="B244" s="443" t="s">
        <v>197</v>
      </c>
      <c r="C244" s="443" t="s">
        <v>4</v>
      </c>
      <c r="D244" s="443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/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/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0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0</v>
      </c>
    </row>
    <row r="273" spans="1:4" x14ac:dyDescent="0.25">
      <c r="A273" s="274" t="s">
        <v>288</v>
      </c>
    </row>
    <row r="274" spans="1:4" ht="21" x14ac:dyDescent="0.25">
      <c r="A274" s="442" t="s">
        <v>289</v>
      </c>
      <c r="B274" s="442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16</v>
      </c>
      <c r="C275" s="230"/>
      <c r="D275" s="270"/>
    </row>
    <row r="276" spans="1:4" x14ac:dyDescent="0.25">
      <c r="A276" s="276" t="s">
        <v>294</v>
      </c>
      <c r="B276" s="230">
        <v>175</v>
      </c>
      <c r="C276" s="230"/>
      <c r="D276" s="270"/>
    </row>
    <row r="277" spans="1:4" x14ac:dyDescent="0.25">
      <c r="A277" s="441" t="s">
        <v>295</v>
      </c>
      <c r="B277" s="230"/>
      <c r="C277" s="230"/>
      <c r="D277" s="270"/>
    </row>
    <row r="278" spans="1:4" x14ac:dyDescent="0.25">
      <c r="A278" s="445" t="s">
        <v>6</v>
      </c>
      <c r="B278" s="307">
        <f>+SUM(B275:B277)</f>
        <v>191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3241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",[8]NOMBRE!B2," - ","( ",[8]NOMBRE!C2,[8]NOMBRE!D2,[8]NOMBRE!E2,[8]NOMBRE!F2,[8]NOMBRE!G2,"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",[8]NOMBRE!B6," - ","( ",[8]NOMBRE!C6,[8]NOMBRE!D6," )")</f>
        <v>MES: JULIO - ( 07 )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",[8]NOMBRE!B7)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485"/>
      <c r="L8" s="485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468" t="s">
        <v>21</v>
      </c>
      <c r="G11" s="16" t="s">
        <v>20</v>
      </c>
      <c r="H11" s="471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8</v>
      </c>
      <c r="E12" s="23">
        <f>SUM(G12+I12+K12+M12+O12+Q12+S12+U12+W12+Y12+AA12)</f>
        <v>4</v>
      </c>
      <c r="F12" s="24">
        <f>SUM(H12+J12+L12+N12+P12+R12+T12+V12+X12+Z12+AB12)</f>
        <v>4</v>
      </c>
      <c r="G12" s="25">
        <v>1</v>
      </c>
      <c r="H12" s="26">
        <v>2</v>
      </c>
      <c r="I12" s="25">
        <v>0</v>
      </c>
      <c r="J12" s="26">
        <v>0</v>
      </c>
      <c r="K12" s="25">
        <v>0</v>
      </c>
      <c r="L12" s="26">
        <v>0</v>
      </c>
      <c r="M12" s="25">
        <v>0</v>
      </c>
      <c r="N12" s="26">
        <v>1</v>
      </c>
      <c r="O12" s="25">
        <v>2</v>
      </c>
      <c r="P12" s="26">
        <v>0</v>
      </c>
      <c r="Q12" s="25">
        <v>0</v>
      </c>
      <c r="R12" s="26">
        <v>0</v>
      </c>
      <c r="S12" s="25">
        <v>0</v>
      </c>
      <c r="T12" s="26">
        <v>1</v>
      </c>
      <c r="U12" s="25">
        <v>0</v>
      </c>
      <c r="V12" s="26">
        <v>0</v>
      </c>
      <c r="W12" s="25">
        <v>1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469" t="s">
        <v>25</v>
      </c>
      <c r="C13" s="28" t="s">
        <v>24</v>
      </c>
      <c r="D13" s="29">
        <f>SUM(E13+F13)</f>
        <v>62</v>
      </c>
      <c r="E13" s="30">
        <f t="shared" ref="E13:F15" si="0">SUM(G13+I13+K13+M13+O13+Q13+S13+U13+W13+Y13+AA13)</f>
        <v>28</v>
      </c>
      <c r="F13" s="31">
        <f t="shared" si="0"/>
        <v>34</v>
      </c>
      <c r="G13" s="32">
        <v>1</v>
      </c>
      <c r="H13" s="33">
        <v>1</v>
      </c>
      <c r="I13" s="34">
        <v>2</v>
      </c>
      <c r="J13" s="35">
        <v>5</v>
      </c>
      <c r="K13" s="34">
        <v>6</v>
      </c>
      <c r="L13" s="35">
        <v>4</v>
      </c>
      <c r="M13" s="34">
        <v>4</v>
      </c>
      <c r="N13" s="35">
        <v>8</v>
      </c>
      <c r="O13" s="34">
        <v>3</v>
      </c>
      <c r="P13" s="35">
        <v>2</v>
      </c>
      <c r="Q13" s="34">
        <v>7</v>
      </c>
      <c r="R13" s="35">
        <v>6</v>
      </c>
      <c r="S13" s="34">
        <v>3</v>
      </c>
      <c r="T13" s="35">
        <v>2</v>
      </c>
      <c r="U13" s="34">
        <v>2</v>
      </c>
      <c r="V13" s="35">
        <v>4</v>
      </c>
      <c r="W13" s="34">
        <v>0</v>
      </c>
      <c r="X13" s="35">
        <v>1</v>
      </c>
      <c r="Y13" s="34">
        <v>0</v>
      </c>
      <c r="Z13" s="35">
        <v>1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233</v>
      </c>
      <c r="E14" s="38">
        <f t="shared" si="0"/>
        <v>115</v>
      </c>
      <c r="F14" s="39">
        <f t="shared" si="0"/>
        <v>118</v>
      </c>
      <c r="G14" s="40">
        <v>2</v>
      </c>
      <c r="H14" s="41">
        <v>5</v>
      </c>
      <c r="I14" s="40">
        <v>11</v>
      </c>
      <c r="J14" s="41">
        <v>11</v>
      </c>
      <c r="K14" s="40">
        <v>10</v>
      </c>
      <c r="L14" s="41">
        <v>15</v>
      </c>
      <c r="M14" s="40">
        <v>20</v>
      </c>
      <c r="N14" s="41">
        <v>18</v>
      </c>
      <c r="O14" s="40">
        <v>18</v>
      </c>
      <c r="P14" s="41">
        <v>24</v>
      </c>
      <c r="Q14" s="40">
        <v>13</v>
      </c>
      <c r="R14" s="41">
        <v>23</v>
      </c>
      <c r="S14" s="40">
        <v>15</v>
      </c>
      <c r="T14" s="41">
        <v>11</v>
      </c>
      <c r="U14" s="40">
        <v>16</v>
      </c>
      <c r="V14" s="41">
        <v>7</v>
      </c>
      <c r="W14" s="40">
        <v>8</v>
      </c>
      <c r="X14" s="41">
        <v>3</v>
      </c>
      <c r="Y14" s="40">
        <v>2</v>
      </c>
      <c r="Z14" s="41">
        <v>1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303</v>
      </c>
      <c r="E15" s="43">
        <f t="shared" si="0"/>
        <v>147</v>
      </c>
      <c r="F15" s="44">
        <f t="shared" si="0"/>
        <v>156</v>
      </c>
      <c r="G15" s="45">
        <f t="shared" ref="G15:Z15" si="1">SUM(G12:G14)</f>
        <v>4</v>
      </c>
      <c r="H15" s="46">
        <f t="shared" si="1"/>
        <v>8</v>
      </c>
      <c r="I15" s="45">
        <f t="shared" si="1"/>
        <v>13</v>
      </c>
      <c r="J15" s="46">
        <f t="shared" si="1"/>
        <v>16</v>
      </c>
      <c r="K15" s="45">
        <f t="shared" si="1"/>
        <v>16</v>
      </c>
      <c r="L15" s="46">
        <f t="shared" si="1"/>
        <v>19</v>
      </c>
      <c r="M15" s="45">
        <f t="shared" si="1"/>
        <v>24</v>
      </c>
      <c r="N15" s="46">
        <f t="shared" si="1"/>
        <v>27</v>
      </c>
      <c r="O15" s="45">
        <f t="shared" si="1"/>
        <v>23</v>
      </c>
      <c r="P15" s="46">
        <f t="shared" si="1"/>
        <v>26</v>
      </c>
      <c r="Q15" s="45">
        <f t="shared" si="1"/>
        <v>20</v>
      </c>
      <c r="R15" s="46">
        <f t="shared" si="1"/>
        <v>29</v>
      </c>
      <c r="S15" s="45">
        <f t="shared" si="1"/>
        <v>18</v>
      </c>
      <c r="T15" s="46">
        <f t="shared" si="1"/>
        <v>14</v>
      </c>
      <c r="U15" s="45">
        <f t="shared" si="1"/>
        <v>18</v>
      </c>
      <c r="V15" s="46">
        <f t="shared" si="1"/>
        <v>11</v>
      </c>
      <c r="W15" s="45">
        <f t="shared" si="1"/>
        <v>9</v>
      </c>
      <c r="X15" s="46">
        <f t="shared" si="1"/>
        <v>4</v>
      </c>
      <c r="Y15" s="45">
        <f t="shared" si="1"/>
        <v>2</v>
      </c>
      <c r="Z15" s="46">
        <f t="shared" si="1"/>
        <v>2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21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>
        <v>0</v>
      </c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467" t="s">
        <v>21</v>
      </c>
      <c r="G21" s="16" t="s">
        <v>20</v>
      </c>
      <c r="H21" s="471" t="s">
        <v>21</v>
      </c>
      <c r="I21" s="16" t="s">
        <v>20</v>
      </c>
      <c r="J21" s="471" t="s">
        <v>21</v>
      </c>
      <c r="K21" s="16" t="s">
        <v>20</v>
      </c>
      <c r="L21" s="57" t="s">
        <v>21</v>
      </c>
      <c r="M21" s="16" t="s">
        <v>20</v>
      </c>
      <c r="N21" s="471" t="s">
        <v>21</v>
      </c>
      <c r="O21" s="16" t="s">
        <v>20</v>
      </c>
      <c r="P21" s="471" t="s">
        <v>21</v>
      </c>
      <c r="Q21" s="16" t="s">
        <v>20</v>
      </c>
      <c r="R21" s="471" t="s">
        <v>21</v>
      </c>
      <c r="S21" s="16" t="s">
        <v>20</v>
      </c>
      <c r="T21" s="471" t="s">
        <v>21</v>
      </c>
      <c r="U21" s="16" t="s">
        <v>20</v>
      </c>
      <c r="V21" s="471" t="s">
        <v>21</v>
      </c>
      <c r="W21" s="16" t="s">
        <v>20</v>
      </c>
      <c r="X21" s="471" t="s">
        <v>21</v>
      </c>
      <c r="Y21" s="16" t="s">
        <v>20</v>
      </c>
      <c r="Z21" s="471" t="s">
        <v>21</v>
      </c>
      <c r="AA21" s="16" t="s">
        <v>20</v>
      </c>
      <c r="AB21" s="471" t="s">
        <v>21</v>
      </c>
      <c r="AC21" s="16" t="s">
        <v>20</v>
      </c>
      <c r="AD21" s="471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0</v>
      </c>
      <c r="E22" s="61">
        <f>SUM(G22+I22+K22+M22+O22+Q22+S22+U22+W22+Y22+AA22+AC22)</f>
        <v>0</v>
      </c>
      <c r="F22" s="62">
        <f>SUM(H22+J22+L22+N22+P22+R22+T22+V22+X22+Z22+AB22+AD22)</f>
        <v>0</v>
      </c>
      <c r="G22" s="34">
        <v>0</v>
      </c>
      <c r="H22" s="63">
        <v>0</v>
      </c>
      <c r="I22" s="34">
        <v>0</v>
      </c>
      <c r="J22" s="63">
        <v>0</v>
      </c>
      <c r="K22" s="25">
        <v>0</v>
      </c>
      <c r="L22" s="26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3</v>
      </c>
      <c r="E24" s="61">
        <f t="shared" si="3"/>
        <v>1</v>
      </c>
      <c r="F24" s="62">
        <f t="shared" si="3"/>
        <v>2</v>
      </c>
      <c r="G24" s="75">
        <v>0</v>
      </c>
      <c r="H24" s="76">
        <v>1</v>
      </c>
      <c r="I24" s="75">
        <v>0</v>
      </c>
      <c r="J24" s="76">
        <v>0</v>
      </c>
      <c r="K24" s="75">
        <v>1</v>
      </c>
      <c r="L24" s="77">
        <v>1</v>
      </c>
      <c r="M24" s="78">
        <v>0</v>
      </c>
      <c r="N24" s="76">
        <v>0</v>
      </c>
      <c r="O24" s="78">
        <v>0</v>
      </c>
      <c r="P24" s="76">
        <v>0</v>
      </c>
      <c r="Q24" s="78">
        <v>0</v>
      </c>
      <c r="R24" s="76">
        <v>0</v>
      </c>
      <c r="S24" s="78">
        <v>0</v>
      </c>
      <c r="T24" s="76">
        <v>0</v>
      </c>
      <c r="U24" s="78">
        <v>0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66</v>
      </c>
      <c r="E26" s="61">
        <f t="shared" si="3"/>
        <v>27</v>
      </c>
      <c r="F26" s="62">
        <f t="shared" si="3"/>
        <v>39</v>
      </c>
      <c r="G26" s="82">
        <v>0</v>
      </c>
      <c r="H26" s="83">
        <v>4</v>
      </c>
      <c r="I26" s="82">
        <v>0</v>
      </c>
      <c r="J26" s="83">
        <v>4</v>
      </c>
      <c r="K26" s="84">
        <v>4</v>
      </c>
      <c r="L26" s="85">
        <v>4</v>
      </c>
      <c r="M26" s="82">
        <v>3</v>
      </c>
      <c r="N26" s="83">
        <v>6</v>
      </c>
      <c r="O26" s="82">
        <v>2</v>
      </c>
      <c r="P26" s="83">
        <v>7</v>
      </c>
      <c r="Q26" s="82">
        <v>4</v>
      </c>
      <c r="R26" s="83">
        <v>4</v>
      </c>
      <c r="S26" s="82">
        <v>6</v>
      </c>
      <c r="T26" s="83">
        <v>3</v>
      </c>
      <c r="U26" s="82">
        <v>2</v>
      </c>
      <c r="V26" s="83">
        <v>4</v>
      </c>
      <c r="W26" s="82">
        <v>4</v>
      </c>
      <c r="X26" s="83">
        <v>1</v>
      </c>
      <c r="Y26" s="82">
        <v>2</v>
      </c>
      <c r="Z26" s="83">
        <v>2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2</v>
      </c>
      <c r="E27" s="68">
        <f t="shared" si="3"/>
        <v>2</v>
      </c>
      <c r="F27" s="69">
        <f t="shared" si="3"/>
        <v>0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0</v>
      </c>
      <c r="V27" s="71">
        <v>0</v>
      </c>
      <c r="W27" s="80">
        <v>1</v>
      </c>
      <c r="X27" s="71">
        <v>0</v>
      </c>
      <c r="Y27" s="80">
        <v>1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71</v>
      </c>
      <c r="E28" s="87">
        <f>SUM(E22:E27)</f>
        <v>30</v>
      </c>
      <c r="F28" s="88">
        <f>SUM(F22:F27)</f>
        <v>41</v>
      </c>
      <c r="G28" s="89">
        <f>SUM(G22:G27)</f>
        <v>0</v>
      </c>
      <c r="H28" s="90">
        <f>SUM(H22:H27)</f>
        <v>5</v>
      </c>
      <c r="I28" s="89">
        <f t="shared" ref="I28:AB28" si="4">SUM(I22:I27)</f>
        <v>0</v>
      </c>
      <c r="J28" s="90">
        <f t="shared" si="4"/>
        <v>4</v>
      </c>
      <c r="K28" s="91">
        <f t="shared" si="4"/>
        <v>5</v>
      </c>
      <c r="L28" s="92">
        <f t="shared" si="4"/>
        <v>5</v>
      </c>
      <c r="M28" s="89">
        <f t="shared" si="4"/>
        <v>3</v>
      </c>
      <c r="N28" s="90">
        <f t="shared" si="4"/>
        <v>6</v>
      </c>
      <c r="O28" s="89">
        <f t="shared" si="4"/>
        <v>2</v>
      </c>
      <c r="P28" s="90">
        <f t="shared" si="4"/>
        <v>7</v>
      </c>
      <c r="Q28" s="89">
        <f t="shared" si="4"/>
        <v>4</v>
      </c>
      <c r="R28" s="90">
        <f t="shared" si="4"/>
        <v>4</v>
      </c>
      <c r="S28" s="89">
        <f t="shared" si="4"/>
        <v>6</v>
      </c>
      <c r="T28" s="90">
        <f t="shared" si="4"/>
        <v>3</v>
      </c>
      <c r="U28" s="89">
        <f t="shared" si="4"/>
        <v>2</v>
      </c>
      <c r="V28" s="90">
        <f t="shared" si="4"/>
        <v>4</v>
      </c>
      <c r="W28" s="89">
        <f t="shared" si="4"/>
        <v>5</v>
      </c>
      <c r="X28" s="90">
        <f t="shared" si="4"/>
        <v>1</v>
      </c>
      <c r="Y28" s="89">
        <f t="shared" si="4"/>
        <v>3</v>
      </c>
      <c r="Z28" s="90">
        <f t="shared" si="4"/>
        <v>2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/>
      <c r="G35" s="425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10</v>
      </c>
      <c r="F46" s="423">
        <v>1</v>
      </c>
      <c r="G46" s="423">
        <v>9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0</v>
      </c>
      <c r="F47" s="423"/>
      <c r="G47" s="423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493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470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479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479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479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479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479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479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476" t="s">
        <v>109</v>
      </c>
      <c r="G87" s="474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475" t="s">
        <v>108</v>
      </c>
      <c r="F97" s="476" t="s">
        <v>109</v>
      </c>
      <c r="G97" s="477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17</v>
      </c>
      <c r="D98" s="136">
        <v>5</v>
      </c>
      <c r="E98" s="161">
        <v>116</v>
      </c>
      <c r="F98" s="138"/>
      <c r="G98" s="162"/>
      <c r="H98" s="139">
        <v>19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>
        <v>4</v>
      </c>
      <c r="E101" s="163"/>
      <c r="F101" s="164"/>
      <c r="G101" s="76"/>
      <c r="H101" s="77"/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>
        <v>1</v>
      </c>
      <c r="D102" s="118">
        <v>1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18</v>
      </c>
      <c r="D103" s="36">
        <f t="shared" si="7"/>
        <v>10</v>
      </c>
      <c r="E103" s="152">
        <f t="shared" si="7"/>
        <v>116</v>
      </c>
      <c r="F103" s="166">
        <f t="shared" si="7"/>
        <v>0</v>
      </c>
      <c r="G103" s="167">
        <f t="shared" si="7"/>
        <v>0</v>
      </c>
      <c r="H103" s="167">
        <f t="shared" si="7"/>
        <v>19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476" t="s">
        <v>124</v>
      </c>
      <c r="F106" s="476" t="s">
        <v>125</v>
      </c>
      <c r="G106" s="476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478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481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476" t="s">
        <v>124</v>
      </c>
      <c r="F115" s="476" t="s">
        <v>131</v>
      </c>
      <c r="G115" s="476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484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473" t="s">
        <v>135</v>
      </c>
      <c r="C124" s="483"/>
      <c r="D124" s="48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481" t="s">
        <v>136</v>
      </c>
      <c r="B125" s="203"/>
      <c r="C125" s="483"/>
      <c r="D125" s="48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481" t="s">
        <v>137</v>
      </c>
      <c r="B126" s="204"/>
      <c r="C126" s="483"/>
      <c r="D126" s="48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481" t="s">
        <v>138</v>
      </c>
      <c r="B127" s="204"/>
      <c r="C127" s="483"/>
      <c r="D127" s="48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481" t="s">
        <v>139</v>
      </c>
      <c r="B128" s="204"/>
      <c r="C128" s="205"/>
      <c r="D128" s="48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48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473" t="s">
        <v>142</v>
      </c>
      <c r="C131" s="483"/>
      <c r="D131" s="482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481" t="s">
        <v>136</v>
      </c>
      <c r="B132" s="203"/>
      <c r="C132" s="483"/>
      <c r="D132" s="482"/>
      <c r="E132" s="483"/>
      <c r="F132" s="195"/>
      <c r="G132" s="9"/>
      <c r="H132" s="9"/>
      <c r="I132" s="482"/>
      <c r="J132" s="483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481" t="s">
        <v>137</v>
      </c>
      <c r="B133" s="204"/>
      <c r="C133" s="483"/>
      <c r="D133" s="482"/>
      <c r="E133" s="483"/>
      <c r="F133" s="195"/>
      <c r="G133" s="9"/>
      <c r="H133" s="9"/>
      <c r="I133" s="482"/>
      <c r="J133" s="483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481" t="s">
        <v>138</v>
      </c>
      <c r="B134" s="204"/>
      <c r="C134" s="483"/>
      <c r="D134" s="482"/>
      <c r="E134" s="483"/>
      <c r="F134" s="195"/>
      <c r="G134" s="9"/>
      <c r="H134" s="9"/>
      <c r="I134" s="482"/>
      <c r="J134" s="483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481" t="s">
        <v>139</v>
      </c>
      <c r="B135" s="204"/>
      <c r="C135" s="205"/>
      <c r="D135" s="733"/>
      <c r="E135" s="734"/>
      <c r="F135" s="195"/>
      <c r="G135" s="9"/>
      <c r="H135" s="9"/>
      <c r="I135" s="482"/>
      <c r="J135" s="483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482"/>
      <c r="J136" s="483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476" t="s">
        <v>145</v>
      </c>
      <c r="F138" s="474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139</v>
      </c>
      <c r="D139" s="212">
        <v>139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480" t="s">
        <v>147</v>
      </c>
      <c r="C140" s="217">
        <f t="shared" si="9"/>
        <v>38</v>
      </c>
      <c r="D140" s="137">
        <v>38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8</v>
      </c>
      <c r="D143" s="34">
        <v>8</v>
      </c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468" t="s">
        <v>154</v>
      </c>
      <c r="G149" s="13" t="s">
        <v>108</v>
      </c>
      <c r="H149" s="14" t="s">
        <v>153</v>
      </c>
      <c r="I149" s="468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>
        <v>8</v>
      </c>
      <c r="E150" s="228"/>
      <c r="F150" s="229"/>
      <c r="G150" s="227">
        <v>259</v>
      </c>
      <c r="H150" s="228"/>
      <c r="I150" s="229"/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480" t="s">
        <v>147</v>
      </c>
      <c r="C151" s="226"/>
      <c r="D151" s="227"/>
      <c r="E151" s="228"/>
      <c r="F151" s="229"/>
      <c r="G151" s="227">
        <v>102</v>
      </c>
      <c r="H151" s="228"/>
      <c r="I151" s="229"/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>
        <v>71</v>
      </c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>
        <v>5</v>
      </c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8</v>
      </c>
      <c r="E156" s="153">
        <f>SUM(E150:E153)</f>
        <v>0</v>
      </c>
      <c r="F156" s="167">
        <f>SUM(F150:F153)</f>
        <v>0</v>
      </c>
      <c r="G156" s="152">
        <f>SUM(G150:G155)</f>
        <v>437</v>
      </c>
      <c r="H156" s="153">
        <f>SUM(H150:H153)</f>
        <v>0</v>
      </c>
      <c r="I156" s="167">
        <f>SUM(I150:I153)</f>
        <v>0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472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396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267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0</v>
      </c>
      <c r="G165" s="230"/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1</v>
      </c>
      <c r="G166" s="230"/>
      <c r="H166" s="231">
        <v>1</v>
      </c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1</v>
      </c>
      <c r="G168" s="230"/>
      <c r="H168" s="231"/>
      <c r="I168" s="232">
        <v>1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0</v>
      </c>
      <c r="G173" s="230"/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487"/>
      <c r="B189" s="485"/>
      <c r="C189" s="781" t="s">
        <v>37</v>
      </c>
      <c r="D189" s="782"/>
      <c r="E189" s="783"/>
      <c r="F189" s="261">
        <f>+SUM(F164:F188)</f>
        <v>2</v>
      </c>
      <c r="G189" s="262">
        <f>+SUM(G164:G188)</f>
        <v>0</v>
      </c>
      <c r="H189" s="263">
        <f>+SUM(H164:H188)</f>
        <v>1</v>
      </c>
      <c r="I189" s="264">
        <f>+SUM(I164:I188)</f>
        <v>1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490" t="s">
        <v>198</v>
      </c>
      <c r="D192" s="490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585</v>
      </c>
      <c r="C193" s="230">
        <v>185</v>
      </c>
      <c r="D193" s="270">
        <v>400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42</v>
      </c>
      <c r="C194" s="230">
        <v>9</v>
      </c>
      <c r="D194" s="270">
        <v>33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298</v>
      </c>
      <c r="C195" s="230">
        <v>67</v>
      </c>
      <c r="D195" s="270">
        <v>231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14</v>
      </c>
      <c r="C196" s="230">
        <v>3</v>
      </c>
      <c r="D196" s="270">
        <v>11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97</v>
      </c>
      <c r="C197" s="230">
        <v>20</v>
      </c>
      <c r="D197" s="270">
        <v>77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7</v>
      </c>
      <c r="C198" s="230">
        <v>4</v>
      </c>
      <c r="D198" s="270">
        <v>3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21</v>
      </c>
      <c r="C199" s="230">
        <v>8</v>
      </c>
      <c r="D199" s="270">
        <v>13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0</v>
      </c>
      <c r="C200" s="230"/>
      <c r="D200" s="270"/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1064</v>
      </c>
      <c r="C203" s="36">
        <f>+SUM(C193:C202)</f>
        <v>296</v>
      </c>
      <c r="D203" s="36">
        <f>+SUM(D193:D202)</f>
        <v>768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490" t="s">
        <v>198</v>
      </c>
      <c r="C205" s="490" t="s">
        <v>199</v>
      </c>
      <c r="D205" s="490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491" t="s">
        <v>213</v>
      </c>
      <c r="B206" s="230"/>
      <c r="C206" s="230">
        <v>9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590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488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492" t="s">
        <v>37</v>
      </c>
      <c r="B209" s="280">
        <f>+SUM(B206:B208)</f>
        <v>0</v>
      </c>
      <c r="C209" s="280">
        <f>+SUM(C206:C208)</f>
        <v>599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490" t="s">
        <v>217</v>
      </c>
      <c r="B211" s="490" t="s">
        <v>218</v>
      </c>
      <c r="C211" s="490" t="s">
        <v>198</v>
      </c>
      <c r="D211" s="490" t="s">
        <v>199</v>
      </c>
      <c r="E211" s="490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486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490" t="s">
        <v>225</v>
      </c>
      <c r="B216" s="490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>
        <v>3</v>
      </c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486" t="s">
        <v>232</v>
      </c>
      <c r="C221" s="233"/>
      <c r="D221" s="233">
        <v>2</v>
      </c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486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1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486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486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486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>
        <v>13</v>
      </c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20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377</v>
      </c>
      <c r="D240" s="230">
        <v>8</v>
      </c>
      <c r="E240" s="270">
        <v>369</v>
      </c>
    </row>
    <row r="241" spans="1:5" x14ac:dyDescent="0.25">
      <c r="A241" s="785" t="s">
        <v>258</v>
      </c>
      <c r="B241" s="785"/>
      <c r="C241" s="249">
        <f>SUM(D241:E241)</f>
        <v>19</v>
      </c>
      <c r="D241" s="230"/>
      <c r="E241" s="270">
        <v>19</v>
      </c>
    </row>
    <row r="242" spans="1:5" x14ac:dyDescent="0.25">
      <c r="A242" s="795" t="s">
        <v>6</v>
      </c>
      <c r="B242" s="795"/>
      <c r="C242" s="297">
        <f>+SUM(C240:C241)</f>
        <v>396</v>
      </c>
      <c r="D242" s="297">
        <f>+SUM(D240:D241)</f>
        <v>8</v>
      </c>
      <c r="E242" s="280">
        <f>+SUM(E240:E241)</f>
        <v>388</v>
      </c>
    </row>
    <row r="243" spans="1:5" x14ac:dyDescent="0.25">
      <c r="A243" s="274" t="s">
        <v>259</v>
      </c>
      <c r="E243" s="2"/>
    </row>
    <row r="244" spans="1:5" x14ac:dyDescent="0.25">
      <c r="A244" s="490" t="s">
        <v>217</v>
      </c>
      <c r="B244" s="490" t="s">
        <v>197</v>
      </c>
      <c r="C244" s="490" t="s">
        <v>4</v>
      </c>
      <c r="D244" s="490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>
        <v>2</v>
      </c>
      <c r="E245" s="2"/>
    </row>
    <row r="246" spans="1:5" x14ac:dyDescent="0.25">
      <c r="A246" s="784"/>
      <c r="B246" s="283" t="s">
        <v>262</v>
      </c>
      <c r="C246" s="230"/>
      <c r="D246" s="270">
        <v>2</v>
      </c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/>
      <c r="E249" s="2"/>
    </row>
    <row r="250" spans="1:5" x14ac:dyDescent="0.25">
      <c r="A250" s="784"/>
      <c r="B250" s="283" t="s">
        <v>266</v>
      </c>
      <c r="C250" s="230"/>
      <c r="D250" s="270">
        <v>1</v>
      </c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4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9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0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/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0</v>
      </c>
    </row>
    <row r="268" spans="1:110" x14ac:dyDescent="0.25">
      <c r="A268" s="775" t="s">
        <v>246</v>
      </c>
      <c r="B268" s="285" t="s">
        <v>284</v>
      </c>
      <c r="C268" s="253"/>
      <c r="D268" s="284"/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0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9</v>
      </c>
    </row>
    <row r="273" spans="1:4" x14ac:dyDescent="0.25">
      <c r="A273" s="274" t="s">
        <v>288</v>
      </c>
    </row>
    <row r="274" spans="1:4" ht="21" x14ac:dyDescent="0.25">
      <c r="A274" s="489" t="s">
        <v>289</v>
      </c>
      <c r="B274" s="489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16</v>
      </c>
      <c r="C275" s="230"/>
      <c r="D275" s="270"/>
    </row>
    <row r="276" spans="1:4" x14ac:dyDescent="0.25">
      <c r="A276" s="276" t="s">
        <v>294</v>
      </c>
      <c r="B276" s="230">
        <v>210</v>
      </c>
      <c r="C276" s="230"/>
      <c r="D276" s="270"/>
    </row>
    <row r="277" spans="1:4" x14ac:dyDescent="0.25">
      <c r="A277" s="488" t="s">
        <v>295</v>
      </c>
      <c r="B277" s="230"/>
      <c r="C277" s="230"/>
      <c r="D277" s="270"/>
    </row>
    <row r="278" spans="1:4" x14ac:dyDescent="0.25">
      <c r="A278" s="492" t="s">
        <v>6</v>
      </c>
      <c r="B278" s="307">
        <f>+SUM(B275:B277)</f>
        <v>226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3732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44.85546875" style="5" customWidth="1"/>
    <col min="2" max="2" width="18.140625" style="5" customWidth="1"/>
    <col min="3" max="3" width="23.85546875" style="5" customWidth="1"/>
    <col min="4" max="4" width="18.5703125" style="5" customWidth="1"/>
    <col min="5" max="5" width="12.85546875" style="5" customWidth="1"/>
    <col min="6" max="6" width="12.7109375" style="5" customWidth="1"/>
    <col min="7" max="7" width="15.7109375" style="5" customWidth="1"/>
    <col min="8" max="8" width="16.42578125" style="5" customWidth="1"/>
    <col min="9" max="77" width="11.42578125" style="5"/>
    <col min="78" max="78" width="11.140625" style="5" customWidth="1"/>
    <col min="79" max="105" width="11.140625" style="5" hidden="1" customWidth="1"/>
    <col min="106" max="130" width="0" style="5" hidden="1" customWidth="1"/>
    <col min="131" max="16384" width="11.42578125" style="5"/>
  </cols>
  <sheetData>
    <row r="1" spans="1:92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3"/>
      <c r="BZ1" s="3"/>
      <c r="CA1" s="4" t="s">
        <v>1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x14ac:dyDescent="0.25">
      <c r="A2" s="1" t="str">
        <f>CONCATENATE("COMUNA: ",[9]NOMBRE!B2," - ","( ",[9]NOMBRE!C2,[9]NOMBRE!D2,[9]NOMBRE!E2,[9]NOMBRE!F2,[9]NOMBRE!G2," )")</f>
        <v>COMUNA: LINARES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3"/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3"/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x14ac:dyDescent="0.25">
      <c r="A4" s="1" t="str">
        <f>CONCATENATE("MES: ",[9]NOMBRE!B6," - ","( ",[9]NOMBRE!C6,[9]NOMBRE!D6," )")</f>
        <v>MES: AGOSTO - ( 08 )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3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x14ac:dyDescent="0.25">
      <c r="A5" s="1" t="str">
        <f>CONCATENATE("AÑO: ",[9]NOMBRE!B7)</f>
        <v>AÑO: 2023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3"/>
      <c r="BZ5" s="3"/>
      <c r="CA5" s="4"/>
      <c r="CB5" s="4"/>
      <c r="CC5" s="4"/>
      <c r="CD5" s="4"/>
      <c r="CE5" s="4"/>
      <c r="CF5" s="4"/>
      <c r="CG5" s="6"/>
      <c r="CH5" s="6"/>
      <c r="CI5" s="6"/>
      <c r="CJ5" s="6"/>
      <c r="CK5" s="6"/>
      <c r="CL5" s="6"/>
      <c r="CM5" s="6"/>
      <c r="CN5" s="6"/>
    </row>
    <row r="6" spans="1:92" ht="15.75" x14ac:dyDescent="0.25">
      <c r="A6" s="630" t="s">
        <v>2</v>
      </c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3"/>
      <c r="BZ6" s="3"/>
      <c r="CA6" s="4"/>
      <c r="CB6" s="4"/>
      <c r="CC6" s="4"/>
      <c r="CD6" s="4"/>
      <c r="CE6" s="4"/>
      <c r="CF6" s="4"/>
      <c r="CG6" s="6"/>
      <c r="CH6" s="6"/>
      <c r="CI6" s="6"/>
      <c r="CJ6" s="6"/>
      <c r="CK6" s="6"/>
      <c r="CL6" s="6"/>
      <c r="CM6" s="6"/>
      <c r="CN6" s="6"/>
    </row>
    <row r="7" spans="1:9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8"/>
      <c r="L7" s="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3"/>
      <c r="BZ7" s="3"/>
      <c r="CA7" s="4"/>
      <c r="CB7" s="4"/>
      <c r="CC7" s="4"/>
      <c r="CD7" s="4"/>
      <c r="CE7" s="4"/>
      <c r="CF7" s="4"/>
      <c r="CG7" s="6"/>
      <c r="CH7" s="6"/>
      <c r="CI7" s="6"/>
      <c r="CJ7" s="6"/>
      <c r="CK7" s="6"/>
      <c r="CL7" s="6"/>
      <c r="CM7" s="6"/>
      <c r="CN7" s="6"/>
    </row>
    <row r="8" spans="1:92" x14ac:dyDescent="0.25">
      <c r="A8" s="10" t="s">
        <v>3</v>
      </c>
      <c r="B8" s="10"/>
      <c r="C8" s="10"/>
      <c r="D8" s="10"/>
      <c r="E8" s="10"/>
      <c r="F8" s="10"/>
      <c r="G8" s="10"/>
      <c r="H8" s="10"/>
      <c r="I8" s="10"/>
      <c r="J8" s="11"/>
      <c r="K8" s="504"/>
      <c r="L8" s="504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3"/>
      <c r="BZ8" s="3"/>
      <c r="CA8" s="4"/>
      <c r="CB8" s="4"/>
      <c r="CC8" s="4"/>
      <c r="CD8" s="4"/>
      <c r="CE8" s="4"/>
      <c r="CF8" s="4"/>
      <c r="CG8" s="6"/>
      <c r="CH8" s="6"/>
      <c r="CI8" s="6"/>
      <c r="CJ8" s="6"/>
      <c r="CK8" s="6"/>
      <c r="CL8" s="6"/>
      <c r="CM8" s="6"/>
      <c r="CN8" s="6"/>
    </row>
    <row r="9" spans="1:92" x14ac:dyDescent="0.25">
      <c r="A9" s="631" t="s">
        <v>4</v>
      </c>
      <c r="B9" s="631" t="s">
        <v>5</v>
      </c>
      <c r="C9" s="631"/>
      <c r="D9" s="632" t="s">
        <v>6</v>
      </c>
      <c r="E9" s="633"/>
      <c r="F9" s="634"/>
      <c r="G9" s="638" t="s">
        <v>7</v>
      </c>
      <c r="H9" s="639"/>
      <c r="I9" s="639"/>
      <c r="J9" s="639"/>
      <c r="K9" s="639"/>
      <c r="L9" s="639"/>
      <c r="M9" s="639"/>
      <c r="N9" s="639"/>
      <c r="O9" s="639"/>
      <c r="P9" s="639"/>
      <c r="Q9" s="639"/>
      <c r="R9" s="639"/>
      <c r="S9" s="639"/>
      <c r="T9" s="639"/>
      <c r="U9" s="639"/>
      <c r="V9" s="639"/>
      <c r="W9" s="639"/>
      <c r="X9" s="639"/>
      <c r="Y9" s="639"/>
      <c r="Z9" s="639"/>
      <c r="AA9" s="639"/>
      <c r="AB9" s="640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3"/>
      <c r="BZ9" s="3"/>
      <c r="CA9" s="4"/>
      <c r="CB9" s="4"/>
      <c r="CC9" s="4"/>
      <c r="CD9" s="4"/>
      <c r="CE9" s="4"/>
      <c r="CF9" s="4"/>
      <c r="CG9" s="6"/>
      <c r="CH9" s="6"/>
      <c r="CI9" s="6"/>
      <c r="CJ9" s="6"/>
      <c r="CK9" s="6"/>
      <c r="CL9" s="6"/>
      <c r="CM9" s="6"/>
      <c r="CN9" s="6"/>
    </row>
    <row r="10" spans="1:92" x14ac:dyDescent="0.25">
      <c r="A10" s="631"/>
      <c r="B10" s="631"/>
      <c r="C10" s="631"/>
      <c r="D10" s="635"/>
      <c r="E10" s="636"/>
      <c r="F10" s="637"/>
      <c r="G10" s="629" t="s">
        <v>8</v>
      </c>
      <c r="H10" s="629"/>
      <c r="I10" s="629" t="s">
        <v>9</v>
      </c>
      <c r="J10" s="629"/>
      <c r="K10" s="629" t="s">
        <v>10</v>
      </c>
      <c r="L10" s="629"/>
      <c r="M10" s="629" t="s">
        <v>11</v>
      </c>
      <c r="N10" s="629"/>
      <c r="O10" s="629" t="s">
        <v>12</v>
      </c>
      <c r="P10" s="629"/>
      <c r="Q10" s="629" t="s">
        <v>13</v>
      </c>
      <c r="R10" s="629"/>
      <c r="S10" s="629" t="s">
        <v>14</v>
      </c>
      <c r="T10" s="629"/>
      <c r="U10" s="629" t="s">
        <v>15</v>
      </c>
      <c r="V10" s="629"/>
      <c r="W10" s="629" t="s">
        <v>16</v>
      </c>
      <c r="X10" s="629"/>
      <c r="Y10" s="629" t="s">
        <v>17</v>
      </c>
      <c r="Z10" s="629"/>
      <c r="AA10" s="629" t="s">
        <v>18</v>
      </c>
      <c r="AB10" s="629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3"/>
      <c r="BZ10" s="3"/>
      <c r="CA10" s="4"/>
      <c r="CB10" s="4"/>
      <c r="CC10" s="4"/>
      <c r="CD10" s="4"/>
      <c r="CE10" s="4"/>
      <c r="CF10" s="4"/>
      <c r="CG10" s="6"/>
      <c r="CH10" s="6"/>
      <c r="CI10" s="6"/>
      <c r="CJ10" s="6"/>
      <c r="CK10" s="6"/>
      <c r="CL10" s="6"/>
      <c r="CM10" s="6"/>
      <c r="CN10" s="6"/>
    </row>
    <row r="11" spans="1:92" x14ac:dyDescent="0.25">
      <c r="A11" s="631"/>
      <c r="B11" s="631"/>
      <c r="C11" s="631"/>
      <c r="D11" s="13" t="s">
        <v>19</v>
      </c>
      <c r="E11" s="14" t="s">
        <v>20</v>
      </c>
      <c r="F11" s="506" t="s">
        <v>21</v>
      </c>
      <c r="G11" s="16" t="s">
        <v>20</v>
      </c>
      <c r="H11" s="519" t="s">
        <v>21</v>
      </c>
      <c r="I11" s="18" t="s">
        <v>20</v>
      </c>
      <c r="J11" s="19" t="s">
        <v>21</v>
      </c>
      <c r="K11" s="18" t="s">
        <v>20</v>
      </c>
      <c r="L11" s="19" t="s">
        <v>21</v>
      </c>
      <c r="M11" s="18" t="s">
        <v>20</v>
      </c>
      <c r="N11" s="19" t="s">
        <v>21</v>
      </c>
      <c r="O11" s="18" t="s">
        <v>20</v>
      </c>
      <c r="P11" s="19" t="s">
        <v>21</v>
      </c>
      <c r="Q11" s="18" t="s">
        <v>20</v>
      </c>
      <c r="R11" s="19" t="s">
        <v>21</v>
      </c>
      <c r="S11" s="18" t="s">
        <v>20</v>
      </c>
      <c r="T11" s="19" t="s">
        <v>21</v>
      </c>
      <c r="U11" s="18" t="s">
        <v>20</v>
      </c>
      <c r="V11" s="19" t="s">
        <v>21</v>
      </c>
      <c r="W11" s="18" t="s">
        <v>20</v>
      </c>
      <c r="X11" s="19" t="s">
        <v>21</v>
      </c>
      <c r="Y11" s="18" t="s">
        <v>20</v>
      </c>
      <c r="Z11" s="19" t="s">
        <v>21</v>
      </c>
      <c r="AA11" s="18" t="s">
        <v>20</v>
      </c>
      <c r="AB11" s="19" t="s">
        <v>21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3"/>
      <c r="BZ11" s="3"/>
      <c r="CA11" s="4"/>
      <c r="CB11" s="4"/>
      <c r="CC11" s="4"/>
      <c r="CD11" s="4"/>
      <c r="CE11" s="4"/>
      <c r="CF11" s="4"/>
      <c r="CG11" s="6"/>
      <c r="CH11" s="6"/>
      <c r="CI11" s="6"/>
      <c r="CJ11" s="6"/>
      <c r="CK11" s="6"/>
      <c r="CL11" s="6"/>
      <c r="CM11" s="6"/>
      <c r="CN11" s="6"/>
    </row>
    <row r="12" spans="1:92" x14ac:dyDescent="0.25">
      <c r="A12" s="641" t="s">
        <v>22</v>
      </c>
      <c r="B12" s="20" t="s">
        <v>23</v>
      </c>
      <c r="C12" s="21" t="s">
        <v>24</v>
      </c>
      <c r="D12" s="22">
        <f>SUM(E12+F12)</f>
        <v>13</v>
      </c>
      <c r="E12" s="23">
        <f>SUM(G12+I12+K12+M12+O12+Q12+S12+U12+W12+Y12+AA12)</f>
        <v>8</v>
      </c>
      <c r="F12" s="24">
        <f>SUM(H12+J12+L12+N12+P12+R12+T12+V12+X12+Z12+AB12)</f>
        <v>5</v>
      </c>
      <c r="G12" s="25">
        <v>0</v>
      </c>
      <c r="H12" s="26">
        <v>1</v>
      </c>
      <c r="I12" s="25">
        <v>2</v>
      </c>
      <c r="J12" s="26">
        <v>1</v>
      </c>
      <c r="K12" s="25">
        <v>1</v>
      </c>
      <c r="L12" s="26">
        <v>0</v>
      </c>
      <c r="M12" s="25">
        <v>1</v>
      </c>
      <c r="N12" s="26">
        <v>2</v>
      </c>
      <c r="O12" s="25">
        <v>1</v>
      </c>
      <c r="P12" s="26">
        <v>1</v>
      </c>
      <c r="Q12" s="25">
        <v>1</v>
      </c>
      <c r="R12" s="26">
        <v>0</v>
      </c>
      <c r="S12" s="25">
        <v>1</v>
      </c>
      <c r="T12" s="26">
        <v>0</v>
      </c>
      <c r="U12" s="25">
        <v>1</v>
      </c>
      <c r="V12" s="26">
        <v>0</v>
      </c>
      <c r="W12" s="25">
        <v>0</v>
      </c>
      <c r="X12" s="26">
        <v>0</v>
      </c>
      <c r="Y12" s="25">
        <v>0</v>
      </c>
      <c r="Z12" s="26">
        <v>0</v>
      </c>
      <c r="AA12" s="25"/>
      <c r="AB12" s="26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3"/>
      <c r="BZ12" s="3"/>
      <c r="CA12" s="4"/>
      <c r="CB12" s="4"/>
      <c r="CC12" s="4"/>
      <c r="CD12" s="4"/>
      <c r="CE12" s="4"/>
      <c r="CF12" s="4"/>
      <c r="CG12" s="6"/>
      <c r="CH12" s="6"/>
      <c r="CI12" s="6"/>
      <c r="CJ12" s="6"/>
      <c r="CK12" s="6"/>
      <c r="CL12" s="6"/>
      <c r="CM12" s="6"/>
      <c r="CN12" s="6"/>
    </row>
    <row r="13" spans="1:92" x14ac:dyDescent="0.25">
      <c r="A13" s="642"/>
      <c r="B13" s="511" t="s">
        <v>25</v>
      </c>
      <c r="C13" s="28" t="s">
        <v>24</v>
      </c>
      <c r="D13" s="29">
        <f>SUM(E13+F13)</f>
        <v>43</v>
      </c>
      <c r="E13" s="30">
        <f t="shared" ref="E13:F15" si="0">SUM(G13+I13+K13+M13+O13+Q13+S13+U13+W13+Y13+AA13)</f>
        <v>19</v>
      </c>
      <c r="F13" s="31">
        <f t="shared" si="0"/>
        <v>24</v>
      </c>
      <c r="G13" s="32">
        <v>0</v>
      </c>
      <c r="H13" s="33">
        <v>1</v>
      </c>
      <c r="I13" s="34">
        <v>2</v>
      </c>
      <c r="J13" s="35">
        <v>2</v>
      </c>
      <c r="K13" s="34">
        <v>3</v>
      </c>
      <c r="L13" s="35">
        <v>5</v>
      </c>
      <c r="M13" s="34">
        <v>3</v>
      </c>
      <c r="N13" s="35">
        <v>2</v>
      </c>
      <c r="O13" s="34">
        <v>1</v>
      </c>
      <c r="P13" s="35">
        <v>6</v>
      </c>
      <c r="Q13" s="34">
        <v>5</v>
      </c>
      <c r="R13" s="35">
        <v>3</v>
      </c>
      <c r="S13" s="34">
        <v>3</v>
      </c>
      <c r="T13" s="35">
        <v>1</v>
      </c>
      <c r="U13" s="34">
        <v>1</v>
      </c>
      <c r="V13" s="35">
        <v>2</v>
      </c>
      <c r="W13" s="34">
        <v>1</v>
      </c>
      <c r="X13" s="35">
        <v>1</v>
      </c>
      <c r="Y13" s="34">
        <v>0</v>
      </c>
      <c r="Z13" s="35">
        <v>1</v>
      </c>
      <c r="AA13" s="34"/>
      <c r="AB13" s="35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3"/>
      <c r="BZ13" s="3"/>
      <c r="CA13" s="4"/>
      <c r="CB13" s="4"/>
      <c r="CC13" s="4"/>
      <c r="CD13" s="4"/>
      <c r="CE13" s="4"/>
      <c r="CF13" s="4"/>
      <c r="CG13" s="6"/>
      <c r="CH13" s="6"/>
      <c r="CI13" s="6"/>
      <c r="CJ13" s="6"/>
      <c r="CK13" s="6"/>
      <c r="CL13" s="6"/>
      <c r="CM13" s="6"/>
      <c r="CN13" s="6"/>
    </row>
    <row r="14" spans="1:92" x14ac:dyDescent="0.25">
      <c r="A14" s="638" t="s">
        <v>26</v>
      </c>
      <c r="B14" s="640"/>
      <c r="C14" s="36" t="s">
        <v>24</v>
      </c>
      <c r="D14" s="37">
        <f>SUM(E14+F14)</f>
        <v>224</v>
      </c>
      <c r="E14" s="38">
        <f t="shared" si="0"/>
        <v>121</v>
      </c>
      <c r="F14" s="39">
        <f t="shared" si="0"/>
        <v>103</v>
      </c>
      <c r="G14" s="40">
        <v>0</v>
      </c>
      <c r="H14" s="41">
        <v>2</v>
      </c>
      <c r="I14" s="40">
        <v>8</v>
      </c>
      <c r="J14" s="41">
        <v>9</v>
      </c>
      <c r="K14" s="40">
        <v>18</v>
      </c>
      <c r="L14" s="41">
        <v>20</v>
      </c>
      <c r="M14" s="40">
        <v>16</v>
      </c>
      <c r="N14" s="41">
        <v>15</v>
      </c>
      <c r="O14" s="40">
        <v>15</v>
      </c>
      <c r="P14" s="41">
        <v>9</v>
      </c>
      <c r="Q14" s="40">
        <v>19</v>
      </c>
      <c r="R14" s="41">
        <v>17</v>
      </c>
      <c r="S14" s="40">
        <v>11</v>
      </c>
      <c r="T14" s="41">
        <v>16</v>
      </c>
      <c r="U14" s="40">
        <v>18</v>
      </c>
      <c r="V14" s="41">
        <v>6</v>
      </c>
      <c r="W14" s="40">
        <v>14</v>
      </c>
      <c r="X14" s="41">
        <v>6</v>
      </c>
      <c r="Y14" s="40">
        <v>2</v>
      </c>
      <c r="Z14" s="41">
        <v>3</v>
      </c>
      <c r="AA14" s="40"/>
      <c r="AB14" s="41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3"/>
      <c r="BZ14" s="3"/>
      <c r="CA14" s="4"/>
      <c r="CB14" s="4"/>
      <c r="CC14" s="4"/>
      <c r="CD14" s="4"/>
      <c r="CE14" s="4"/>
      <c r="CF14" s="4"/>
      <c r="CG14" s="6"/>
      <c r="CH14" s="6"/>
      <c r="CI14" s="6"/>
      <c r="CJ14" s="6"/>
      <c r="CK14" s="6"/>
      <c r="CL14" s="6"/>
      <c r="CM14" s="6"/>
      <c r="CN14" s="6"/>
    </row>
    <row r="15" spans="1:92" ht="15.75" thickBot="1" x14ac:dyDescent="0.3">
      <c r="A15" s="643" t="s">
        <v>6</v>
      </c>
      <c r="B15" s="644"/>
      <c r="C15" s="645"/>
      <c r="D15" s="42">
        <f>SUM(E15+F15)</f>
        <v>280</v>
      </c>
      <c r="E15" s="43">
        <f t="shared" si="0"/>
        <v>148</v>
      </c>
      <c r="F15" s="44">
        <f t="shared" si="0"/>
        <v>132</v>
      </c>
      <c r="G15" s="45">
        <f t="shared" ref="G15:Z15" si="1">SUM(G12:G14)</f>
        <v>0</v>
      </c>
      <c r="H15" s="46">
        <f t="shared" si="1"/>
        <v>4</v>
      </c>
      <c r="I15" s="45">
        <f t="shared" si="1"/>
        <v>12</v>
      </c>
      <c r="J15" s="46">
        <f t="shared" si="1"/>
        <v>12</v>
      </c>
      <c r="K15" s="45">
        <f t="shared" si="1"/>
        <v>22</v>
      </c>
      <c r="L15" s="46">
        <f t="shared" si="1"/>
        <v>25</v>
      </c>
      <c r="M15" s="45">
        <f t="shared" si="1"/>
        <v>20</v>
      </c>
      <c r="N15" s="46">
        <f t="shared" si="1"/>
        <v>19</v>
      </c>
      <c r="O15" s="45">
        <f t="shared" si="1"/>
        <v>17</v>
      </c>
      <c r="P15" s="46">
        <f t="shared" si="1"/>
        <v>16</v>
      </c>
      <c r="Q15" s="45">
        <f t="shared" si="1"/>
        <v>25</v>
      </c>
      <c r="R15" s="46">
        <f t="shared" si="1"/>
        <v>20</v>
      </c>
      <c r="S15" s="45">
        <f t="shared" si="1"/>
        <v>15</v>
      </c>
      <c r="T15" s="46">
        <f t="shared" si="1"/>
        <v>17</v>
      </c>
      <c r="U15" s="45">
        <f t="shared" si="1"/>
        <v>20</v>
      </c>
      <c r="V15" s="46">
        <f t="shared" si="1"/>
        <v>8</v>
      </c>
      <c r="W15" s="45">
        <f t="shared" si="1"/>
        <v>15</v>
      </c>
      <c r="X15" s="46">
        <f t="shared" si="1"/>
        <v>7</v>
      </c>
      <c r="Y15" s="45">
        <f t="shared" si="1"/>
        <v>2</v>
      </c>
      <c r="Z15" s="46">
        <f t="shared" si="1"/>
        <v>4</v>
      </c>
      <c r="AA15" s="45">
        <f>SUM(AA12:AA14)</f>
        <v>0</v>
      </c>
      <c r="AB15" s="46">
        <f>SUM(AB12:AB14)</f>
        <v>0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3"/>
      <c r="BZ15" s="3"/>
      <c r="CA15" s="4"/>
      <c r="CB15" s="4"/>
      <c r="CC15" s="4"/>
      <c r="CD15" s="4"/>
      <c r="CE15" s="4"/>
      <c r="CF15" s="4"/>
      <c r="CG15" s="6"/>
      <c r="CH15" s="6"/>
      <c r="CI15" s="6"/>
      <c r="CJ15" s="6"/>
      <c r="CK15" s="6"/>
      <c r="CL15" s="6"/>
      <c r="CM15" s="6"/>
      <c r="CN15" s="6"/>
    </row>
    <row r="16" spans="1:92" ht="15.75" thickTop="1" x14ac:dyDescent="0.25">
      <c r="A16" s="646" t="s">
        <v>27</v>
      </c>
      <c r="B16" s="647"/>
      <c r="C16" s="648"/>
      <c r="D16" s="34">
        <v>22</v>
      </c>
      <c r="E16" s="47"/>
      <c r="F16" s="48"/>
      <c r="G16" s="47"/>
      <c r="H16" s="47"/>
      <c r="I16" s="47"/>
      <c r="J16" s="48"/>
      <c r="K16" s="47"/>
      <c r="L16" s="48"/>
      <c r="M16" s="47"/>
      <c r="N16" s="48"/>
      <c r="O16" s="47"/>
      <c r="P16" s="48"/>
      <c r="Q16" s="47"/>
      <c r="R16" s="48"/>
      <c r="S16" s="47"/>
      <c r="T16" s="48"/>
      <c r="U16" s="47"/>
      <c r="V16" s="48"/>
      <c r="W16" s="47"/>
      <c r="X16" s="48"/>
      <c r="Y16" s="47"/>
      <c r="Z16" s="49"/>
      <c r="AA16" s="47"/>
      <c r="AB16" s="49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3"/>
      <c r="BZ16" s="3"/>
      <c r="CA16" s="4"/>
      <c r="CB16" s="4"/>
      <c r="CC16" s="4"/>
      <c r="CD16" s="4"/>
      <c r="CE16" s="4"/>
      <c r="CF16" s="4"/>
      <c r="CG16" s="6"/>
      <c r="CH16" s="6"/>
      <c r="CI16" s="6"/>
      <c r="CJ16" s="6"/>
      <c r="CK16" s="6"/>
      <c r="CL16" s="6"/>
      <c r="CM16" s="6"/>
      <c r="CN16" s="6"/>
    </row>
    <row r="17" spans="1:94" x14ac:dyDescent="0.25">
      <c r="A17" s="649" t="s">
        <v>28</v>
      </c>
      <c r="B17" s="650"/>
      <c r="C17" s="651"/>
      <c r="D17" s="32"/>
      <c r="E17" s="50"/>
      <c r="F17" s="51"/>
      <c r="G17" s="50"/>
      <c r="H17" s="50"/>
      <c r="I17" s="50"/>
      <c r="J17" s="51"/>
      <c r="K17" s="50"/>
      <c r="L17" s="51"/>
      <c r="M17" s="50"/>
      <c r="N17" s="51"/>
      <c r="O17" s="50"/>
      <c r="P17" s="51"/>
      <c r="Q17" s="50"/>
      <c r="R17" s="51"/>
      <c r="S17" s="50"/>
      <c r="T17" s="51"/>
      <c r="U17" s="50"/>
      <c r="V17" s="51"/>
      <c r="W17" s="50"/>
      <c r="X17" s="51"/>
      <c r="Y17" s="50"/>
      <c r="Z17" s="52"/>
      <c r="AA17" s="50"/>
      <c r="AB17" s="5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3"/>
      <c r="BZ17" s="3"/>
      <c r="CA17" s="4"/>
      <c r="CB17" s="4"/>
      <c r="CC17" s="4"/>
      <c r="CD17" s="4"/>
      <c r="CE17" s="4"/>
      <c r="CF17" s="4"/>
      <c r="CG17" s="6"/>
      <c r="CH17" s="6"/>
      <c r="CI17" s="6"/>
      <c r="CJ17" s="6"/>
      <c r="CK17" s="6"/>
      <c r="CL17" s="6"/>
      <c r="CM17" s="6"/>
      <c r="CN17" s="6"/>
    </row>
    <row r="18" spans="1:94" x14ac:dyDescent="0.25">
      <c r="A18" s="53" t="s">
        <v>29</v>
      </c>
      <c r="B18" s="5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3"/>
      <c r="BZ18" s="3"/>
      <c r="CA18" s="4"/>
      <c r="CB18" s="4"/>
      <c r="CC18" s="4"/>
      <c r="CD18" s="4"/>
      <c r="CE18" s="4"/>
      <c r="CF18" s="4"/>
      <c r="CG18" s="6"/>
      <c r="CH18" s="6"/>
      <c r="CI18" s="6"/>
      <c r="CJ18" s="6"/>
      <c r="CK18" s="6"/>
      <c r="CL18" s="6"/>
      <c r="CM18" s="6"/>
      <c r="CN18" s="6"/>
    </row>
    <row r="19" spans="1:94" x14ac:dyDescent="0.25">
      <c r="A19" s="631" t="s">
        <v>4</v>
      </c>
      <c r="B19" s="631" t="s">
        <v>5</v>
      </c>
      <c r="C19" s="631"/>
      <c r="D19" s="632" t="s">
        <v>6</v>
      </c>
      <c r="E19" s="633"/>
      <c r="F19" s="634"/>
      <c r="G19" s="638" t="s">
        <v>7</v>
      </c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4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3"/>
      <c r="CB19" s="3"/>
      <c r="CC19" s="4"/>
      <c r="CD19" s="4"/>
      <c r="CE19" s="4"/>
      <c r="CF19" s="4"/>
      <c r="CG19" s="4"/>
      <c r="CH19" s="4"/>
      <c r="CI19" s="6"/>
      <c r="CJ19" s="6"/>
      <c r="CK19" s="6"/>
      <c r="CL19" s="6"/>
      <c r="CM19" s="6"/>
      <c r="CN19" s="6"/>
      <c r="CO19" s="6"/>
      <c r="CP19" s="6"/>
    </row>
    <row r="20" spans="1:94" x14ac:dyDescent="0.25">
      <c r="A20" s="631"/>
      <c r="B20" s="631"/>
      <c r="C20" s="631"/>
      <c r="D20" s="635"/>
      <c r="E20" s="636"/>
      <c r="F20" s="636"/>
      <c r="G20" s="655" t="s">
        <v>30</v>
      </c>
      <c r="H20" s="656"/>
      <c r="I20" s="629" t="s">
        <v>8</v>
      </c>
      <c r="J20" s="629"/>
      <c r="K20" s="629" t="s">
        <v>9</v>
      </c>
      <c r="L20" s="629"/>
      <c r="M20" s="629" t="s">
        <v>10</v>
      </c>
      <c r="N20" s="629"/>
      <c r="O20" s="629" t="s">
        <v>11</v>
      </c>
      <c r="P20" s="629"/>
      <c r="Q20" s="629" t="s">
        <v>12</v>
      </c>
      <c r="R20" s="629"/>
      <c r="S20" s="629" t="s">
        <v>13</v>
      </c>
      <c r="T20" s="629"/>
      <c r="U20" s="629" t="s">
        <v>14</v>
      </c>
      <c r="V20" s="629"/>
      <c r="W20" s="629" t="s">
        <v>15</v>
      </c>
      <c r="X20" s="629"/>
      <c r="Y20" s="629" t="s">
        <v>16</v>
      </c>
      <c r="Z20" s="629"/>
      <c r="AA20" s="629" t="s">
        <v>17</v>
      </c>
      <c r="AB20" s="629"/>
      <c r="AC20" s="629" t="s">
        <v>18</v>
      </c>
      <c r="AD20" s="629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3"/>
      <c r="CB20" s="3"/>
      <c r="CC20" s="4"/>
      <c r="CD20" s="4"/>
      <c r="CE20" s="4"/>
      <c r="CF20" s="4"/>
      <c r="CG20" s="4"/>
      <c r="CH20" s="4"/>
      <c r="CI20" s="6"/>
      <c r="CJ20" s="6"/>
      <c r="CK20" s="6"/>
      <c r="CL20" s="6"/>
      <c r="CM20" s="6"/>
      <c r="CN20" s="6"/>
      <c r="CO20" s="6"/>
      <c r="CP20" s="6"/>
    </row>
    <row r="21" spans="1:94" x14ac:dyDescent="0.25">
      <c r="A21" s="631"/>
      <c r="B21" s="631"/>
      <c r="C21" s="631"/>
      <c r="D21" s="13" t="s">
        <v>19</v>
      </c>
      <c r="E21" s="14" t="s">
        <v>20</v>
      </c>
      <c r="F21" s="505" t="s">
        <v>21</v>
      </c>
      <c r="G21" s="16" t="s">
        <v>20</v>
      </c>
      <c r="H21" s="519" t="s">
        <v>21</v>
      </c>
      <c r="I21" s="16" t="s">
        <v>20</v>
      </c>
      <c r="J21" s="519" t="s">
        <v>21</v>
      </c>
      <c r="K21" s="16" t="s">
        <v>20</v>
      </c>
      <c r="L21" s="57" t="s">
        <v>21</v>
      </c>
      <c r="M21" s="16" t="s">
        <v>20</v>
      </c>
      <c r="N21" s="519" t="s">
        <v>21</v>
      </c>
      <c r="O21" s="16" t="s">
        <v>20</v>
      </c>
      <c r="P21" s="519" t="s">
        <v>21</v>
      </c>
      <c r="Q21" s="16" t="s">
        <v>20</v>
      </c>
      <c r="R21" s="519" t="s">
        <v>21</v>
      </c>
      <c r="S21" s="16" t="s">
        <v>20</v>
      </c>
      <c r="T21" s="519" t="s">
        <v>21</v>
      </c>
      <c r="U21" s="16" t="s">
        <v>20</v>
      </c>
      <c r="V21" s="519" t="s">
        <v>21</v>
      </c>
      <c r="W21" s="16" t="s">
        <v>20</v>
      </c>
      <c r="X21" s="519" t="s">
        <v>21</v>
      </c>
      <c r="Y21" s="16" t="s">
        <v>20</v>
      </c>
      <c r="Z21" s="519" t="s">
        <v>21</v>
      </c>
      <c r="AA21" s="16" t="s">
        <v>20</v>
      </c>
      <c r="AB21" s="519" t="s">
        <v>21</v>
      </c>
      <c r="AC21" s="16" t="s">
        <v>20</v>
      </c>
      <c r="AD21" s="519" t="s">
        <v>21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3"/>
      <c r="CB21" s="3"/>
      <c r="CC21" s="4"/>
      <c r="CD21" s="4"/>
      <c r="CE21" s="4"/>
      <c r="CF21" s="4"/>
      <c r="CG21" s="4"/>
      <c r="CH21" s="4"/>
      <c r="CI21" s="6"/>
      <c r="CJ21" s="6"/>
      <c r="CK21" s="6"/>
      <c r="CL21" s="6"/>
      <c r="CM21" s="6"/>
      <c r="CN21" s="6"/>
      <c r="CO21" s="6"/>
      <c r="CP21" s="6"/>
    </row>
    <row r="22" spans="1:94" ht="22.5" x14ac:dyDescent="0.25">
      <c r="A22" s="642" t="s">
        <v>22</v>
      </c>
      <c r="B22" s="653" t="s">
        <v>23</v>
      </c>
      <c r="C22" s="59" t="s">
        <v>31</v>
      </c>
      <c r="D22" s="60">
        <f t="shared" ref="D22:D27" si="2">SUM(E22+F22)</f>
        <v>4</v>
      </c>
      <c r="E22" s="61">
        <f>SUM(G22+I22+K22+M22+O22+Q22+S22+U22+W22+Y22+AA22+AC22)</f>
        <v>3</v>
      </c>
      <c r="F22" s="62">
        <f>SUM(H22+J22+L22+N22+P22+R22+T22+V22+X22+Z22+AB22+AD22)</f>
        <v>1</v>
      </c>
      <c r="G22" s="34">
        <v>1</v>
      </c>
      <c r="H22" s="63">
        <v>1</v>
      </c>
      <c r="I22" s="34">
        <v>1</v>
      </c>
      <c r="J22" s="63">
        <v>0</v>
      </c>
      <c r="K22" s="25">
        <v>1</v>
      </c>
      <c r="L22" s="26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0</v>
      </c>
      <c r="Y22" s="64">
        <v>0</v>
      </c>
      <c r="Z22" s="65">
        <v>0</v>
      </c>
      <c r="AA22" s="25"/>
      <c r="AB22" s="65"/>
      <c r="AC22" s="25"/>
      <c r="AD22" s="65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3"/>
      <c r="CB22" s="3"/>
      <c r="CC22" s="4"/>
      <c r="CD22" s="4"/>
      <c r="CE22" s="4"/>
      <c r="CF22" s="4"/>
      <c r="CG22" s="4"/>
      <c r="CH22" s="4"/>
      <c r="CI22" s="6"/>
      <c r="CJ22" s="6"/>
      <c r="CK22" s="6"/>
      <c r="CL22" s="6"/>
      <c r="CM22" s="6"/>
      <c r="CN22" s="6"/>
      <c r="CO22" s="6"/>
      <c r="CP22" s="6"/>
    </row>
    <row r="23" spans="1:94" ht="22.5" x14ac:dyDescent="0.25">
      <c r="A23" s="642"/>
      <c r="B23" s="654"/>
      <c r="C23" s="66" t="s">
        <v>32</v>
      </c>
      <c r="D23" s="67">
        <f t="shared" si="2"/>
        <v>0</v>
      </c>
      <c r="E23" s="68">
        <f t="shared" ref="E23:F27" si="3">SUM(G23+I23+K23+M23+O23+Q23+S23+U23+W23+Y23+AA23+AC23)</f>
        <v>0</v>
      </c>
      <c r="F23" s="69">
        <f t="shared" si="3"/>
        <v>0</v>
      </c>
      <c r="G23" s="70">
        <v>0</v>
      </c>
      <c r="H23" s="71">
        <v>0</v>
      </c>
      <c r="I23" s="70">
        <v>0</v>
      </c>
      <c r="J23" s="71">
        <v>0</v>
      </c>
      <c r="K23" s="32">
        <v>0</v>
      </c>
      <c r="L23" s="33">
        <v>0</v>
      </c>
      <c r="M23" s="72">
        <v>0</v>
      </c>
      <c r="N23" s="73">
        <v>0</v>
      </c>
      <c r="O23" s="72">
        <v>0</v>
      </c>
      <c r="P23" s="73">
        <v>0</v>
      </c>
      <c r="Q23" s="72">
        <v>0</v>
      </c>
      <c r="R23" s="73">
        <v>0</v>
      </c>
      <c r="S23" s="72">
        <v>0</v>
      </c>
      <c r="T23" s="73">
        <v>0</v>
      </c>
      <c r="U23" s="72">
        <v>0</v>
      </c>
      <c r="V23" s="73">
        <v>0</v>
      </c>
      <c r="W23" s="72">
        <v>0</v>
      </c>
      <c r="X23" s="73">
        <v>0</v>
      </c>
      <c r="Y23" s="72">
        <v>0</v>
      </c>
      <c r="Z23" s="73">
        <v>0</v>
      </c>
      <c r="AA23" s="72"/>
      <c r="AB23" s="73"/>
      <c r="AC23" s="72"/>
      <c r="AD23" s="73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3"/>
      <c r="CB23" s="3"/>
      <c r="CC23" s="4"/>
      <c r="CD23" s="4"/>
      <c r="CE23" s="4"/>
      <c r="CF23" s="4"/>
      <c r="CG23" s="4"/>
      <c r="CH23" s="4"/>
      <c r="CI23" s="6"/>
      <c r="CJ23" s="6"/>
      <c r="CK23" s="6"/>
      <c r="CL23" s="6"/>
      <c r="CM23" s="6"/>
      <c r="CN23" s="6"/>
      <c r="CO23" s="6"/>
      <c r="CP23" s="6"/>
    </row>
    <row r="24" spans="1:94" ht="22.5" x14ac:dyDescent="0.25">
      <c r="A24" s="642"/>
      <c r="B24" s="653" t="s">
        <v>25</v>
      </c>
      <c r="C24" s="59" t="s">
        <v>31</v>
      </c>
      <c r="D24" s="74">
        <f t="shared" si="2"/>
        <v>8</v>
      </c>
      <c r="E24" s="61">
        <f t="shared" si="3"/>
        <v>1</v>
      </c>
      <c r="F24" s="62">
        <f t="shared" si="3"/>
        <v>7</v>
      </c>
      <c r="G24" s="75">
        <v>0</v>
      </c>
      <c r="H24" s="76">
        <v>0</v>
      </c>
      <c r="I24" s="75">
        <v>1</v>
      </c>
      <c r="J24" s="76">
        <v>1</v>
      </c>
      <c r="K24" s="75">
        <v>0</v>
      </c>
      <c r="L24" s="77">
        <v>3</v>
      </c>
      <c r="M24" s="78">
        <v>0</v>
      </c>
      <c r="N24" s="76">
        <v>1</v>
      </c>
      <c r="O24" s="78">
        <v>0</v>
      </c>
      <c r="P24" s="76">
        <v>0</v>
      </c>
      <c r="Q24" s="78">
        <v>0</v>
      </c>
      <c r="R24" s="76">
        <v>1</v>
      </c>
      <c r="S24" s="78">
        <v>0</v>
      </c>
      <c r="T24" s="76">
        <v>1</v>
      </c>
      <c r="U24" s="78">
        <v>0</v>
      </c>
      <c r="V24" s="76">
        <v>0</v>
      </c>
      <c r="W24" s="78">
        <v>0</v>
      </c>
      <c r="X24" s="76">
        <v>0</v>
      </c>
      <c r="Y24" s="78">
        <v>0</v>
      </c>
      <c r="Z24" s="76">
        <v>0</v>
      </c>
      <c r="AA24" s="78"/>
      <c r="AB24" s="76"/>
      <c r="AC24" s="78"/>
      <c r="AD24" s="7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3"/>
      <c r="CB24" s="3"/>
      <c r="CC24" s="4"/>
      <c r="CD24" s="4"/>
      <c r="CE24" s="4"/>
      <c r="CF24" s="4"/>
      <c r="CG24" s="4"/>
      <c r="CH24" s="4"/>
      <c r="CI24" s="6"/>
      <c r="CJ24" s="6"/>
      <c r="CK24" s="6"/>
      <c r="CL24" s="6"/>
      <c r="CM24" s="6"/>
      <c r="CN24" s="6"/>
      <c r="CO24" s="6"/>
      <c r="CP24" s="6"/>
    </row>
    <row r="25" spans="1:94" ht="22.5" x14ac:dyDescent="0.25">
      <c r="A25" s="652"/>
      <c r="B25" s="654"/>
      <c r="C25" s="66" t="s">
        <v>32</v>
      </c>
      <c r="D25" s="67">
        <f t="shared" si="2"/>
        <v>0</v>
      </c>
      <c r="E25" s="68">
        <f t="shared" si="3"/>
        <v>0</v>
      </c>
      <c r="F25" s="69">
        <f t="shared" si="3"/>
        <v>0</v>
      </c>
      <c r="G25" s="70">
        <v>0</v>
      </c>
      <c r="H25" s="71">
        <v>0</v>
      </c>
      <c r="I25" s="70">
        <v>0</v>
      </c>
      <c r="J25" s="71">
        <v>0</v>
      </c>
      <c r="K25" s="70">
        <v>0</v>
      </c>
      <c r="L25" s="79">
        <v>0</v>
      </c>
      <c r="M25" s="80">
        <v>0</v>
      </c>
      <c r="N25" s="71">
        <v>0</v>
      </c>
      <c r="O25" s="80">
        <v>0</v>
      </c>
      <c r="P25" s="71">
        <v>0</v>
      </c>
      <c r="Q25" s="80">
        <v>0</v>
      </c>
      <c r="R25" s="71">
        <v>0</v>
      </c>
      <c r="S25" s="80">
        <v>0</v>
      </c>
      <c r="T25" s="71">
        <v>0</v>
      </c>
      <c r="U25" s="80">
        <v>0</v>
      </c>
      <c r="V25" s="71">
        <v>0</v>
      </c>
      <c r="W25" s="80">
        <v>0</v>
      </c>
      <c r="X25" s="71">
        <v>0</v>
      </c>
      <c r="Y25" s="80">
        <v>0</v>
      </c>
      <c r="Z25" s="71">
        <v>0</v>
      </c>
      <c r="AA25" s="80"/>
      <c r="AB25" s="71"/>
      <c r="AC25" s="80"/>
      <c r="AD25" s="71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3"/>
      <c r="CB25" s="3"/>
      <c r="CC25" s="4"/>
      <c r="CD25" s="4"/>
      <c r="CE25" s="4"/>
      <c r="CF25" s="4"/>
      <c r="CG25" s="4"/>
      <c r="CH25" s="4"/>
      <c r="CI25" s="6"/>
      <c r="CJ25" s="6"/>
      <c r="CK25" s="6"/>
      <c r="CL25" s="6"/>
      <c r="CM25" s="6"/>
      <c r="CN25" s="6"/>
      <c r="CO25" s="6"/>
      <c r="CP25" s="6"/>
    </row>
    <row r="26" spans="1:94" ht="22.5" x14ac:dyDescent="0.25">
      <c r="A26" s="657" t="s">
        <v>26</v>
      </c>
      <c r="B26" s="658"/>
      <c r="C26" s="59" t="s">
        <v>31</v>
      </c>
      <c r="D26" s="81">
        <f t="shared" si="2"/>
        <v>70</v>
      </c>
      <c r="E26" s="61">
        <f t="shared" si="3"/>
        <v>31</v>
      </c>
      <c r="F26" s="62">
        <f t="shared" si="3"/>
        <v>39</v>
      </c>
      <c r="G26" s="82">
        <v>1</v>
      </c>
      <c r="H26" s="83">
        <v>3</v>
      </c>
      <c r="I26" s="82">
        <v>2</v>
      </c>
      <c r="J26" s="83">
        <v>7</v>
      </c>
      <c r="K26" s="84">
        <v>5</v>
      </c>
      <c r="L26" s="85">
        <v>7</v>
      </c>
      <c r="M26" s="82">
        <v>3</v>
      </c>
      <c r="N26" s="83">
        <v>8</v>
      </c>
      <c r="O26" s="82">
        <v>4</v>
      </c>
      <c r="P26" s="83">
        <v>8</v>
      </c>
      <c r="Q26" s="82">
        <v>4</v>
      </c>
      <c r="R26" s="83">
        <v>1</v>
      </c>
      <c r="S26" s="82">
        <v>4</v>
      </c>
      <c r="T26" s="83">
        <v>2</v>
      </c>
      <c r="U26" s="82">
        <v>3</v>
      </c>
      <c r="V26" s="83">
        <v>1</v>
      </c>
      <c r="W26" s="82">
        <v>4</v>
      </c>
      <c r="X26" s="83">
        <v>2</v>
      </c>
      <c r="Y26" s="82">
        <v>1</v>
      </c>
      <c r="Z26" s="83">
        <v>0</v>
      </c>
      <c r="AA26" s="82"/>
      <c r="AB26" s="83"/>
      <c r="AC26" s="82"/>
      <c r="AD26" s="83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"/>
      <c r="CB26" s="3"/>
      <c r="CC26" s="4"/>
      <c r="CD26" s="4"/>
      <c r="CE26" s="4"/>
      <c r="CF26" s="4"/>
      <c r="CG26" s="4"/>
      <c r="CH26" s="4"/>
      <c r="CI26" s="6"/>
      <c r="CJ26" s="6"/>
      <c r="CK26" s="6"/>
      <c r="CL26" s="6"/>
      <c r="CM26" s="6"/>
      <c r="CN26" s="6"/>
      <c r="CO26" s="6"/>
      <c r="CP26" s="6"/>
    </row>
    <row r="27" spans="1:94" ht="22.5" x14ac:dyDescent="0.25">
      <c r="A27" s="635"/>
      <c r="B27" s="637"/>
      <c r="C27" s="66" t="s">
        <v>32</v>
      </c>
      <c r="D27" s="67">
        <f t="shared" si="2"/>
        <v>2</v>
      </c>
      <c r="E27" s="68">
        <f t="shared" si="3"/>
        <v>2</v>
      </c>
      <c r="F27" s="69">
        <f t="shared" si="3"/>
        <v>0</v>
      </c>
      <c r="G27" s="80">
        <v>0</v>
      </c>
      <c r="H27" s="71">
        <v>0</v>
      </c>
      <c r="I27" s="80">
        <v>0</v>
      </c>
      <c r="J27" s="71">
        <v>0</v>
      </c>
      <c r="K27" s="70">
        <v>0</v>
      </c>
      <c r="L27" s="79">
        <v>0</v>
      </c>
      <c r="M27" s="80">
        <v>0</v>
      </c>
      <c r="N27" s="71">
        <v>0</v>
      </c>
      <c r="O27" s="80">
        <v>0</v>
      </c>
      <c r="P27" s="71">
        <v>0</v>
      </c>
      <c r="Q27" s="80">
        <v>0</v>
      </c>
      <c r="R27" s="71">
        <v>0</v>
      </c>
      <c r="S27" s="80">
        <v>0</v>
      </c>
      <c r="T27" s="71">
        <v>0</v>
      </c>
      <c r="U27" s="80">
        <v>1</v>
      </c>
      <c r="V27" s="71">
        <v>0</v>
      </c>
      <c r="W27" s="80">
        <v>1</v>
      </c>
      <c r="X27" s="71">
        <v>0</v>
      </c>
      <c r="Y27" s="80">
        <v>0</v>
      </c>
      <c r="Z27" s="71">
        <v>0</v>
      </c>
      <c r="AA27" s="80"/>
      <c r="AB27" s="71"/>
      <c r="AC27" s="80"/>
      <c r="AD27" s="71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"/>
      <c r="CB27" s="3"/>
      <c r="CC27" s="4"/>
      <c r="CD27" s="4"/>
      <c r="CE27" s="4"/>
      <c r="CF27" s="4"/>
      <c r="CG27" s="4"/>
      <c r="CH27" s="4"/>
      <c r="CI27" s="6"/>
      <c r="CJ27" s="6"/>
      <c r="CK27" s="6"/>
      <c r="CL27" s="6"/>
      <c r="CM27" s="6"/>
      <c r="CN27" s="6"/>
      <c r="CO27" s="6"/>
      <c r="CP27" s="6"/>
    </row>
    <row r="28" spans="1:94" x14ac:dyDescent="0.25">
      <c r="A28" s="649" t="s">
        <v>6</v>
      </c>
      <c r="B28" s="650"/>
      <c r="C28" s="651"/>
      <c r="D28" s="86">
        <f>SUM(D22:D27)</f>
        <v>84</v>
      </c>
      <c r="E28" s="87">
        <f>SUM(E22:E27)</f>
        <v>37</v>
      </c>
      <c r="F28" s="88">
        <f>SUM(F22:F27)</f>
        <v>47</v>
      </c>
      <c r="G28" s="89">
        <f>SUM(G22:G27)</f>
        <v>2</v>
      </c>
      <c r="H28" s="90">
        <f>SUM(H22:H27)</f>
        <v>4</v>
      </c>
      <c r="I28" s="89">
        <f t="shared" ref="I28:AB28" si="4">SUM(I22:I27)</f>
        <v>4</v>
      </c>
      <c r="J28" s="90">
        <f t="shared" si="4"/>
        <v>8</v>
      </c>
      <c r="K28" s="91">
        <f t="shared" si="4"/>
        <v>6</v>
      </c>
      <c r="L28" s="92">
        <f t="shared" si="4"/>
        <v>10</v>
      </c>
      <c r="M28" s="89">
        <f t="shared" si="4"/>
        <v>3</v>
      </c>
      <c r="N28" s="90">
        <f t="shared" si="4"/>
        <v>9</v>
      </c>
      <c r="O28" s="89">
        <f t="shared" si="4"/>
        <v>4</v>
      </c>
      <c r="P28" s="90">
        <f t="shared" si="4"/>
        <v>8</v>
      </c>
      <c r="Q28" s="89">
        <f t="shared" si="4"/>
        <v>4</v>
      </c>
      <c r="R28" s="90">
        <f t="shared" si="4"/>
        <v>2</v>
      </c>
      <c r="S28" s="89">
        <f t="shared" si="4"/>
        <v>4</v>
      </c>
      <c r="T28" s="90">
        <f t="shared" si="4"/>
        <v>3</v>
      </c>
      <c r="U28" s="89">
        <f t="shared" si="4"/>
        <v>4</v>
      </c>
      <c r="V28" s="90">
        <f t="shared" si="4"/>
        <v>1</v>
      </c>
      <c r="W28" s="89">
        <f t="shared" si="4"/>
        <v>5</v>
      </c>
      <c r="X28" s="90">
        <f t="shared" si="4"/>
        <v>2</v>
      </c>
      <c r="Y28" s="89">
        <f t="shared" si="4"/>
        <v>1</v>
      </c>
      <c r="Z28" s="90">
        <f t="shared" si="4"/>
        <v>0</v>
      </c>
      <c r="AA28" s="89">
        <f t="shared" si="4"/>
        <v>0</v>
      </c>
      <c r="AB28" s="90">
        <f t="shared" si="4"/>
        <v>0</v>
      </c>
      <c r="AC28" s="89">
        <f>SUM(AC22:AC27)</f>
        <v>0</v>
      </c>
      <c r="AD28" s="90">
        <f>SUM(AD22:AD27)</f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"/>
      <c r="CB28" s="3"/>
      <c r="CC28" s="4"/>
      <c r="CD28" s="4"/>
      <c r="CE28" s="4"/>
      <c r="CF28" s="4"/>
      <c r="CG28" s="4"/>
      <c r="CH28" s="4"/>
      <c r="CI28" s="6"/>
      <c r="CJ28" s="6"/>
      <c r="CK28" s="6"/>
      <c r="CL28" s="6"/>
      <c r="CM28" s="6"/>
      <c r="CN28" s="6"/>
      <c r="CO28" s="6"/>
      <c r="CP28" s="6"/>
    </row>
    <row r="29" spans="1:94" ht="15" customHeight="1" x14ac:dyDescent="0.25">
      <c r="A29" s="659" t="s">
        <v>33</v>
      </c>
      <c r="B29" s="659"/>
      <c r="C29" s="659"/>
      <c r="D29" s="659"/>
      <c r="E29" s="659"/>
      <c r="F29" s="659"/>
      <c r="G29" s="2"/>
      <c r="H29" s="2"/>
      <c r="I29" s="93"/>
      <c r="J29" s="93"/>
      <c r="K29" s="9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3"/>
      <c r="BZ29" s="3"/>
      <c r="CA29" s="4"/>
      <c r="CB29" s="4"/>
      <c r="CC29" s="4"/>
      <c r="CD29" s="4"/>
      <c r="CE29" s="4"/>
      <c r="CF29" s="4"/>
      <c r="CG29" s="6"/>
      <c r="CH29" s="6"/>
      <c r="CI29" s="6"/>
      <c r="CJ29" s="6"/>
      <c r="CK29" s="6"/>
      <c r="CL29" s="6"/>
      <c r="CM29" s="6"/>
      <c r="CN29" s="6"/>
    </row>
    <row r="30" spans="1:94" x14ac:dyDescent="0.25">
      <c r="A30" s="417" t="s">
        <v>34</v>
      </c>
      <c r="B30" s="417" t="s">
        <v>35</v>
      </c>
      <c r="C30" s="804" t="s">
        <v>36</v>
      </c>
      <c r="D30" s="805"/>
      <c r="E30" s="418" t="s">
        <v>37</v>
      </c>
      <c r="F30" s="419" t="s">
        <v>38</v>
      </c>
      <c r="G30" s="419" t="s">
        <v>39</v>
      </c>
      <c r="H30" s="2"/>
      <c r="I30" s="93"/>
      <c r="J30" s="93"/>
      <c r="K30" s="9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3"/>
      <c r="BZ30" s="3"/>
      <c r="CA30" s="4"/>
      <c r="CB30" s="4"/>
      <c r="CC30" s="4"/>
      <c r="CD30" s="4"/>
      <c r="CE30" s="4"/>
      <c r="CF30" s="4"/>
      <c r="CG30" s="6"/>
      <c r="CH30" s="6"/>
      <c r="CI30" s="6"/>
      <c r="CJ30" s="6"/>
      <c r="CK30" s="6"/>
      <c r="CL30" s="6"/>
      <c r="CM30" s="6"/>
      <c r="CN30" s="6"/>
    </row>
    <row r="31" spans="1:94" ht="15" customHeight="1" x14ac:dyDescent="0.25">
      <c r="A31" s="806" t="s">
        <v>40</v>
      </c>
      <c r="B31" s="809" t="s">
        <v>41</v>
      </c>
      <c r="C31" s="810" t="s">
        <v>42</v>
      </c>
      <c r="D31" s="811"/>
      <c r="E31" s="420">
        <f>SUM(F31:G31)</f>
        <v>0</v>
      </c>
      <c r="F31" s="421"/>
      <c r="G31" s="421"/>
      <c r="H31" s="2"/>
      <c r="I31" s="93"/>
      <c r="J31" s="93"/>
      <c r="K31" s="9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3"/>
      <c r="BZ31" s="3"/>
      <c r="CA31" s="4"/>
      <c r="CB31" s="4"/>
      <c r="CC31" s="4"/>
      <c r="CD31" s="4"/>
      <c r="CE31" s="4"/>
      <c r="CF31" s="4"/>
      <c r="CG31" s="6"/>
      <c r="CH31" s="6"/>
      <c r="CI31" s="6"/>
      <c r="CJ31" s="6"/>
      <c r="CK31" s="6"/>
      <c r="CL31" s="6"/>
      <c r="CM31" s="6"/>
      <c r="CN31" s="6"/>
    </row>
    <row r="32" spans="1:94" x14ac:dyDescent="0.25">
      <c r="A32" s="807"/>
      <c r="B32" s="809"/>
      <c r="C32" s="812" t="s">
        <v>43</v>
      </c>
      <c r="D32" s="813"/>
      <c r="E32" s="422">
        <f>SUM(F32:G32)</f>
        <v>0</v>
      </c>
      <c r="F32" s="423"/>
      <c r="G32" s="423"/>
      <c r="H32" s="2"/>
      <c r="I32" s="93"/>
      <c r="J32" s="93"/>
      <c r="K32" s="9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3"/>
      <c r="BZ32" s="3"/>
      <c r="CA32" s="4"/>
      <c r="CB32" s="4"/>
      <c r="CC32" s="4"/>
      <c r="CD32" s="4"/>
      <c r="CE32" s="4"/>
      <c r="CF32" s="4"/>
      <c r="CG32" s="6"/>
      <c r="CH32" s="6"/>
      <c r="CI32" s="6"/>
      <c r="CJ32" s="6"/>
      <c r="CK32" s="6"/>
      <c r="CL32" s="6"/>
      <c r="CM32" s="6"/>
      <c r="CN32" s="6"/>
    </row>
    <row r="33" spans="1:92" x14ac:dyDescent="0.25">
      <c r="A33" s="807"/>
      <c r="B33" s="809"/>
      <c r="C33" s="814" t="s">
        <v>44</v>
      </c>
      <c r="D33" s="815"/>
      <c r="E33" s="424">
        <f t="shared" ref="E33:E61" si="5">SUM(F33:G33)</f>
        <v>0</v>
      </c>
      <c r="F33" s="425"/>
      <c r="G33" s="425"/>
      <c r="H33" s="2"/>
      <c r="I33" s="93"/>
      <c r="J33" s="93"/>
      <c r="K33" s="9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3"/>
      <c r="BZ33" s="3"/>
      <c r="CA33" s="4"/>
      <c r="CB33" s="4"/>
      <c r="CC33" s="4"/>
      <c r="CD33" s="4"/>
      <c r="CE33" s="4"/>
      <c r="CF33" s="4"/>
      <c r="CG33" s="6"/>
      <c r="CH33" s="6"/>
      <c r="CI33" s="6"/>
      <c r="CJ33" s="6"/>
      <c r="CK33" s="6"/>
      <c r="CL33" s="6"/>
      <c r="CM33" s="6"/>
      <c r="CN33" s="6"/>
    </row>
    <row r="34" spans="1:92" ht="15" customHeight="1" x14ac:dyDescent="0.25">
      <c r="A34" s="807"/>
      <c r="B34" s="816" t="s">
        <v>45</v>
      </c>
      <c r="C34" s="818" t="s">
        <v>46</v>
      </c>
      <c r="D34" s="819"/>
      <c r="E34" s="426">
        <f t="shared" si="5"/>
        <v>0</v>
      </c>
      <c r="F34" s="427"/>
      <c r="G34" s="427"/>
      <c r="H34" s="2"/>
      <c r="I34" s="93"/>
      <c r="J34" s="93"/>
      <c r="K34" s="9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3"/>
      <c r="BZ34" s="3"/>
      <c r="CA34" s="4"/>
      <c r="CB34" s="4"/>
      <c r="CC34" s="4"/>
      <c r="CD34" s="4"/>
      <c r="CE34" s="4"/>
      <c r="CF34" s="4"/>
      <c r="CG34" s="6"/>
      <c r="CH34" s="6"/>
      <c r="CI34" s="6"/>
      <c r="CJ34" s="6"/>
      <c r="CK34" s="6"/>
      <c r="CL34" s="6"/>
      <c r="CM34" s="6"/>
      <c r="CN34" s="6"/>
    </row>
    <row r="35" spans="1:92" x14ac:dyDescent="0.25">
      <c r="A35" s="807"/>
      <c r="B35" s="817"/>
      <c r="C35" s="814" t="s">
        <v>47</v>
      </c>
      <c r="D35" s="815"/>
      <c r="E35" s="424">
        <f t="shared" si="5"/>
        <v>0</v>
      </c>
      <c r="F35" s="425"/>
      <c r="G35" s="425"/>
      <c r="H35" s="2"/>
      <c r="I35" s="93"/>
      <c r="J35" s="93"/>
      <c r="K35" s="9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3"/>
      <c r="BZ35" s="3"/>
      <c r="CA35" s="4"/>
      <c r="CB35" s="4"/>
      <c r="CC35" s="4"/>
      <c r="CD35" s="4"/>
      <c r="CE35" s="4"/>
      <c r="CF35" s="4"/>
      <c r="CG35" s="6"/>
      <c r="CH35" s="6"/>
      <c r="CI35" s="6"/>
      <c r="CJ35" s="6"/>
      <c r="CK35" s="6"/>
      <c r="CL35" s="6"/>
      <c r="CM35" s="6"/>
      <c r="CN35" s="6"/>
    </row>
    <row r="36" spans="1:92" ht="15" customHeight="1" x14ac:dyDescent="0.25">
      <c r="A36" s="807"/>
      <c r="B36" s="820" t="s">
        <v>48</v>
      </c>
      <c r="C36" s="818" t="s">
        <v>49</v>
      </c>
      <c r="D36" s="819"/>
      <c r="E36" s="426">
        <f t="shared" si="5"/>
        <v>0</v>
      </c>
      <c r="F36" s="427"/>
      <c r="G36" s="427"/>
      <c r="H36" s="2"/>
      <c r="I36" s="93"/>
      <c r="J36" s="93"/>
      <c r="K36" s="9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3"/>
      <c r="BZ36" s="3"/>
      <c r="CA36" s="4"/>
      <c r="CB36" s="4"/>
      <c r="CC36" s="4"/>
      <c r="CD36" s="4"/>
      <c r="CE36" s="4"/>
      <c r="CF36" s="4"/>
      <c r="CG36" s="6"/>
      <c r="CH36" s="6"/>
      <c r="CI36" s="6"/>
      <c r="CJ36" s="6"/>
      <c r="CK36" s="6"/>
      <c r="CL36" s="6"/>
      <c r="CM36" s="6"/>
      <c r="CN36" s="6"/>
    </row>
    <row r="37" spans="1:92" x14ac:dyDescent="0.25">
      <c r="A37" s="807"/>
      <c r="B37" s="821"/>
      <c r="C37" s="822" t="s">
        <v>50</v>
      </c>
      <c r="D37" s="823"/>
      <c r="E37" s="424">
        <f t="shared" si="5"/>
        <v>0</v>
      </c>
      <c r="F37" s="425"/>
      <c r="G37" s="425"/>
      <c r="H37" s="2"/>
      <c r="I37" s="93"/>
      <c r="J37" s="93"/>
      <c r="K37" s="9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3"/>
      <c r="BZ37" s="3"/>
      <c r="CA37" s="4"/>
      <c r="CB37" s="4"/>
      <c r="CC37" s="4"/>
      <c r="CD37" s="4"/>
      <c r="CE37" s="4"/>
      <c r="CF37" s="4"/>
      <c r="CG37" s="6"/>
      <c r="CH37" s="6"/>
      <c r="CI37" s="6"/>
      <c r="CJ37" s="6"/>
      <c r="CK37" s="6"/>
      <c r="CL37" s="6"/>
      <c r="CM37" s="6"/>
      <c r="CN37" s="6"/>
    </row>
    <row r="38" spans="1:92" ht="15" customHeight="1" x14ac:dyDescent="0.25">
      <c r="A38" s="807"/>
      <c r="B38" s="820" t="s">
        <v>51</v>
      </c>
      <c r="C38" s="825" t="s">
        <v>52</v>
      </c>
      <c r="D38" s="826"/>
      <c r="E38" s="426">
        <f t="shared" si="5"/>
        <v>0</v>
      </c>
      <c r="F38" s="427"/>
      <c r="G38" s="427"/>
      <c r="H38" s="2"/>
      <c r="I38" s="93"/>
      <c r="J38" s="93"/>
      <c r="K38" s="9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3"/>
      <c r="BZ38" s="3"/>
      <c r="CA38" s="4"/>
      <c r="CB38" s="4"/>
      <c r="CC38" s="4"/>
      <c r="CD38" s="4"/>
      <c r="CE38" s="4"/>
      <c r="CF38" s="4"/>
      <c r="CG38" s="6"/>
      <c r="CH38" s="6"/>
      <c r="CI38" s="6"/>
      <c r="CJ38" s="6"/>
      <c r="CK38" s="6"/>
      <c r="CL38" s="6"/>
      <c r="CM38" s="6"/>
      <c r="CN38" s="6"/>
    </row>
    <row r="39" spans="1:92" x14ac:dyDescent="0.25">
      <c r="A39" s="807"/>
      <c r="B39" s="824"/>
      <c r="C39" s="827" t="s">
        <v>53</v>
      </c>
      <c r="D39" s="828"/>
      <c r="E39" s="422">
        <f t="shared" si="5"/>
        <v>0</v>
      </c>
      <c r="F39" s="423"/>
      <c r="G39" s="423"/>
      <c r="H39" s="2"/>
      <c r="I39" s="93"/>
      <c r="J39" s="93"/>
      <c r="K39" s="9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3"/>
      <c r="BZ39" s="3"/>
      <c r="CA39" s="4"/>
      <c r="CB39" s="4"/>
      <c r="CC39" s="4"/>
      <c r="CD39" s="4"/>
      <c r="CE39" s="4"/>
      <c r="CF39" s="4"/>
      <c r="CG39" s="6"/>
      <c r="CH39" s="6"/>
      <c r="CI39" s="6"/>
      <c r="CJ39" s="6"/>
      <c r="CK39" s="6"/>
      <c r="CL39" s="6"/>
      <c r="CM39" s="6"/>
      <c r="CN39" s="6"/>
    </row>
    <row r="40" spans="1:92" ht="15" customHeight="1" x14ac:dyDescent="0.25">
      <c r="A40" s="807"/>
      <c r="B40" s="824"/>
      <c r="C40" s="827" t="s">
        <v>54</v>
      </c>
      <c r="D40" s="828"/>
      <c r="E40" s="422">
        <f t="shared" si="5"/>
        <v>0</v>
      </c>
      <c r="F40" s="423"/>
      <c r="G40" s="423"/>
      <c r="H40" s="2"/>
      <c r="I40" s="93"/>
      <c r="J40" s="93"/>
      <c r="K40" s="9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3"/>
      <c r="BZ40" s="3"/>
      <c r="CA40" s="4"/>
      <c r="CB40" s="4"/>
      <c r="CC40" s="4"/>
      <c r="CD40" s="4"/>
      <c r="CE40" s="4"/>
      <c r="CF40" s="4"/>
      <c r="CG40" s="6"/>
      <c r="CH40" s="6"/>
      <c r="CI40" s="6"/>
      <c r="CJ40" s="6"/>
      <c r="CK40" s="6"/>
      <c r="CL40" s="6"/>
      <c r="CM40" s="6"/>
      <c r="CN40" s="6"/>
    </row>
    <row r="41" spans="1:92" ht="15" customHeight="1" x14ac:dyDescent="0.25">
      <c r="A41" s="808"/>
      <c r="B41" s="821"/>
      <c r="C41" s="822" t="s">
        <v>55</v>
      </c>
      <c r="D41" s="823"/>
      <c r="E41" s="424">
        <f t="shared" si="5"/>
        <v>0</v>
      </c>
      <c r="F41" s="425"/>
      <c r="G41" s="425"/>
      <c r="H41" s="2"/>
      <c r="I41" s="93"/>
      <c r="J41" s="93"/>
      <c r="K41" s="9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3"/>
      <c r="BZ41" s="3"/>
      <c r="CA41" s="4"/>
      <c r="CB41" s="4"/>
      <c r="CC41" s="4"/>
      <c r="CD41" s="4"/>
      <c r="CE41" s="4"/>
      <c r="CF41" s="4"/>
      <c r="CG41" s="6"/>
      <c r="CH41" s="6"/>
      <c r="CI41" s="6"/>
      <c r="CJ41" s="6"/>
      <c r="CK41" s="6"/>
      <c r="CL41" s="6"/>
      <c r="CM41" s="6"/>
      <c r="CN41" s="6"/>
    </row>
    <row r="42" spans="1:92" ht="15" customHeight="1" x14ac:dyDescent="0.25">
      <c r="A42" s="806" t="s">
        <v>56</v>
      </c>
      <c r="B42" s="806" t="s">
        <v>57</v>
      </c>
      <c r="C42" s="842" t="s">
        <v>58</v>
      </c>
      <c r="D42" s="843"/>
      <c r="E42" s="428">
        <f t="shared" si="5"/>
        <v>0</v>
      </c>
      <c r="F42" s="429"/>
      <c r="G42" s="429"/>
      <c r="H42" s="2"/>
      <c r="I42" s="93"/>
      <c r="J42" s="93"/>
      <c r="K42" s="9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3"/>
      <c r="BZ42" s="3"/>
      <c r="CA42" s="4"/>
      <c r="CB42" s="4"/>
      <c r="CC42" s="4"/>
      <c r="CD42" s="4"/>
      <c r="CE42" s="4"/>
      <c r="CF42" s="4"/>
      <c r="CG42" s="6"/>
      <c r="CH42" s="6"/>
      <c r="CI42" s="6"/>
      <c r="CJ42" s="6"/>
      <c r="CK42" s="6"/>
      <c r="CL42" s="6"/>
      <c r="CM42" s="6"/>
      <c r="CN42" s="6"/>
    </row>
    <row r="43" spans="1:92" ht="21" x14ac:dyDescent="0.25">
      <c r="A43" s="807"/>
      <c r="B43" s="807"/>
      <c r="C43" s="816" t="s">
        <v>59</v>
      </c>
      <c r="D43" s="430" t="s">
        <v>60</v>
      </c>
      <c r="E43" s="431">
        <f t="shared" si="5"/>
        <v>0</v>
      </c>
      <c r="F43" s="432"/>
      <c r="G43" s="432"/>
      <c r="H43" s="2"/>
      <c r="I43" s="93"/>
      <c r="J43" s="93"/>
      <c r="K43" s="9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3"/>
      <c r="BZ43" s="3"/>
      <c r="CA43" s="4"/>
      <c r="CB43" s="4"/>
      <c r="CC43" s="4"/>
      <c r="CD43" s="4"/>
      <c r="CE43" s="4"/>
      <c r="CF43" s="4"/>
      <c r="CG43" s="6"/>
      <c r="CH43" s="6"/>
      <c r="CI43" s="6"/>
      <c r="CJ43" s="6"/>
      <c r="CK43" s="6"/>
      <c r="CL43" s="6"/>
      <c r="CM43" s="6"/>
      <c r="CN43" s="6"/>
    </row>
    <row r="44" spans="1:92" ht="31.5" x14ac:dyDescent="0.25">
      <c r="A44" s="807"/>
      <c r="B44" s="807"/>
      <c r="C44" s="817"/>
      <c r="D44" s="433" t="s">
        <v>61</v>
      </c>
      <c r="E44" s="431">
        <f t="shared" si="5"/>
        <v>0</v>
      </c>
      <c r="F44" s="432"/>
      <c r="G44" s="432"/>
      <c r="H44" s="2"/>
      <c r="I44" s="93"/>
      <c r="J44" s="93"/>
      <c r="K44" s="9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3"/>
      <c r="BZ44" s="3"/>
      <c r="CA44" s="4"/>
      <c r="CB44" s="4"/>
      <c r="CC44" s="4"/>
      <c r="CD44" s="4"/>
      <c r="CE44" s="4"/>
      <c r="CF44" s="4"/>
      <c r="CG44" s="6"/>
      <c r="CH44" s="6"/>
      <c r="CI44" s="6"/>
      <c r="CJ44" s="6"/>
      <c r="CK44" s="6"/>
      <c r="CL44" s="6"/>
      <c r="CM44" s="6"/>
      <c r="CN44" s="6"/>
    </row>
    <row r="45" spans="1:92" x14ac:dyDescent="0.25">
      <c r="A45" s="807"/>
      <c r="B45" s="807"/>
      <c r="C45" s="830" t="s">
        <v>62</v>
      </c>
      <c r="D45" s="832"/>
      <c r="E45" s="426">
        <f>SUM(F45:G45)</f>
        <v>0</v>
      </c>
      <c r="F45" s="427"/>
      <c r="G45" s="427"/>
      <c r="H45" s="2"/>
      <c r="I45" s="93"/>
      <c r="J45" s="93"/>
      <c r="K45" s="9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3"/>
      <c r="BZ45" s="3"/>
      <c r="CA45" s="4"/>
      <c r="CB45" s="4"/>
      <c r="CC45" s="4"/>
      <c r="CD45" s="4"/>
      <c r="CE45" s="4"/>
      <c r="CF45" s="4"/>
      <c r="CG45" s="6"/>
      <c r="CH45" s="6"/>
      <c r="CI45" s="6"/>
      <c r="CJ45" s="6"/>
      <c r="CK45" s="6"/>
      <c r="CL45" s="6"/>
      <c r="CM45" s="6"/>
      <c r="CN45" s="6"/>
    </row>
    <row r="46" spans="1:92" x14ac:dyDescent="0.25">
      <c r="A46" s="807"/>
      <c r="B46" s="807"/>
      <c r="C46" s="833" t="s">
        <v>63</v>
      </c>
      <c r="D46" s="835"/>
      <c r="E46" s="422">
        <f t="shared" si="5"/>
        <v>8</v>
      </c>
      <c r="F46" s="423"/>
      <c r="G46" s="423">
        <v>8</v>
      </c>
      <c r="H46" s="2"/>
      <c r="I46" s="93"/>
      <c r="J46" s="93"/>
      <c r="K46" s="9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3"/>
      <c r="BZ46" s="3"/>
      <c r="CA46" s="4"/>
      <c r="CB46" s="4"/>
      <c r="CC46" s="4"/>
      <c r="CD46" s="4"/>
      <c r="CE46" s="4"/>
      <c r="CF46" s="4"/>
      <c r="CG46" s="6"/>
      <c r="CH46" s="6"/>
      <c r="CI46" s="6"/>
      <c r="CJ46" s="6"/>
      <c r="CK46" s="6"/>
      <c r="CL46" s="6"/>
      <c r="CM46" s="6"/>
      <c r="CN46" s="6"/>
    </row>
    <row r="47" spans="1:92" x14ac:dyDescent="0.25">
      <c r="A47" s="807"/>
      <c r="B47" s="807"/>
      <c r="C47" s="833" t="s">
        <v>64</v>
      </c>
      <c r="D47" s="835"/>
      <c r="E47" s="422">
        <f t="shared" si="5"/>
        <v>0</v>
      </c>
      <c r="F47" s="423"/>
      <c r="G47" s="423"/>
      <c r="H47" s="2"/>
      <c r="I47" s="93"/>
      <c r="J47" s="93"/>
      <c r="K47" s="9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3"/>
      <c r="BZ47" s="3"/>
      <c r="CA47" s="4"/>
      <c r="CB47" s="4"/>
      <c r="CC47" s="4"/>
      <c r="CD47" s="4"/>
      <c r="CE47" s="4"/>
      <c r="CF47" s="4"/>
      <c r="CG47" s="6"/>
      <c r="CH47" s="6"/>
      <c r="CI47" s="6"/>
      <c r="CJ47" s="6"/>
      <c r="CK47" s="6"/>
      <c r="CL47" s="6"/>
      <c r="CM47" s="6"/>
      <c r="CN47" s="6"/>
    </row>
    <row r="48" spans="1:92" ht="15" customHeight="1" x14ac:dyDescent="0.25">
      <c r="A48" s="808"/>
      <c r="B48" s="808"/>
      <c r="C48" s="842" t="s">
        <v>65</v>
      </c>
      <c r="D48" s="843"/>
      <c r="E48" s="424">
        <f t="shared" si="5"/>
        <v>0</v>
      </c>
      <c r="F48" s="425"/>
      <c r="G48" s="425"/>
      <c r="H48" s="2"/>
      <c r="I48" s="93"/>
      <c r="J48" s="93"/>
      <c r="K48" s="9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3"/>
      <c r="BZ48" s="3"/>
      <c r="CA48" s="4"/>
      <c r="CB48" s="4"/>
      <c r="CC48" s="4"/>
      <c r="CD48" s="4"/>
      <c r="CE48" s="4"/>
      <c r="CF48" s="4"/>
      <c r="CG48" s="6"/>
      <c r="CH48" s="6"/>
      <c r="CI48" s="6"/>
      <c r="CJ48" s="6"/>
      <c r="CK48" s="6"/>
      <c r="CL48" s="6"/>
      <c r="CM48" s="6"/>
      <c r="CN48" s="6"/>
    </row>
    <row r="49" spans="1:92" ht="15" customHeight="1" x14ac:dyDescent="0.25">
      <c r="A49" s="816" t="s">
        <v>66</v>
      </c>
      <c r="B49" s="830" t="s">
        <v>67</v>
      </c>
      <c r="C49" s="831"/>
      <c r="D49" s="832"/>
      <c r="E49" s="420">
        <f t="shared" si="5"/>
        <v>0</v>
      </c>
      <c r="F49" s="421"/>
      <c r="G49" s="421"/>
      <c r="H49" s="2"/>
      <c r="I49" s="93"/>
      <c r="J49" s="93"/>
      <c r="K49" s="9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3"/>
      <c r="BZ49" s="3"/>
      <c r="CA49" s="4"/>
      <c r="CB49" s="4"/>
      <c r="CC49" s="4"/>
      <c r="CD49" s="4"/>
      <c r="CE49" s="4"/>
      <c r="CF49" s="4"/>
      <c r="CG49" s="6"/>
      <c r="CH49" s="6"/>
      <c r="CI49" s="6"/>
      <c r="CJ49" s="6"/>
      <c r="CK49" s="6"/>
      <c r="CL49" s="6"/>
      <c r="CM49" s="6"/>
      <c r="CN49" s="6"/>
    </row>
    <row r="50" spans="1:92" x14ac:dyDescent="0.25">
      <c r="A50" s="829"/>
      <c r="B50" s="833" t="s">
        <v>68</v>
      </c>
      <c r="C50" s="834"/>
      <c r="D50" s="835"/>
      <c r="E50" s="422">
        <f t="shared" si="5"/>
        <v>0</v>
      </c>
      <c r="F50" s="423"/>
      <c r="G50" s="423"/>
      <c r="H50" s="2"/>
      <c r="I50" s="93"/>
      <c r="J50" s="93"/>
      <c r="K50" s="9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3"/>
      <c r="BZ50" s="3"/>
      <c r="CA50" s="4"/>
      <c r="CB50" s="4"/>
      <c r="CC50" s="4"/>
      <c r="CD50" s="4"/>
      <c r="CE50" s="4"/>
      <c r="CF50" s="4"/>
      <c r="CG50" s="6"/>
      <c r="CH50" s="6"/>
      <c r="CI50" s="6"/>
      <c r="CJ50" s="6"/>
      <c r="CK50" s="6"/>
      <c r="CL50" s="6"/>
      <c r="CM50" s="6"/>
      <c r="CN50" s="6"/>
    </row>
    <row r="51" spans="1:92" ht="15" customHeight="1" x14ac:dyDescent="0.25">
      <c r="A51" s="829"/>
      <c r="B51" s="833" t="s">
        <v>69</v>
      </c>
      <c r="C51" s="834"/>
      <c r="D51" s="835"/>
      <c r="E51" s="422">
        <f t="shared" si="5"/>
        <v>0</v>
      </c>
      <c r="F51" s="423"/>
      <c r="G51" s="423"/>
      <c r="H51" s="2"/>
      <c r="I51" s="93"/>
      <c r="J51" s="93"/>
      <c r="K51" s="9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3"/>
      <c r="BZ51" s="3"/>
      <c r="CA51" s="4"/>
      <c r="CB51" s="4"/>
      <c r="CC51" s="4"/>
      <c r="CD51" s="4"/>
      <c r="CE51" s="4"/>
      <c r="CF51" s="4"/>
      <c r="CG51" s="6"/>
      <c r="CH51" s="6"/>
      <c r="CI51" s="6"/>
      <c r="CJ51" s="6"/>
      <c r="CK51" s="6"/>
      <c r="CL51" s="6"/>
      <c r="CM51" s="6"/>
      <c r="CN51" s="6"/>
    </row>
    <row r="52" spans="1:92" x14ac:dyDescent="0.25">
      <c r="A52" s="817"/>
      <c r="B52" s="836" t="s">
        <v>70</v>
      </c>
      <c r="C52" s="837"/>
      <c r="D52" s="838"/>
      <c r="E52" s="424">
        <f>SUM(F52:G52)</f>
        <v>0</v>
      </c>
      <c r="F52" s="425"/>
      <c r="G52" s="425"/>
      <c r="H52" s="2"/>
      <c r="I52" s="93"/>
      <c r="J52" s="93"/>
      <c r="K52" s="9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3"/>
      <c r="BZ52" s="3"/>
      <c r="CA52" s="4"/>
      <c r="CB52" s="4"/>
      <c r="CC52" s="4"/>
      <c r="CD52" s="4"/>
      <c r="CE52" s="4"/>
      <c r="CF52" s="4"/>
      <c r="CG52" s="6"/>
      <c r="CH52" s="6"/>
      <c r="CI52" s="6"/>
      <c r="CJ52" s="6"/>
      <c r="CK52" s="6"/>
      <c r="CL52" s="6"/>
      <c r="CM52" s="6"/>
      <c r="CN52" s="6"/>
    </row>
    <row r="53" spans="1:92" x14ac:dyDescent="0.25">
      <c r="A53" s="829" t="s">
        <v>71</v>
      </c>
      <c r="B53" s="839" t="s">
        <v>72</v>
      </c>
      <c r="C53" s="840"/>
      <c r="D53" s="841"/>
      <c r="E53" s="426">
        <f t="shared" si="5"/>
        <v>0</v>
      </c>
      <c r="F53" s="427"/>
      <c r="G53" s="427"/>
      <c r="H53" s="2"/>
      <c r="I53" s="93"/>
      <c r="J53" s="93"/>
      <c r="K53" s="9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3"/>
      <c r="BZ53" s="3"/>
      <c r="CA53" s="4"/>
      <c r="CB53" s="4"/>
      <c r="CC53" s="4"/>
      <c r="CD53" s="4"/>
      <c r="CE53" s="4"/>
      <c r="CF53" s="4"/>
      <c r="CG53" s="6"/>
      <c r="CH53" s="6"/>
      <c r="CI53" s="6"/>
      <c r="CJ53" s="6"/>
      <c r="CK53" s="6"/>
      <c r="CL53" s="6"/>
      <c r="CM53" s="6"/>
      <c r="CN53" s="6"/>
    </row>
    <row r="54" spans="1:92" ht="15" customHeight="1" x14ac:dyDescent="0.25">
      <c r="A54" s="817"/>
      <c r="B54" s="836" t="s">
        <v>73</v>
      </c>
      <c r="C54" s="837"/>
      <c r="D54" s="838"/>
      <c r="E54" s="424">
        <f t="shared" si="5"/>
        <v>0</v>
      </c>
      <c r="F54" s="425"/>
      <c r="G54" s="425"/>
      <c r="H54" s="2"/>
      <c r="I54" s="93"/>
      <c r="J54" s="93"/>
      <c r="K54" s="9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3"/>
      <c r="BZ54" s="3"/>
      <c r="CA54" s="4"/>
      <c r="CB54" s="4"/>
      <c r="CC54" s="4"/>
      <c r="CD54" s="4"/>
      <c r="CE54" s="4"/>
      <c r="CF54" s="4"/>
      <c r="CG54" s="6"/>
      <c r="CH54" s="6"/>
      <c r="CI54" s="6"/>
      <c r="CJ54" s="6"/>
      <c r="CK54" s="6"/>
      <c r="CL54" s="6"/>
      <c r="CM54" s="6"/>
      <c r="CN54" s="6"/>
    </row>
    <row r="55" spans="1:92" ht="15" customHeight="1" x14ac:dyDescent="0.25">
      <c r="A55" s="816" t="s">
        <v>74</v>
      </c>
      <c r="B55" s="830" t="s">
        <v>75</v>
      </c>
      <c r="C55" s="831"/>
      <c r="D55" s="832"/>
      <c r="E55" s="426">
        <f t="shared" si="5"/>
        <v>0</v>
      </c>
      <c r="F55" s="427"/>
      <c r="G55" s="427"/>
      <c r="H55" s="2"/>
      <c r="I55" s="93"/>
      <c r="J55" s="93"/>
      <c r="K55" s="9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3"/>
      <c r="BZ55" s="3"/>
      <c r="CA55" s="4"/>
      <c r="CB55" s="4"/>
      <c r="CC55" s="4"/>
      <c r="CD55" s="4"/>
      <c r="CE55" s="4"/>
      <c r="CF55" s="4"/>
      <c r="CG55" s="6"/>
      <c r="CH55" s="6"/>
      <c r="CI55" s="6"/>
      <c r="CJ55" s="6"/>
      <c r="CK55" s="6"/>
      <c r="CL55" s="6"/>
      <c r="CM55" s="6"/>
      <c r="CN55" s="6"/>
    </row>
    <row r="56" spans="1:92" ht="15" customHeight="1" x14ac:dyDescent="0.25">
      <c r="A56" s="829"/>
      <c r="B56" s="833" t="s">
        <v>76</v>
      </c>
      <c r="C56" s="834"/>
      <c r="D56" s="835"/>
      <c r="E56" s="422">
        <f t="shared" si="5"/>
        <v>0</v>
      </c>
      <c r="F56" s="423"/>
      <c r="G56" s="423"/>
      <c r="H56" s="2"/>
      <c r="I56" s="93"/>
      <c r="J56" s="93"/>
      <c r="K56" s="9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3"/>
      <c r="BZ56" s="3"/>
      <c r="CA56" s="4"/>
      <c r="CB56" s="4"/>
      <c r="CC56" s="4"/>
      <c r="CD56" s="4"/>
      <c r="CE56" s="4"/>
      <c r="CF56" s="4"/>
      <c r="CG56" s="6"/>
      <c r="CH56" s="6"/>
      <c r="CI56" s="6"/>
      <c r="CJ56" s="6"/>
      <c r="CK56" s="6"/>
      <c r="CL56" s="6"/>
      <c r="CM56" s="6"/>
      <c r="CN56" s="6"/>
    </row>
    <row r="57" spans="1:92" x14ac:dyDescent="0.25">
      <c r="A57" s="829"/>
      <c r="B57" s="833" t="s">
        <v>77</v>
      </c>
      <c r="C57" s="834"/>
      <c r="D57" s="835"/>
      <c r="E57" s="422">
        <f>SUM(F57:G57)</f>
        <v>0</v>
      </c>
      <c r="F57" s="423"/>
      <c r="G57" s="423"/>
      <c r="H57" s="2"/>
      <c r="I57" s="93"/>
      <c r="J57" s="93"/>
      <c r="K57" s="9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3"/>
      <c r="BZ57" s="3"/>
      <c r="CA57" s="4"/>
      <c r="CB57" s="4"/>
      <c r="CC57" s="4"/>
      <c r="CD57" s="4"/>
      <c r="CE57" s="4"/>
      <c r="CF57" s="4"/>
      <c r="CG57" s="6"/>
      <c r="CH57" s="6"/>
      <c r="CI57" s="6"/>
      <c r="CJ57" s="6"/>
      <c r="CK57" s="6"/>
      <c r="CL57" s="6"/>
      <c r="CM57" s="6"/>
      <c r="CN57" s="6"/>
    </row>
    <row r="58" spans="1:92" ht="15" customHeight="1" x14ac:dyDescent="0.25">
      <c r="A58" s="829"/>
      <c r="B58" s="833" t="s">
        <v>78</v>
      </c>
      <c r="C58" s="834"/>
      <c r="D58" s="835"/>
      <c r="E58" s="422">
        <f t="shared" si="5"/>
        <v>0</v>
      </c>
      <c r="F58" s="423"/>
      <c r="G58" s="423"/>
      <c r="H58" s="2"/>
      <c r="I58" s="93"/>
      <c r="J58" s="93"/>
      <c r="K58" s="9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3"/>
      <c r="BZ58" s="3"/>
      <c r="CA58" s="4"/>
      <c r="CB58" s="4"/>
      <c r="CC58" s="4"/>
      <c r="CD58" s="4"/>
      <c r="CE58" s="4"/>
      <c r="CF58" s="4"/>
      <c r="CG58" s="6"/>
      <c r="CH58" s="6"/>
      <c r="CI58" s="6"/>
      <c r="CJ58" s="6"/>
      <c r="CK58" s="6"/>
      <c r="CL58" s="6"/>
      <c r="CM58" s="6"/>
      <c r="CN58" s="6"/>
    </row>
    <row r="59" spans="1:92" ht="15" customHeight="1" x14ac:dyDescent="0.25">
      <c r="A59" s="829"/>
      <c r="B59" s="833" t="s">
        <v>79</v>
      </c>
      <c r="C59" s="834"/>
      <c r="D59" s="835"/>
      <c r="E59" s="422">
        <f t="shared" si="5"/>
        <v>0</v>
      </c>
      <c r="F59" s="423"/>
      <c r="G59" s="423"/>
      <c r="H59" s="2"/>
      <c r="I59" s="93"/>
      <c r="J59" s="93"/>
      <c r="K59" s="9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3"/>
      <c r="BZ59" s="3"/>
      <c r="CA59" s="4"/>
      <c r="CB59" s="4"/>
      <c r="CC59" s="4"/>
      <c r="CD59" s="4"/>
      <c r="CE59" s="4"/>
      <c r="CF59" s="4"/>
      <c r="CG59" s="6"/>
      <c r="CH59" s="6"/>
      <c r="CI59" s="6"/>
      <c r="CJ59" s="6"/>
      <c r="CK59" s="6"/>
      <c r="CL59" s="6"/>
      <c r="CM59" s="6"/>
      <c r="CN59" s="6"/>
    </row>
    <row r="60" spans="1:92" x14ac:dyDescent="0.25">
      <c r="A60" s="817"/>
      <c r="B60" s="842" t="s">
        <v>80</v>
      </c>
      <c r="C60" s="847"/>
      <c r="D60" s="843"/>
      <c r="E60" s="424">
        <f t="shared" si="5"/>
        <v>0</v>
      </c>
      <c r="F60" s="425"/>
      <c r="G60" s="425"/>
      <c r="H60" s="2"/>
      <c r="I60" s="93"/>
      <c r="J60" s="93"/>
      <c r="K60" s="9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3"/>
      <c r="BZ60" s="3"/>
      <c r="CA60" s="4"/>
      <c r="CB60" s="4"/>
      <c r="CC60" s="4"/>
      <c r="CD60" s="4"/>
      <c r="CE60" s="4"/>
      <c r="CF60" s="4"/>
      <c r="CG60" s="6"/>
      <c r="CH60" s="6"/>
      <c r="CI60" s="6"/>
      <c r="CJ60" s="6"/>
      <c r="CK60" s="6"/>
      <c r="CL60" s="6"/>
      <c r="CM60" s="6"/>
      <c r="CN60" s="6"/>
    </row>
    <row r="61" spans="1:92" ht="15" customHeight="1" x14ac:dyDescent="0.25">
      <c r="A61" s="520" t="s">
        <v>81</v>
      </c>
      <c r="B61" s="844" t="s">
        <v>82</v>
      </c>
      <c r="C61" s="845"/>
      <c r="D61" s="846"/>
      <c r="E61" s="428">
        <f t="shared" si="5"/>
        <v>0</v>
      </c>
      <c r="F61" s="429"/>
      <c r="G61" s="429"/>
      <c r="H61" s="2"/>
      <c r="I61" s="93"/>
      <c r="J61" s="93"/>
      <c r="K61" s="9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3"/>
      <c r="BZ61" s="3"/>
      <c r="CA61" s="4"/>
      <c r="CB61" s="4"/>
      <c r="CC61" s="4"/>
      <c r="CD61" s="4"/>
      <c r="CE61" s="4"/>
      <c r="CF61" s="4"/>
      <c r="CG61" s="6"/>
      <c r="CH61" s="6"/>
      <c r="CI61" s="6"/>
      <c r="CJ61" s="6"/>
      <c r="CK61" s="6"/>
      <c r="CL61" s="6"/>
      <c r="CM61" s="6"/>
      <c r="CN61" s="6"/>
    </row>
    <row r="62" spans="1:92" ht="15" customHeight="1" x14ac:dyDescent="0.25">
      <c r="A62" s="700" t="s">
        <v>83</v>
      </c>
      <c r="B62" s="700"/>
      <c r="C62" s="700"/>
      <c r="D62" s="700"/>
      <c r="E62" s="700"/>
      <c r="F62" s="700"/>
      <c r="G62" s="700"/>
      <c r="H62" s="700"/>
      <c r="I62" s="112"/>
      <c r="J62" s="112"/>
      <c r="K62" s="113"/>
      <c r="L62" s="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3"/>
      <c r="BZ62" s="3"/>
      <c r="CA62" s="4"/>
      <c r="CB62" s="4"/>
      <c r="CC62" s="4"/>
      <c r="CD62" s="4"/>
      <c r="CE62" s="4"/>
      <c r="CF62" s="4"/>
      <c r="CG62" s="6"/>
      <c r="CH62" s="6"/>
      <c r="CI62" s="6"/>
      <c r="CJ62" s="6"/>
      <c r="CK62" s="6"/>
      <c r="CL62" s="6"/>
      <c r="CM62" s="6"/>
      <c r="CN62" s="6"/>
    </row>
    <row r="63" spans="1:92" x14ac:dyDescent="0.25">
      <c r="A63" s="701" t="s">
        <v>84</v>
      </c>
      <c r="B63" s="703" t="s">
        <v>6</v>
      </c>
      <c r="C63" s="9"/>
      <c r="D63" s="2"/>
      <c r="E63" s="2"/>
      <c r="F63" s="2"/>
      <c r="G63" s="2"/>
      <c r="H63" s="2"/>
      <c r="I63" s="93"/>
      <c r="J63" s="93"/>
      <c r="K63" s="9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3"/>
      <c r="BZ63" s="3"/>
      <c r="CA63" s="4"/>
      <c r="CB63" s="4"/>
      <c r="CC63" s="4"/>
      <c r="CD63" s="4"/>
      <c r="CE63" s="4"/>
      <c r="CF63" s="4"/>
      <c r="CG63" s="6"/>
      <c r="CH63" s="6"/>
      <c r="CI63" s="6"/>
      <c r="CJ63" s="6"/>
      <c r="CK63" s="6"/>
      <c r="CL63" s="6"/>
      <c r="CM63" s="6"/>
      <c r="CN63" s="6"/>
    </row>
    <row r="64" spans="1:92" x14ac:dyDescent="0.25">
      <c r="A64" s="702"/>
      <c r="B64" s="704"/>
      <c r="C64" s="114"/>
      <c r="D64" s="9"/>
      <c r="E64" s="2"/>
      <c r="F64" s="2"/>
      <c r="G64" s="2"/>
      <c r="H64" s="2"/>
      <c r="I64" s="93"/>
      <c r="J64" s="93"/>
      <c r="K64" s="9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3"/>
      <c r="BZ64" s="3"/>
      <c r="CA64" s="4"/>
      <c r="CB64" s="4"/>
      <c r="CC64" s="4"/>
      <c r="CD64" s="4"/>
      <c r="CE64" s="4"/>
      <c r="CF64" s="4"/>
      <c r="CG64" s="6"/>
      <c r="CH64" s="6"/>
      <c r="CI64" s="6"/>
      <c r="CJ64" s="6"/>
      <c r="CK64" s="6"/>
      <c r="CL64" s="6"/>
      <c r="CM64" s="6"/>
      <c r="CN64" s="6"/>
    </row>
    <row r="65" spans="1:92" x14ac:dyDescent="0.25">
      <c r="A65" s="20" t="s">
        <v>85</v>
      </c>
      <c r="B65" s="115"/>
      <c r="C65" s="116"/>
      <c r="D65" s="9"/>
      <c r="E65" s="2"/>
      <c r="F65" s="2"/>
      <c r="G65" s="2"/>
      <c r="H65" s="2"/>
      <c r="I65" s="93"/>
      <c r="J65" s="93"/>
      <c r="K65" s="9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3"/>
      <c r="BZ65" s="3"/>
      <c r="CA65" s="4"/>
      <c r="CB65" s="4"/>
      <c r="CC65" s="4"/>
      <c r="CD65" s="4"/>
      <c r="CE65" s="4"/>
      <c r="CF65" s="4"/>
      <c r="CG65" s="6"/>
      <c r="CH65" s="6"/>
      <c r="CI65" s="6"/>
      <c r="CJ65" s="6"/>
      <c r="CK65" s="6"/>
      <c r="CL65" s="6"/>
      <c r="CM65" s="6"/>
      <c r="CN65" s="6"/>
    </row>
    <row r="66" spans="1:92" x14ac:dyDescent="0.25">
      <c r="A66" s="117" t="s">
        <v>86</v>
      </c>
      <c r="B66" s="118"/>
      <c r="C66" s="116"/>
      <c r="D66" s="9"/>
      <c r="E66" s="2"/>
      <c r="F66" s="2"/>
      <c r="G66" s="2"/>
      <c r="H66" s="2"/>
      <c r="I66" s="93"/>
      <c r="J66" s="93"/>
      <c r="K66" s="9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3"/>
      <c r="BZ66" s="3"/>
      <c r="CA66" s="4"/>
      <c r="CB66" s="4"/>
      <c r="CC66" s="4"/>
      <c r="CD66" s="4"/>
      <c r="CE66" s="4"/>
      <c r="CF66" s="4"/>
      <c r="CG66" s="6"/>
      <c r="CH66" s="6"/>
      <c r="CI66" s="6"/>
      <c r="CJ66" s="6"/>
      <c r="CK66" s="6"/>
      <c r="CL66" s="6"/>
      <c r="CM66" s="6"/>
      <c r="CN66" s="6"/>
    </row>
    <row r="67" spans="1:92" x14ac:dyDescent="0.25">
      <c r="A67" s="503" t="s">
        <v>6</v>
      </c>
      <c r="B67" s="120">
        <f>SUM(B65+B66)</f>
        <v>0</v>
      </c>
      <c r="C67" s="121"/>
      <c r="D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3"/>
      <c r="BZ67" s="3"/>
      <c r="CA67" s="4"/>
      <c r="CB67" s="4"/>
      <c r="CC67" s="4"/>
      <c r="CD67" s="4"/>
      <c r="CE67" s="4"/>
      <c r="CF67" s="4"/>
      <c r="CG67" s="6"/>
      <c r="CH67" s="6"/>
      <c r="CI67" s="6"/>
      <c r="CJ67" s="6"/>
      <c r="CK67" s="6"/>
      <c r="CL67" s="6"/>
      <c r="CM67" s="6"/>
      <c r="CN67" s="6"/>
    </row>
    <row r="68" spans="1:92" x14ac:dyDescent="0.25">
      <c r="A68" s="122" t="s">
        <v>87</v>
      </c>
      <c r="B68" s="122"/>
      <c r="C68" s="122"/>
      <c r="D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3"/>
      <c r="BZ68" s="3"/>
      <c r="CA68" s="4"/>
      <c r="CB68" s="4"/>
      <c r="CC68" s="4"/>
      <c r="CD68" s="4"/>
      <c r="CE68" s="4"/>
      <c r="CF68" s="4"/>
      <c r="CG68" s="6"/>
      <c r="CH68" s="6"/>
      <c r="CI68" s="6"/>
      <c r="CJ68" s="6"/>
      <c r="CK68" s="6"/>
      <c r="CL68" s="6"/>
      <c r="CM68" s="6"/>
      <c r="CN68" s="6"/>
    </row>
    <row r="69" spans="1:92" x14ac:dyDescent="0.25">
      <c r="A69" s="705" t="s">
        <v>88</v>
      </c>
      <c r="B69" s="634" t="s">
        <v>5</v>
      </c>
      <c r="C69" s="705" t="s">
        <v>6</v>
      </c>
      <c r="D69" s="9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3"/>
      <c r="BZ69" s="3"/>
      <c r="CA69" s="4"/>
      <c r="CB69" s="4"/>
      <c r="CC69" s="4"/>
      <c r="CD69" s="4"/>
      <c r="CE69" s="4"/>
      <c r="CF69" s="4"/>
      <c r="CG69" s="6"/>
      <c r="CH69" s="6"/>
      <c r="CI69" s="6"/>
      <c r="CJ69" s="6"/>
      <c r="CK69" s="6"/>
      <c r="CL69" s="6"/>
      <c r="CM69" s="6"/>
      <c r="CN69" s="6"/>
    </row>
    <row r="70" spans="1:92" x14ac:dyDescent="0.25">
      <c r="A70" s="654"/>
      <c r="B70" s="637"/>
      <c r="C70" s="654"/>
      <c r="D70" s="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3"/>
      <c r="BZ70" s="3"/>
      <c r="CA70" s="4"/>
      <c r="CB70" s="4"/>
      <c r="CC70" s="4"/>
      <c r="CD70" s="4"/>
      <c r="CE70" s="4"/>
      <c r="CF70" s="4"/>
      <c r="CG70" s="6"/>
      <c r="CH70" s="6"/>
      <c r="CI70" s="6"/>
      <c r="CJ70" s="6"/>
      <c r="CK70" s="6"/>
      <c r="CL70" s="6"/>
      <c r="CM70" s="6"/>
      <c r="CN70" s="6"/>
    </row>
    <row r="71" spans="1:92" x14ac:dyDescent="0.25">
      <c r="A71" s="705" t="s">
        <v>89</v>
      </c>
      <c r="B71" s="123" t="s">
        <v>90</v>
      </c>
      <c r="C71" s="115"/>
      <c r="D71" s="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3"/>
      <c r="BZ71" s="3"/>
      <c r="CA71" s="4"/>
      <c r="CB71" s="4"/>
      <c r="CC71" s="4"/>
      <c r="CD71" s="4"/>
      <c r="CE71" s="4"/>
      <c r="CF71" s="4"/>
      <c r="CG71" s="6"/>
      <c r="CH71" s="6"/>
      <c r="CI71" s="6"/>
      <c r="CJ71" s="6"/>
      <c r="CK71" s="6"/>
      <c r="CL71" s="6"/>
      <c r="CM71" s="6"/>
      <c r="CN71" s="6"/>
    </row>
    <row r="72" spans="1:92" x14ac:dyDescent="0.25">
      <c r="A72" s="653"/>
      <c r="B72" s="124" t="s">
        <v>91</v>
      </c>
      <c r="C72" s="125"/>
      <c r="D72" s="9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3"/>
      <c r="BZ72" s="3"/>
      <c r="CA72" s="4"/>
      <c r="CB72" s="4"/>
      <c r="CC72" s="4"/>
      <c r="CD72" s="4"/>
      <c r="CE72" s="4"/>
      <c r="CF72" s="4"/>
      <c r="CG72" s="6"/>
      <c r="CH72" s="6"/>
      <c r="CI72" s="6"/>
      <c r="CJ72" s="6"/>
      <c r="CK72" s="6"/>
      <c r="CL72" s="6"/>
      <c r="CM72" s="6"/>
      <c r="CN72" s="6"/>
    </row>
    <row r="73" spans="1:92" x14ac:dyDescent="0.25">
      <c r="A73" s="653"/>
      <c r="B73" s="513" t="s">
        <v>92</v>
      </c>
      <c r="C73" s="127"/>
      <c r="D73" s="9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3"/>
      <c r="BZ73" s="3"/>
      <c r="CA73" s="4"/>
      <c r="CB73" s="4"/>
      <c r="CC73" s="4"/>
      <c r="CD73" s="4"/>
      <c r="CE73" s="4"/>
      <c r="CF73" s="4"/>
      <c r="CG73" s="6"/>
      <c r="CH73" s="6"/>
      <c r="CI73" s="6"/>
      <c r="CJ73" s="6"/>
      <c r="CK73" s="6"/>
      <c r="CL73" s="6"/>
      <c r="CM73" s="6"/>
      <c r="CN73" s="6"/>
    </row>
    <row r="74" spans="1:92" x14ac:dyDescent="0.25">
      <c r="A74" s="653"/>
      <c r="B74" s="513" t="s">
        <v>93</v>
      </c>
      <c r="C74" s="127"/>
      <c r="D74" s="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3"/>
      <c r="BZ74" s="3"/>
      <c r="CA74" s="4"/>
      <c r="CB74" s="4"/>
      <c r="CC74" s="4"/>
      <c r="CD74" s="4"/>
      <c r="CE74" s="4"/>
      <c r="CF74" s="4"/>
      <c r="CG74" s="6"/>
      <c r="CH74" s="6"/>
      <c r="CI74" s="6"/>
      <c r="CJ74" s="6"/>
      <c r="CK74" s="6"/>
      <c r="CL74" s="6"/>
      <c r="CM74" s="6"/>
      <c r="CN74" s="6"/>
    </row>
    <row r="75" spans="1:92" x14ac:dyDescent="0.25">
      <c r="A75" s="654"/>
      <c r="B75" s="128"/>
      <c r="C75" s="129"/>
      <c r="D75" s="9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3"/>
      <c r="BZ75" s="3"/>
      <c r="CA75" s="4"/>
      <c r="CB75" s="4"/>
      <c r="CC75" s="4"/>
      <c r="CD75" s="4"/>
      <c r="CE75" s="4"/>
      <c r="CF75" s="4"/>
      <c r="CG75" s="6"/>
      <c r="CH75" s="6"/>
      <c r="CI75" s="6"/>
      <c r="CJ75" s="6"/>
      <c r="CK75" s="6"/>
      <c r="CL75" s="6"/>
      <c r="CM75" s="6"/>
      <c r="CN75" s="6"/>
    </row>
    <row r="76" spans="1:92" x14ac:dyDescent="0.25">
      <c r="A76" s="705" t="s">
        <v>94</v>
      </c>
      <c r="B76" s="123" t="s">
        <v>95</v>
      </c>
      <c r="C76" s="115"/>
      <c r="D76" s="9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3"/>
      <c r="BZ76" s="3"/>
      <c r="CA76" s="4"/>
      <c r="CB76" s="4"/>
      <c r="CC76" s="4"/>
      <c r="CD76" s="4"/>
      <c r="CE76" s="4"/>
      <c r="CF76" s="4"/>
      <c r="CG76" s="6"/>
      <c r="CH76" s="6"/>
      <c r="CI76" s="6"/>
      <c r="CJ76" s="6"/>
      <c r="CK76" s="6"/>
      <c r="CL76" s="6"/>
      <c r="CM76" s="6"/>
      <c r="CN76" s="6"/>
    </row>
    <row r="77" spans="1:92" ht="21" x14ac:dyDescent="0.25">
      <c r="A77" s="653"/>
      <c r="B77" s="124" t="s">
        <v>96</v>
      </c>
      <c r="C77" s="125"/>
      <c r="D77" s="9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3"/>
      <c r="BZ77" s="3"/>
      <c r="CA77" s="4"/>
      <c r="CB77" s="4"/>
      <c r="CC77" s="4"/>
      <c r="CD77" s="4"/>
      <c r="CE77" s="4"/>
      <c r="CF77" s="4"/>
      <c r="CG77" s="6"/>
      <c r="CH77" s="6"/>
      <c r="CI77" s="6"/>
      <c r="CJ77" s="6"/>
      <c r="CK77" s="6"/>
      <c r="CL77" s="6"/>
      <c r="CM77" s="6"/>
      <c r="CN77" s="6"/>
    </row>
    <row r="78" spans="1:92" ht="21" x14ac:dyDescent="0.25">
      <c r="A78" s="653"/>
      <c r="B78" s="513" t="s">
        <v>97</v>
      </c>
      <c r="C78" s="125"/>
      <c r="D78" s="9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3"/>
      <c r="BZ78" s="3"/>
      <c r="CA78" s="4"/>
      <c r="CB78" s="4"/>
      <c r="CC78" s="4"/>
      <c r="CD78" s="4"/>
      <c r="CE78" s="4"/>
      <c r="CF78" s="4"/>
      <c r="CG78" s="6"/>
      <c r="CH78" s="6"/>
      <c r="CI78" s="6"/>
      <c r="CJ78" s="6"/>
      <c r="CK78" s="6"/>
      <c r="CL78" s="6"/>
      <c r="CM78" s="6"/>
      <c r="CN78" s="6"/>
    </row>
    <row r="79" spans="1:92" x14ac:dyDescent="0.25">
      <c r="A79" s="653"/>
      <c r="B79" s="513" t="s">
        <v>98</v>
      </c>
      <c r="C79" s="127"/>
      <c r="D79" s="9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3"/>
      <c r="BZ79" s="3"/>
      <c r="CA79" s="4"/>
      <c r="CB79" s="4"/>
      <c r="CC79" s="4"/>
      <c r="CD79" s="4"/>
      <c r="CE79" s="4"/>
      <c r="CF79" s="4"/>
      <c r="CG79" s="6"/>
      <c r="CH79" s="6"/>
      <c r="CI79" s="6"/>
      <c r="CJ79" s="6"/>
      <c r="CK79" s="6"/>
      <c r="CL79" s="6"/>
      <c r="CM79" s="6"/>
      <c r="CN79" s="6"/>
    </row>
    <row r="80" spans="1:92" x14ac:dyDescent="0.25">
      <c r="A80" s="654"/>
      <c r="B80" s="513" t="s">
        <v>92</v>
      </c>
      <c r="C80" s="127"/>
      <c r="D80" s="9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3"/>
      <c r="BZ80" s="3"/>
      <c r="CA80" s="4"/>
      <c r="CB80" s="4"/>
      <c r="CC80" s="4"/>
      <c r="CD80" s="4"/>
      <c r="CE80" s="4"/>
      <c r="CF80" s="4"/>
      <c r="CG80" s="6"/>
      <c r="CH80" s="6"/>
      <c r="CI80" s="6"/>
      <c r="CJ80" s="6"/>
      <c r="CK80" s="6"/>
      <c r="CL80" s="6"/>
      <c r="CM80" s="6"/>
      <c r="CN80" s="6"/>
    </row>
    <row r="81" spans="1:92" ht="31.5" x14ac:dyDescent="0.25">
      <c r="A81" s="705" t="s">
        <v>99</v>
      </c>
      <c r="B81" s="130" t="s">
        <v>100</v>
      </c>
      <c r="C81" s="115"/>
      <c r="D81" s="9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3"/>
      <c r="BZ81" s="3"/>
      <c r="CA81" s="4"/>
      <c r="CB81" s="4"/>
      <c r="CC81" s="4"/>
      <c r="CD81" s="4"/>
      <c r="CE81" s="4"/>
      <c r="CF81" s="4"/>
      <c r="CG81" s="6"/>
      <c r="CH81" s="6"/>
      <c r="CI81" s="6"/>
      <c r="CJ81" s="6"/>
      <c r="CK81" s="6"/>
      <c r="CL81" s="6"/>
      <c r="CM81" s="6"/>
      <c r="CN81" s="6"/>
    </row>
    <row r="82" spans="1:92" ht="21" x14ac:dyDescent="0.25">
      <c r="A82" s="653"/>
      <c r="B82" s="513" t="s">
        <v>101</v>
      </c>
      <c r="C82" s="125"/>
      <c r="D82" s="9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3"/>
      <c r="BZ82" s="3"/>
      <c r="CA82" s="4"/>
      <c r="CB82" s="4"/>
      <c r="CC82" s="4"/>
      <c r="CD82" s="4"/>
      <c r="CE82" s="4"/>
      <c r="CF82" s="4"/>
      <c r="CG82" s="6"/>
      <c r="CH82" s="6"/>
      <c r="CI82" s="6"/>
      <c r="CJ82" s="6"/>
      <c r="CK82" s="6"/>
      <c r="CL82" s="6"/>
      <c r="CM82" s="6"/>
      <c r="CN82" s="6"/>
    </row>
    <row r="83" spans="1:92" x14ac:dyDescent="0.25">
      <c r="A83" s="654"/>
      <c r="B83" s="131" t="s">
        <v>98</v>
      </c>
      <c r="C83" s="132"/>
      <c r="D83" s="9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3"/>
      <c r="BZ83" s="3"/>
      <c r="CA83" s="4"/>
      <c r="CB83" s="4"/>
      <c r="CC83" s="4"/>
      <c r="CD83" s="4"/>
      <c r="CE83" s="4"/>
      <c r="CF83" s="4"/>
      <c r="CG83" s="6"/>
      <c r="CH83" s="6"/>
      <c r="CI83" s="6"/>
      <c r="CJ83" s="6"/>
      <c r="CK83" s="6"/>
      <c r="CL83" s="6"/>
      <c r="CM83" s="6"/>
      <c r="CN83" s="6"/>
    </row>
    <row r="84" spans="1:92" x14ac:dyDescent="0.25">
      <c r="A84" s="707" t="s">
        <v>102</v>
      </c>
      <c r="B84" s="708"/>
      <c r="C84" s="132"/>
      <c r="D84" s="9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3"/>
      <c r="BZ84" s="3"/>
      <c r="CA84" s="4"/>
      <c r="CB84" s="4"/>
      <c r="CC84" s="4"/>
      <c r="CD84" s="4"/>
      <c r="CE84" s="4"/>
      <c r="CF84" s="4"/>
      <c r="CG84" s="6"/>
      <c r="CH84" s="6"/>
      <c r="CI84" s="6"/>
      <c r="CJ84" s="6"/>
      <c r="CK84" s="6"/>
      <c r="CL84" s="6"/>
      <c r="CM84" s="6"/>
      <c r="CN84" s="6"/>
    </row>
    <row r="85" spans="1:92" ht="15" customHeight="1" x14ac:dyDescent="0.25">
      <c r="A85" s="700" t="s">
        <v>103</v>
      </c>
      <c r="B85" s="700"/>
      <c r="C85" s="700"/>
      <c r="D85" s="700"/>
      <c r="E85" s="700"/>
      <c r="F85" s="700"/>
      <c r="G85" s="700"/>
      <c r="H85" s="700"/>
      <c r="I85" s="700"/>
      <c r="J85" s="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3"/>
      <c r="BZ85" s="3"/>
      <c r="CA85" s="4"/>
      <c r="CB85" s="4"/>
      <c r="CC85" s="4"/>
      <c r="CD85" s="4"/>
      <c r="CE85" s="4"/>
      <c r="CF85" s="4"/>
      <c r="CG85" s="6"/>
      <c r="CH85" s="6"/>
      <c r="CI85" s="6"/>
      <c r="CJ85" s="6"/>
      <c r="CK85" s="6"/>
      <c r="CL85" s="6"/>
      <c r="CM85" s="6"/>
      <c r="CN85" s="6"/>
    </row>
    <row r="86" spans="1:92" ht="15" customHeight="1" x14ac:dyDescent="0.25">
      <c r="A86" s="709" t="s">
        <v>104</v>
      </c>
      <c r="B86" s="709"/>
      <c r="C86" s="710" t="s">
        <v>105</v>
      </c>
      <c r="D86" s="710" t="s">
        <v>106</v>
      </c>
      <c r="E86" s="711" t="s">
        <v>94</v>
      </c>
      <c r="F86" s="710"/>
      <c r="G86" s="710"/>
      <c r="H86" s="710" t="s">
        <v>107</v>
      </c>
      <c r="I86" s="9"/>
      <c r="J86" s="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3"/>
      <c r="BZ86" s="3"/>
      <c r="CA86" s="4"/>
      <c r="CB86" s="4"/>
      <c r="CC86" s="4"/>
      <c r="CD86" s="4"/>
      <c r="CE86" s="4"/>
      <c r="CF86" s="4"/>
      <c r="CG86" s="6"/>
      <c r="CH86" s="6"/>
      <c r="CI86" s="6"/>
      <c r="CJ86" s="6"/>
      <c r="CK86" s="6"/>
      <c r="CL86" s="6"/>
      <c r="CM86" s="6"/>
      <c r="CN86" s="6"/>
    </row>
    <row r="87" spans="1:92" x14ac:dyDescent="0.25">
      <c r="A87" s="709"/>
      <c r="B87" s="709"/>
      <c r="C87" s="710"/>
      <c r="D87" s="710"/>
      <c r="E87" s="133" t="s">
        <v>108</v>
      </c>
      <c r="F87" s="516" t="s">
        <v>109</v>
      </c>
      <c r="G87" s="518" t="s">
        <v>110</v>
      </c>
      <c r="H87" s="711"/>
      <c r="I87" s="9"/>
      <c r="J87" s="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3"/>
      <c r="BZ87" s="3"/>
      <c r="CA87" s="4"/>
      <c r="CB87" s="4"/>
      <c r="CC87" s="4"/>
      <c r="CD87" s="4"/>
      <c r="CE87" s="4"/>
      <c r="CF87" s="4"/>
      <c r="CG87" s="6"/>
      <c r="CH87" s="6"/>
      <c r="CI87" s="6"/>
      <c r="CJ87" s="6"/>
      <c r="CK87" s="6"/>
      <c r="CL87" s="6"/>
      <c r="CM87" s="6"/>
      <c r="CN87" s="6"/>
    </row>
    <row r="88" spans="1:92" x14ac:dyDescent="0.25">
      <c r="A88" s="715" t="s">
        <v>111</v>
      </c>
      <c r="B88" s="715"/>
      <c r="C88" s="136"/>
      <c r="D88" s="136"/>
      <c r="E88" s="137"/>
      <c r="F88" s="138"/>
      <c r="G88" s="139"/>
      <c r="H88" s="139"/>
      <c r="I88" s="9"/>
      <c r="J88" s="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3"/>
      <c r="BZ88" s="3"/>
      <c r="CA88" s="4"/>
      <c r="CB88" s="4"/>
      <c r="CC88" s="4"/>
      <c r="CD88" s="4"/>
      <c r="CE88" s="4"/>
      <c r="CF88" s="4"/>
      <c r="CG88" s="6"/>
      <c r="CH88" s="6"/>
      <c r="CI88" s="6"/>
      <c r="CJ88" s="6"/>
      <c r="CK88" s="6"/>
      <c r="CL88" s="6"/>
      <c r="CM88" s="6"/>
      <c r="CN88" s="6"/>
    </row>
    <row r="89" spans="1:92" x14ac:dyDescent="0.25">
      <c r="A89" s="716" t="s">
        <v>112</v>
      </c>
      <c r="B89" s="716"/>
      <c r="C89" s="141"/>
      <c r="D89" s="141"/>
      <c r="E89" s="142"/>
      <c r="F89" s="143"/>
      <c r="G89" s="144"/>
      <c r="H89" s="144"/>
      <c r="I89" s="9"/>
      <c r="J89" s="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3"/>
      <c r="BZ89" s="3"/>
      <c r="CA89" s="4"/>
      <c r="CB89" s="4"/>
      <c r="CC89" s="4"/>
      <c r="CD89" s="4"/>
      <c r="CE89" s="4"/>
      <c r="CF89" s="4"/>
      <c r="CG89" s="6"/>
      <c r="CH89" s="6"/>
      <c r="CI89" s="6"/>
      <c r="CJ89" s="6"/>
      <c r="CK89" s="6"/>
      <c r="CL89" s="6"/>
      <c r="CM89" s="6"/>
      <c r="CN89" s="6"/>
    </row>
    <row r="90" spans="1:92" x14ac:dyDescent="0.25">
      <c r="A90" s="716" t="s">
        <v>113</v>
      </c>
      <c r="B90" s="716"/>
      <c r="C90" s="145"/>
      <c r="D90" s="145"/>
      <c r="E90" s="146"/>
      <c r="F90" s="147"/>
      <c r="G90" s="148"/>
      <c r="H90" s="148"/>
      <c r="I90" s="9"/>
      <c r="J90" s="9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3"/>
      <c r="BZ90" s="3"/>
      <c r="CA90" s="4"/>
      <c r="CB90" s="4"/>
      <c r="CC90" s="4"/>
      <c r="CD90" s="4"/>
      <c r="CE90" s="4"/>
      <c r="CF90" s="4"/>
      <c r="CG90" s="6"/>
      <c r="CH90" s="6"/>
      <c r="CI90" s="6"/>
      <c r="CJ90" s="6"/>
      <c r="CK90" s="6"/>
      <c r="CL90" s="6"/>
      <c r="CM90" s="6"/>
      <c r="CN90" s="6"/>
    </row>
    <row r="91" spans="1:92" x14ac:dyDescent="0.25">
      <c r="A91" s="716" t="s">
        <v>114</v>
      </c>
      <c r="B91" s="716"/>
      <c r="C91" s="145"/>
      <c r="D91" s="145"/>
      <c r="E91" s="146"/>
      <c r="F91" s="147"/>
      <c r="G91" s="148"/>
      <c r="H91" s="148"/>
      <c r="I91" s="9"/>
      <c r="J91" s="9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3"/>
      <c r="BZ91" s="3"/>
      <c r="CA91" s="4"/>
      <c r="CB91" s="4"/>
      <c r="CC91" s="4"/>
      <c r="CD91" s="4"/>
      <c r="CE91" s="4"/>
      <c r="CF91" s="4"/>
      <c r="CG91" s="6"/>
      <c r="CH91" s="6"/>
      <c r="CI91" s="6"/>
      <c r="CJ91" s="6"/>
      <c r="CK91" s="6"/>
      <c r="CL91" s="6"/>
      <c r="CM91" s="6"/>
      <c r="CN91" s="6"/>
    </row>
    <row r="92" spans="1:92" x14ac:dyDescent="0.25">
      <c r="A92" s="717" t="s">
        <v>115</v>
      </c>
      <c r="B92" s="717"/>
      <c r="C92" s="127"/>
      <c r="D92" s="127"/>
      <c r="E92" s="70"/>
      <c r="F92" s="149"/>
      <c r="G92" s="150"/>
      <c r="H92" s="150"/>
      <c r="I92" s="9"/>
      <c r="J92" s="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3"/>
      <c r="BZ92" s="3"/>
      <c r="CA92" s="4"/>
      <c r="CB92" s="4"/>
      <c r="CC92" s="4"/>
      <c r="CD92" s="4"/>
      <c r="CE92" s="4"/>
      <c r="CF92" s="4"/>
      <c r="CG92" s="6"/>
      <c r="CH92" s="6"/>
      <c r="CI92" s="6"/>
      <c r="CJ92" s="6"/>
      <c r="CK92" s="6"/>
      <c r="CL92" s="6"/>
      <c r="CM92" s="6"/>
      <c r="CN92" s="6"/>
    </row>
    <row r="93" spans="1:92" x14ac:dyDescent="0.25">
      <c r="A93" s="718" t="s">
        <v>6</v>
      </c>
      <c r="B93" s="718"/>
      <c r="C93" s="151">
        <f t="shared" ref="C93:H93" si="6">SUM(C88:C92)</f>
        <v>0</v>
      </c>
      <c r="D93" s="151">
        <f t="shared" si="6"/>
        <v>0</v>
      </c>
      <c r="E93" s="152">
        <f t="shared" si="6"/>
        <v>0</v>
      </c>
      <c r="F93" s="153">
        <f t="shared" si="6"/>
        <v>0</v>
      </c>
      <c r="G93" s="154">
        <f t="shared" si="6"/>
        <v>0</v>
      </c>
      <c r="H93" s="36">
        <f t="shared" si="6"/>
        <v>0</v>
      </c>
      <c r="I93" s="155"/>
      <c r="J93" s="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3"/>
      <c r="BZ93" s="3"/>
      <c r="CA93" s="4"/>
      <c r="CB93" s="4"/>
      <c r="CC93" s="4"/>
      <c r="CD93" s="4"/>
      <c r="CE93" s="4"/>
      <c r="CF93" s="4"/>
      <c r="CG93" s="6"/>
      <c r="CH93" s="6"/>
      <c r="CI93" s="6"/>
      <c r="CJ93" s="6"/>
      <c r="CK93" s="6"/>
      <c r="CL93" s="6"/>
      <c r="CM93" s="6"/>
      <c r="CN93" s="6"/>
    </row>
    <row r="94" spans="1:92" x14ac:dyDescent="0.25">
      <c r="A94" s="156" t="s">
        <v>116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3"/>
      <c r="BZ94" s="3"/>
      <c r="CA94" s="4"/>
      <c r="CB94" s="4"/>
      <c r="CC94" s="4"/>
      <c r="CD94" s="4"/>
      <c r="CE94" s="4"/>
      <c r="CF94" s="4"/>
      <c r="CG94" s="6"/>
      <c r="CH94" s="6"/>
      <c r="CI94" s="6"/>
      <c r="CJ94" s="6"/>
      <c r="CK94" s="6"/>
      <c r="CL94" s="6"/>
      <c r="CM94" s="6"/>
      <c r="CN94" s="6"/>
    </row>
    <row r="95" spans="1:92" ht="15" customHeight="1" x14ac:dyDescent="0.25">
      <c r="A95" s="700" t="s">
        <v>117</v>
      </c>
      <c r="B95" s="700"/>
      <c r="C95" s="700"/>
      <c r="D95" s="700"/>
      <c r="E95" s="700"/>
      <c r="F95" s="700"/>
      <c r="G95" s="700"/>
      <c r="H95" s="700"/>
      <c r="I95" s="700"/>
      <c r="J95" s="700"/>
      <c r="K95" s="700"/>
      <c r="L95" s="70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3"/>
      <c r="BZ95" s="3"/>
      <c r="CA95" s="4"/>
      <c r="CB95" s="4"/>
      <c r="CC95" s="4"/>
      <c r="CD95" s="4"/>
      <c r="CE95" s="4"/>
      <c r="CF95" s="4"/>
      <c r="CG95" s="6"/>
      <c r="CH95" s="6"/>
      <c r="CI95" s="6"/>
      <c r="CJ95" s="6"/>
      <c r="CK95" s="6"/>
      <c r="CL95" s="6"/>
      <c r="CM95" s="6"/>
      <c r="CN95" s="6"/>
    </row>
    <row r="96" spans="1:92" ht="15" customHeight="1" x14ac:dyDescent="0.25">
      <c r="A96" s="709" t="s">
        <v>104</v>
      </c>
      <c r="B96" s="709"/>
      <c r="C96" s="710" t="s">
        <v>105</v>
      </c>
      <c r="D96" s="710" t="s">
        <v>106</v>
      </c>
      <c r="E96" s="712" t="s">
        <v>94</v>
      </c>
      <c r="F96" s="713"/>
      <c r="G96" s="714"/>
      <c r="H96" s="711" t="s">
        <v>107</v>
      </c>
      <c r="I96" s="9"/>
      <c r="J96" s="9"/>
      <c r="K96" s="9"/>
      <c r="L96" s="15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3"/>
      <c r="BZ96" s="3"/>
      <c r="CA96" s="4"/>
      <c r="CB96" s="4"/>
      <c r="CC96" s="4"/>
      <c r="CD96" s="4"/>
      <c r="CE96" s="4"/>
      <c r="CF96" s="4"/>
      <c r="CG96" s="6"/>
      <c r="CH96" s="6"/>
      <c r="CI96" s="6"/>
      <c r="CJ96" s="6"/>
      <c r="CK96" s="6"/>
      <c r="CL96" s="6"/>
      <c r="CM96" s="6"/>
      <c r="CN96" s="6"/>
    </row>
    <row r="97" spans="1:92" x14ac:dyDescent="0.25">
      <c r="A97" s="709"/>
      <c r="B97" s="709"/>
      <c r="C97" s="710"/>
      <c r="D97" s="710"/>
      <c r="E97" s="515" t="s">
        <v>108</v>
      </c>
      <c r="F97" s="516" t="s">
        <v>109</v>
      </c>
      <c r="G97" s="517" t="s">
        <v>110</v>
      </c>
      <c r="H97" s="711"/>
      <c r="I97" s="9"/>
      <c r="J97" s="9"/>
      <c r="K97" s="9"/>
      <c r="L97" s="158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3"/>
      <c r="BZ97" s="3"/>
      <c r="CA97" s="4"/>
      <c r="CB97" s="4"/>
      <c r="CC97" s="4"/>
      <c r="CD97" s="4"/>
      <c r="CE97" s="4"/>
      <c r="CF97" s="4"/>
      <c r="CG97" s="6"/>
      <c r="CH97" s="6"/>
      <c r="CI97" s="6"/>
      <c r="CJ97" s="6"/>
      <c r="CK97" s="6"/>
      <c r="CL97" s="6"/>
      <c r="CM97" s="6"/>
      <c r="CN97" s="6"/>
    </row>
    <row r="98" spans="1:92" x14ac:dyDescent="0.25">
      <c r="A98" s="715" t="s">
        <v>112</v>
      </c>
      <c r="B98" s="715"/>
      <c r="C98" s="136">
        <v>3</v>
      </c>
      <c r="D98" s="136"/>
      <c r="E98" s="161">
        <v>137</v>
      </c>
      <c r="F98" s="138"/>
      <c r="G98" s="162"/>
      <c r="H98" s="139">
        <v>6</v>
      </c>
      <c r="I98" s="9"/>
      <c r="J98" s="9"/>
      <c r="K98" s="9"/>
      <c r="L98" s="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3"/>
      <c r="BZ98" s="3"/>
      <c r="CA98" s="4"/>
      <c r="CB98" s="4"/>
      <c r="CC98" s="4"/>
      <c r="CD98" s="4"/>
      <c r="CE98" s="4"/>
      <c r="CF98" s="4"/>
      <c r="CG98" s="6"/>
      <c r="CH98" s="6"/>
      <c r="CI98" s="6"/>
      <c r="CJ98" s="6"/>
      <c r="CK98" s="6"/>
      <c r="CL98" s="6"/>
      <c r="CM98" s="6"/>
      <c r="CN98" s="6"/>
    </row>
    <row r="99" spans="1:92" x14ac:dyDescent="0.25">
      <c r="A99" s="716" t="s">
        <v>118</v>
      </c>
      <c r="B99" s="716"/>
      <c r="C99" s="125"/>
      <c r="D99" s="125"/>
      <c r="E99" s="163"/>
      <c r="F99" s="164"/>
      <c r="G99" s="76"/>
      <c r="H99" s="77"/>
      <c r="I99" s="9"/>
      <c r="J99" s="9"/>
      <c r="K99" s="9"/>
      <c r="L99" s="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3"/>
      <c r="BZ99" s="3"/>
      <c r="CA99" s="4"/>
      <c r="CB99" s="4"/>
      <c r="CC99" s="4"/>
      <c r="CD99" s="4"/>
      <c r="CE99" s="4"/>
      <c r="CF99" s="4"/>
      <c r="CG99" s="6"/>
      <c r="CH99" s="6"/>
      <c r="CI99" s="6"/>
      <c r="CJ99" s="6"/>
      <c r="CK99" s="6"/>
      <c r="CL99" s="6"/>
      <c r="CM99" s="6"/>
      <c r="CN99" s="6"/>
    </row>
    <row r="100" spans="1:92" ht="15" customHeight="1" x14ac:dyDescent="0.25">
      <c r="A100" s="728" t="s">
        <v>119</v>
      </c>
      <c r="B100" s="728"/>
      <c r="C100" s="125"/>
      <c r="D100" s="125"/>
      <c r="E100" s="163"/>
      <c r="F100" s="164"/>
      <c r="G100" s="76"/>
      <c r="H100" s="77"/>
      <c r="I100" s="9"/>
      <c r="J100" s="9"/>
      <c r="K100" s="9"/>
      <c r="L100" s="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3"/>
      <c r="BZ100" s="3"/>
      <c r="CA100" s="4"/>
      <c r="CB100" s="4"/>
      <c r="CC100" s="4"/>
      <c r="CD100" s="4"/>
      <c r="CE100" s="4"/>
      <c r="CF100" s="4"/>
      <c r="CG100" s="6"/>
      <c r="CH100" s="6"/>
      <c r="CI100" s="6"/>
      <c r="CJ100" s="6"/>
      <c r="CK100" s="6"/>
      <c r="CL100" s="6"/>
      <c r="CM100" s="6"/>
      <c r="CN100" s="6"/>
    </row>
    <row r="101" spans="1:92" x14ac:dyDescent="0.25">
      <c r="A101" s="716" t="s">
        <v>120</v>
      </c>
      <c r="B101" s="716"/>
      <c r="C101" s="125"/>
      <c r="D101" s="125"/>
      <c r="E101" s="163"/>
      <c r="F101" s="164"/>
      <c r="G101" s="76"/>
      <c r="H101" s="77">
        <v>5</v>
      </c>
      <c r="I101" s="9"/>
      <c r="J101" s="9"/>
      <c r="K101" s="9"/>
      <c r="L101" s="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"/>
      <c r="BZ101" s="3"/>
      <c r="CA101" s="4"/>
      <c r="CB101" s="4"/>
      <c r="CC101" s="4"/>
      <c r="CD101" s="4"/>
      <c r="CE101" s="4"/>
      <c r="CF101" s="4"/>
      <c r="CG101" s="6"/>
      <c r="CH101" s="6"/>
      <c r="CI101" s="6"/>
      <c r="CJ101" s="6"/>
      <c r="CK101" s="6"/>
      <c r="CL101" s="6"/>
      <c r="CM101" s="6"/>
      <c r="CN101" s="6"/>
    </row>
    <row r="102" spans="1:92" x14ac:dyDescent="0.25">
      <c r="A102" s="729" t="s">
        <v>115</v>
      </c>
      <c r="B102" s="729"/>
      <c r="C102" s="127"/>
      <c r="D102" s="118">
        <v>1</v>
      </c>
      <c r="E102" s="165"/>
      <c r="F102" s="149"/>
      <c r="G102" s="71"/>
      <c r="H102" s="150"/>
      <c r="I102" s="9"/>
      <c r="J102" s="9"/>
      <c r="K102" s="9"/>
      <c r="L102" s="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"/>
      <c r="BZ102" s="3"/>
      <c r="CA102" s="4"/>
      <c r="CB102" s="4"/>
      <c r="CC102" s="4"/>
      <c r="CD102" s="4"/>
      <c r="CE102" s="4"/>
      <c r="CF102" s="4"/>
      <c r="CG102" s="6"/>
      <c r="CH102" s="6"/>
      <c r="CI102" s="6"/>
      <c r="CJ102" s="6"/>
      <c r="CK102" s="6"/>
      <c r="CL102" s="6"/>
      <c r="CM102" s="6"/>
      <c r="CN102" s="6"/>
    </row>
    <row r="103" spans="1:92" x14ac:dyDescent="0.25">
      <c r="A103" s="718" t="s">
        <v>6</v>
      </c>
      <c r="B103" s="718"/>
      <c r="C103" s="151">
        <f t="shared" ref="C103:H103" si="7">SUM(C98:C102)</f>
        <v>3</v>
      </c>
      <c r="D103" s="36">
        <f t="shared" si="7"/>
        <v>1</v>
      </c>
      <c r="E103" s="152">
        <f t="shared" si="7"/>
        <v>137</v>
      </c>
      <c r="F103" s="166">
        <f t="shared" si="7"/>
        <v>0</v>
      </c>
      <c r="G103" s="167">
        <f t="shared" si="7"/>
        <v>0</v>
      </c>
      <c r="H103" s="167">
        <f t="shared" si="7"/>
        <v>11</v>
      </c>
      <c r="I103" s="155"/>
      <c r="J103" s="9"/>
      <c r="K103" s="9"/>
      <c r="L103" s="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"/>
      <c r="BZ103" s="3"/>
      <c r="CA103" s="4"/>
      <c r="CB103" s="4"/>
      <c r="CC103" s="4"/>
      <c r="CD103" s="4"/>
      <c r="CE103" s="4"/>
      <c r="CF103" s="4"/>
      <c r="CG103" s="6"/>
      <c r="CH103" s="6"/>
      <c r="CI103" s="6"/>
      <c r="CJ103" s="6"/>
      <c r="CK103" s="6"/>
      <c r="CL103" s="6"/>
      <c r="CM103" s="6"/>
      <c r="CN103" s="6"/>
    </row>
    <row r="104" spans="1:92" x14ac:dyDescent="0.25">
      <c r="A104" s="156" t="s">
        <v>116</v>
      </c>
      <c r="B104" s="168"/>
      <c r="C104" s="169"/>
      <c r="D104" s="169"/>
      <c r="E104" s="169"/>
      <c r="F104" s="169"/>
      <c r="G104" s="169"/>
      <c r="H104" s="169"/>
      <c r="I104" s="9"/>
      <c r="J104" s="9"/>
      <c r="K104" s="9"/>
      <c r="L104" s="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"/>
      <c r="BZ104" s="3"/>
      <c r="CA104" s="4"/>
      <c r="CB104" s="4"/>
      <c r="CC104" s="4"/>
      <c r="CD104" s="4"/>
      <c r="CE104" s="4"/>
      <c r="CF104" s="4"/>
      <c r="CG104" s="6"/>
      <c r="CH104" s="6"/>
      <c r="CI104" s="6"/>
      <c r="CJ104" s="6"/>
      <c r="CK104" s="6"/>
      <c r="CL104" s="6"/>
      <c r="CM104" s="6"/>
      <c r="CN104" s="6"/>
    </row>
    <row r="105" spans="1:92" ht="15" customHeight="1" x14ac:dyDescent="0.25">
      <c r="A105" s="719" t="s">
        <v>121</v>
      </c>
      <c r="B105" s="719"/>
      <c r="C105" s="719"/>
      <c r="D105" s="719"/>
      <c r="E105" s="719"/>
      <c r="F105" s="719"/>
      <c r="G105" s="719"/>
      <c r="H105" s="719"/>
      <c r="I105" s="9"/>
      <c r="J105" s="9"/>
      <c r="K105" s="9"/>
      <c r="L105" s="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"/>
      <c r="BZ105" s="3"/>
      <c r="CA105" s="4"/>
      <c r="CB105" s="4"/>
      <c r="CC105" s="4"/>
      <c r="CD105" s="4"/>
      <c r="CE105" s="4"/>
      <c r="CF105" s="4"/>
      <c r="CG105" s="6"/>
      <c r="CH105" s="6"/>
      <c r="CI105" s="6"/>
      <c r="CJ105" s="6"/>
      <c r="CK105" s="6"/>
      <c r="CL105" s="6"/>
      <c r="CM105" s="6"/>
      <c r="CN105" s="6"/>
    </row>
    <row r="106" spans="1:92" ht="42" x14ac:dyDescent="0.25">
      <c r="A106" s="720" t="s">
        <v>122</v>
      </c>
      <c r="B106" s="721"/>
      <c r="C106" s="170" t="s">
        <v>37</v>
      </c>
      <c r="D106" s="133" t="s">
        <v>123</v>
      </c>
      <c r="E106" s="516" t="s">
        <v>124</v>
      </c>
      <c r="F106" s="516" t="s">
        <v>125</v>
      </c>
      <c r="G106" s="516" t="s">
        <v>126</v>
      </c>
      <c r="H106" s="171" t="s">
        <v>127</v>
      </c>
      <c r="I106" s="172" t="s">
        <v>128</v>
      </c>
      <c r="J106" s="9"/>
      <c r="K106" s="9"/>
      <c r="L106" s="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"/>
      <c r="BZ106" s="3"/>
      <c r="CA106" s="4"/>
      <c r="CB106" s="4"/>
      <c r="CC106" s="4"/>
      <c r="CD106" s="4"/>
      <c r="CE106" s="4"/>
      <c r="CF106" s="4"/>
      <c r="CG106" s="6"/>
      <c r="CH106" s="6"/>
      <c r="CI106" s="6"/>
      <c r="CJ106" s="6"/>
      <c r="CK106" s="6"/>
      <c r="CL106" s="6"/>
      <c r="CM106" s="6"/>
      <c r="CN106" s="6"/>
    </row>
    <row r="107" spans="1:92" x14ac:dyDescent="0.25">
      <c r="A107" s="722" t="s">
        <v>105</v>
      </c>
      <c r="B107" s="723"/>
      <c r="C107" s="435">
        <f>SUM(D107:I107)</f>
        <v>0</v>
      </c>
      <c r="D107" s="174"/>
      <c r="E107" s="175"/>
      <c r="F107" s="175"/>
      <c r="G107" s="175"/>
      <c r="H107" s="175"/>
      <c r="I107" s="176"/>
      <c r="J107" s="9"/>
      <c r="K107" s="9"/>
      <c r="L107" s="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"/>
      <c r="BZ107" s="3"/>
      <c r="CA107" s="4"/>
      <c r="CB107" s="4"/>
      <c r="CC107" s="4"/>
      <c r="CD107" s="4"/>
      <c r="CE107" s="4"/>
      <c r="CF107" s="4"/>
      <c r="CG107" s="6"/>
      <c r="CH107" s="6"/>
      <c r="CI107" s="6"/>
      <c r="CJ107" s="6"/>
      <c r="CK107" s="6"/>
      <c r="CL107" s="6"/>
      <c r="CM107" s="6"/>
      <c r="CN107" s="6"/>
    </row>
    <row r="108" spans="1:92" x14ac:dyDescent="0.25">
      <c r="A108" s="705" t="s">
        <v>94</v>
      </c>
      <c r="B108" s="512" t="s">
        <v>95</v>
      </c>
      <c r="C108" s="436">
        <f>SUM(D108:I108)</f>
        <v>0</v>
      </c>
      <c r="D108" s="179"/>
      <c r="E108" s="180"/>
      <c r="F108" s="180"/>
      <c r="G108" s="180"/>
      <c r="H108" s="180"/>
      <c r="I108" s="181"/>
      <c r="J108" s="9"/>
      <c r="K108" s="9"/>
      <c r="L108" s="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"/>
      <c r="BZ108" s="3"/>
      <c r="CA108" s="4"/>
      <c r="CB108" s="4"/>
      <c r="CC108" s="4"/>
      <c r="CD108" s="4"/>
      <c r="CE108" s="4"/>
      <c r="CF108" s="4"/>
      <c r="CG108" s="6"/>
      <c r="CH108" s="6"/>
      <c r="CI108" s="6"/>
      <c r="CJ108" s="6"/>
      <c r="CK108" s="6"/>
      <c r="CL108" s="6"/>
      <c r="CM108" s="6"/>
      <c r="CN108" s="6"/>
    </row>
    <row r="109" spans="1:92" x14ac:dyDescent="0.25">
      <c r="A109" s="653"/>
      <c r="B109" s="514" t="s">
        <v>129</v>
      </c>
      <c r="C109" s="437">
        <f>SUM(D109:I109)</f>
        <v>0</v>
      </c>
      <c r="D109" s="142"/>
      <c r="E109" s="143"/>
      <c r="F109" s="143"/>
      <c r="G109" s="143"/>
      <c r="H109" s="143"/>
      <c r="I109" s="181"/>
      <c r="J109" s="9"/>
      <c r="K109" s="9"/>
      <c r="L109" s="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"/>
      <c r="BZ109" s="3"/>
      <c r="CA109" s="4"/>
      <c r="CB109" s="4"/>
      <c r="CC109" s="4"/>
      <c r="CD109" s="4"/>
      <c r="CE109" s="4"/>
      <c r="CF109" s="4"/>
      <c r="CG109" s="6"/>
      <c r="CH109" s="6"/>
      <c r="CI109" s="6"/>
      <c r="CJ109" s="6"/>
      <c r="CK109" s="6"/>
      <c r="CL109" s="6"/>
      <c r="CM109" s="6"/>
      <c r="CN109" s="6"/>
    </row>
    <row r="110" spans="1:92" x14ac:dyDescent="0.25">
      <c r="A110" s="654"/>
      <c r="B110" s="184" t="s">
        <v>98</v>
      </c>
      <c r="C110" s="438">
        <f>SUM(D110:I110)</f>
        <v>0</v>
      </c>
      <c r="D110" s="186"/>
      <c r="E110" s="187"/>
      <c r="F110" s="187"/>
      <c r="G110" s="187"/>
      <c r="H110" s="187"/>
      <c r="I110" s="188"/>
      <c r="J110" s="9"/>
      <c r="K110" s="9"/>
      <c r="L110" s="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"/>
      <c r="BZ110" s="3"/>
      <c r="CA110" s="4"/>
      <c r="CB110" s="4"/>
      <c r="CC110" s="4"/>
      <c r="CD110" s="4"/>
      <c r="CE110" s="4"/>
      <c r="CF110" s="4"/>
      <c r="CG110" s="6"/>
      <c r="CH110" s="6"/>
      <c r="CI110" s="6"/>
      <c r="CJ110" s="6"/>
      <c r="CK110" s="6"/>
      <c r="CL110" s="6"/>
      <c r="CM110" s="6"/>
      <c r="CN110" s="6"/>
    </row>
    <row r="111" spans="1:92" x14ac:dyDescent="0.25">
      <c r="A111" s="724" t="s">
        <v>106</v>
      </c>
      <c r="B111" s="725"/>
      <c r="C111" s="436">
        <f>SUM(D111:H111)</f>
        <v>0</v>
      </c>
      <c r="D111" s="179"/>
      <c r="E111" s="180"/>
      <c r="F111" s="180"/>
      <c r="G111" s="180"/>
      <c r="H111" s="180"/>
      <c r="I111" s="189"/>
      <c r="J111" s="9"/>
      <c r="K111" s="9"/>
      <c r="L111" s="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"/>
      <c r="BZ111" s="3"/>
      <c r="CA111" s="4"/>
      <c r="CB111" s="4"/>
      <c r="CC111" s="4"/>
      <c r="CD111" s="4"/>
      <c r="CE111" s="4"/>
      <c r="CF111" s="4"/>
      <c r="CG111" s="6"/>
      <c r="CH111" s="6"/>
      <c r="CI111" s="6"/>
      <c r="CJ111" s="6"/>
      <c r="CK111" s="6"/>
      <c r="CL111" s="6"/>
      <c r="CM111" s="6"/>
      <c r="CN111" s="6"/>
    </row>
    <row r="112" spans="1:92" x14ac:dyDescent="0.25">
      <c r="A112" s="726" t="s">
        <v>102</v>
      </c>
      <c r="B112" s="727"/>
      <c r="C112" s="439">
        <f>SUM(D112:H112)</f>
        <v>0</v>
      </c>
      <c r="D112" s="70"/>
      <c r="E112" s="149"/>
      <c r="F112" s="149"/>
      <c r="G112" s="149"/>
      <c r="H112" s="149"/>
      <c r="I112" s="191"/>
      <c r="J112" s="9"/>
      <c r="K112" s="9"/>
      <c r="L112" s="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"/>
      <c r="BZ112" s="3"/>
      <c r="CA112" s="4"/>
      <c r="CB112" s="4"/>
      <c r="CC112" s="4"/>
      <c r="CD112" s="4"/>
      <c r="CE112" s="4"/>
      <c r="CF112" s="4"/>
      <c r="CG112" s="6"/>
      <c r="CH112" s="6"/>
      <c r="CI112" s="6"/>
      <c r="CJ112" s="6"/>
      <c r="CK112" s="6"/>
      <c r="CL112" s="6"/>
      <c r="CM112" s="6"/>
      <c r="CN112" s="6"/>
    </row>
    <row r="113" spans="1:92" x14ac:dyDescent="0.25">
      <c r="A113" s="156" t="s">
        <v>116</v>
      </c>
      <c r="B113" s="192"/>
      <c r="C113" s="193"/>
      <c r="D113" s="158"/>
      <c r="E113" s="158"/>
      <c r="F113" s="158"/>
      <c r="G113" s="158"/>
      <c r="H113" s="158"/>
      <c r="I113" s="9"/>
      <c r="J113" s="9"/>
      <c r="K113" s="9"/>
      <c r="L113" s="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"/>
      <c r="BZ113" s="3"/>
      <c r="CA113" s="4"/>
      <c r="CB113" s="4"/>
      <c r="CC113" s="4"/>
      <c r="CD113" s="4"/>
      <c r="CE113" s="4"/>
      <c r="CF113" s="4"/>
      <c r="CG113" s="6"/>
      <c r="CH113" s="6"/>
      <c r="CI113" s="6"/>
      <c r="CJ113" s="6"/>
      <c r="CK113" s="6"/>
      <c r="CL113" s="6"/>
      <c r="CM113" s="6"/>
      <c r="CN113" s="6"/>
    </row>
    <row r="114" spans="1:92" ht="15" customHeight="1" x14ac:dyDescent="0.25">
      <c r="A114" s="700" t="s">
        <v>130</v>
      </c>
      <c r="B114" s="700"/>
      <c r="C114" s="700"/>
      <c r="D114" s="700"/>
      <c r="E114" s="700"/>
      <c r="F114" s="700"/>
      <c r="G114" s="700"/>
      <c r="H114" s="700"/>
      <c r="I114" s="700"/>
      <c r="J114" s="9"/>
      <c r="K114" s="9"/>
      <c r="L114" s="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"/>
      <c r="BZ114" s="3"/>
      <c r="CA114" s="4"/>
      <c r="CB114" s="4"/>
      <c r="CC114" s="4"/>
      <c r="CD114" s="4"/>
      <c r="CE114" s="4"/>
      <c r="CF114" s="4"/>
      <c r="CG114" s="6"/>
      <c r="CH114" s="6"/>
      <c r="CI114" s="6"/>
      <c r="CJ114" s="6"/>
      <c r="CK114" s="6"/>
      <c r="CL114" s="6"/>
      <c r="CM114" s="6"/>
      <c r="CN114" s="6"/>
    </row>
    <row r="115" spans="1:92" ht="42" x14ac:dyDescent="0.25">
      <c r="A115" s="720" t="s">
        <v>122</v>
      </c>
      <c r="B115" s="721"/>
      <c r="C115" s="170" t="s">
        <v>37</v>
      </c>
      <c r="D115" s="133" t="s">
        <v>123</v>
      </c>
      <c r="E115" s="516" t="s">
        <v>124</v>
      </c>
      <c r="F115" s="516" t="s">
        <v>131</v>
      </c>
      <c r="G115" s="516" t="s">
        <v>126</v>
      </c>
      <c r="H115" s="171" t="s">
        <v>127</v>
      </c>
      <c r="I115" s="172" t="s">
        <v>132</v>
      </c>
      <c r="J115" s="9"/>
      <c r="K115" s="9"/>
      <c r="L115" s="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"/>
      <c r="BZ115" s="3"/>
      <c r="CA115" s="4"/>
      <c r="CB115" s="4"/>
      <c r="CC115" s="4"/>
      <c r="CD115" s="4"/>
      <c r="CE115" s="4"/>
      <c r="CF115" s="4"/>
      <c r="CG115" s="6"/>
      <c r="CH115" s="6"/>
      <c r="CI115" s="6"/>
      <c r="CJ115" s="6"/>
      <c r="CK115" s="6"/>
      <c r="CL115" s="6"/>
      <c r="CM115" s="6"/>
      <c r="CN115" s="6"/>
    </row>
    <row r="116" spans="1:92" x14ac:dyDescent="0.25">
      <c r="A116" s="722" t="s">
        <v>105</v>
      </c>
      <c r="B116" s="723"/>
      <c r="C116" s="435">
        <f>SUM(D116:I116)</f>
        <v>0</v>
      </c>
      <c r="D116" s="174"/>
      <c r="E116" s="175"/>
      <c r="F116" s="175"/>
      <c r="G116" s="175"/>
      <c r="H116" s="175"/>
      <c r="I116" s="194"/>
      <c r="J116" s="195"/>
      <c r="K116" s="9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"/>
      <c r="BZ116" s="3"/>
      <c r="CA116" s="4"/>
      <c r="CB116" s="4"/>
      <c r="CC116" s="4"/>
      <c r="CD116" s="4"/>
      <c r="CE116" s="4"/>
      <c r="CF116" s="4"/>
      <c r="CG116" s="6"/>
      <c r="CH116" s="6"/>
      <c r="CI116" s="6"/>
      <c r="CJ116" s="6"/>
      <c r="CK116" s="6"/>
      <c r="CL116" s="6"/>
      <c r="CM116" s="6"/>
      <c r="CN116" s="6"/>
    </row>
    <row r="117" spans="1:92" x14ac:dyDescent="0.25">
      <c r="A117" s="737" t="s">
        <v>94</v>
      </c>
      <c r="B117" s="508" t="s">
        <v>95</v>
      </c>
      <c r="C117" s="436">
        <f t="shared" ref="C117:C121" si="8">SUM(D117:I117)</f>
        <v>0</v>
      </c>
      <c r="D117" s="179"/>
      <c r="E117" s="180"/>
      <c r="F117" s="180"/>
      <c r="G117" s="180"/>
      <c r="H117" s="180"/>
      <c r="I117" s="181"/>
      <c r="J117" s="155"/>
      <c r="K117" s="195"/>
      <c r="L117" s="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"/>
      <c r="BZ117" s="3"/>
      <c r="CA117" s="4"/>
      <c r="CB117" s="4"/>
      <c r="CC117" s="4"/>
      <c r="CD117" s="4"/>
      <c r="CE117" s="4"/>
      <c r="CF117" s="4"/>
      <c r="CG117" s="6"/>
      <c r="CH117" s="6"/>
      <c r="CI117" s="6"/>
      <c r="CJ117" s="6"/>
      <c r="CK117" s="6"/>
      <c r="CL117" s="6"/>
      <c r="CM117" s="6"/>
      <c r="CN117" s="6"/>
    </row>
    <row r="118" spans="1:92" x14ac:dyDescent="0.25">
      <c r="A118" s="737"/>
      <c r="B118" s="197" t="s">
        <v>129</v>
      </c>
      <c r="C118" s="437">
        <f t="shared" si="8"/>
        <v>0</v>
      </c>
      <c r="D118" s="179"/>
      <c r="E118" s="180"/>
      <c r="F118" s="180"/>
      <c r="G118" s="180"/>
      <c r="H118" s="180"/>
      <c r="I118" s="181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"/>
      <c r="BZ118" s="3"/>
      <c r="CA118" s="4"/>
      <c r="CB118" s="4"/>
      <c r="CC118" s="4"/>
      <c r="CD118" s="4"/>
      <c r="CE118" s="4"/>
      <c r="CF118" s="4"/>
      <c r="CG118" s="6"/>
      <c r="CH118" s="6"/>
      <c r="CI118" s="6"/>
      <c r="CJ118" s="6"/>
      <c r="CK118" s="6"/>
      <c r="CL118" s="6"/>
      <c r="CM118" s="6"/>
      <c r="CN118" s="6"/>
    </row>
    <row r="119" spans="1:92" x14ac:dyDescent="0.25">
      <c r="A119" s="702"/>
      <c r="B119" s="198" t="s">
        <v>98</v>
      </c>
      <c r="C119" s="438">
        <f t="shared" si="8"/>
        <v>0</v>
      </c>
      <c r="D119" s="186"/>
      <c r="E119" s="187"/>
      <c r="F119" s="187"/>
      <c r="G119" s="187"/>
      <c r="H119" s="187"/>
      <c r="I119" s="18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"/>
      <c r="BZ119" s="3"/>
      <c r="CA119" s="4"/>
      <c r="CB119" s="4"/>
      <c r="CC119" s="4"/>
      <c r="CD119" s="4"/>
      <c r="CE119" s="4"/>
      <c r="CF119" s="4"/>
      <c r="CG119" s="6"/>
      <c r="CH119" s="6"/>
      <c r="CI119" s="6"/>
      <c r="CJ119" s="6"/>
      <c r="CK119" s="6"/>
      <c r="CL119" s="6"/>
      <c r="CM119" s="6"/>
      <c r="CN119" s="6"/>
    </row>
    <row r="120" spans="1:92" x14ac:dyDescent="0.25">
      <c r="A120" s="724" t="s">
        <v>106</v>
      </c>
      <c r="B120" s="725"/>
      <c r="C120" s="436">
        <f t="shared" si="8"/>
        <v>0</v>
      </c>
      <c r="D120" s="179"/>
      <c r="E120" s="180"/>
      <c r="F120" s="180"/>
      <c r="G120" s="180"/>
      <c r="H120" s="180"/>
      <c r="I120" s="181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"/>
      <c r="BZ120" s="3"/>
      <c r="CA120" s="4"/>
      <c r="CB120" s="4"/>
      <c r="CC120" s="4"/>
      <c r="CD120" s="4"/>
      <c r="CE120" s="4"/>
      <c r="CF120" s="4"/>
      <c r="CG120" s="6"/>
      <c r="CH120" s="6"/>
      <c r="CI120" s="6"/>
      <c r="CJ120" s="6"/>
      <c r="CK120" s="6"/>
      <c r="CL120" s="6"/>
      <c r="CM120" s="6"/>
      <c r="CN120" s="6"/>
    </row>
    <row r="121" spans="1:92" x14ac:dyDescent="0.25">
      <c r="A121" s="726" t="s">
        <v>102</v>
      </c>
      <c r="B121" s="727"/>
      <c r="C121" s="439">
        <f t="shared" si="8"/>
        <v>0</v>
      </c>
      <c r="D121" s="186"/>
      <c r="E121" s="187"/>
      <c r="F121" s="187"/>
      <c r="G121" s="187"/>
      <c r="H121" s="187"/>
      <c r="I121" s="18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"/>
      <c r="BZ121" s="3"/>
      <c r="CA121" s="4"/>
      <c r="CB121" s="4"/>
      <c r="CC121" s="4"/>
      <c r="CD121" s="4"/>
      <c r="CE121" s="4"/>
      <c r="CF121" s="4"/>
      <c r="CG121" s="6"/>
      <c r="CH121" s="6"/>
      <c r="CI121" s="6"/>
      <c r="CJ121" s="6"/>
      <c r="CK121" s="6"/>
      <c r="CL121" s="6"/>
      <c r="CM121" s="6"/>
      <c r="CN121" s="6"/>
    </row>
    <row r="122" spans="1:92" x14ac:dyDescent="0.25">
      <c r="A122" s="156" t="s">
        <v>116</v>
      </c>
      <c r="B122" s="192"/>
      <c r="C122" s="193"/>
      <c r="D122" s="9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"/>
      <c r="BZ122" s="3"/>
      <c r="CA122" s="4"/>
      <c r="CB122" s="4"/>
      <c r="CC122" s="4"/>
      <c r="CD122" s="4"/>
      <c r="CE122" s="4"/>
      <c r="CF122" s="4"/>
      <c r="CG122" s="6"/>
      <c r="CH122" s="6"/>
      <c r="CI122" s="6"/>
      <c r="CJ122" s="6"/>
      <c r="CK122" s="6"/>
      <c r="CL122" s="6"/>
      <c r="CM122" s="6"/>
      <c r="CN122" s="6"/>
    </row>
    <row r="123" spans="1:92" ht="15" customHeight="1" x14ac:dyDescent="0.25">
      <c r="A123" s="730" t="s">
        <v>133</v>
      </c>
      <c r="B123" s="730"/>
      <c r="C123" s="730"/>
      <c r="D123" s="730"/>
      <c r="E123" s="730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"/>
      <c r="BZ123" s="3"/>
      <c r="CA123" s="4"/>
      <c r="CB123" s="4"/>
      <c r="CC123" s="4"/>
      <c r="CD123" s="4"/>
      <c r="CE123" s="4"/>
      <c r="CF123" s="4"/>
      <c r="CG123" s="6"/>
      <c r="CH123" s="6"/>
      <c r="CI123" s="6"/>
      <c r="CJ123" s="6"/>
      <c r="CK123" s="6"/>
      <c r="CL123" s="6"/>
      <c r="CM123" s="6"/>
      <c r="CN123" s="6"/>
    </row>
    <row r="124" spans="1:92" ht="21" x14ac:dyDescent="0.25">
      <c r="A124" s="199" t="s">
        <v>134</v>
      </c>
      <c r="B124" s="501" t="s">
        <v>135</v>
      </c>
      <c r="C124" s="510"/>
      <c r="D124" s="509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"/>
      <c r="BZ124" s="3"/>
      <c r="CA124" s="4"/>
      <c r="CB124" s="4"/>
      <c r="CC124" s="4"/>
      <c r="CD124" s="4"/>
      <c r="CE124" s="4"/>
      <c r="CF124" s="4"/>
      <c r="CG124" s="6"/>
      <c r="CH124" s="6"/>
      <c r="CI124" s="6"/>
      <c r="CJ124" s="6"/>
      <c r="CK124" s="6"/>
      <c r="CL124" s="6"/>
      <c r="CM124" s="6"/>
      <c r="CN124" s="6"/>
    </row>
    <row r="125" spans="1:92" x14ac:dyDescent="0.25">
      <c r="A125" s="514" t="s">
        <v>136</v>
      </c>
      <c r="B125" s="203"/>
      <c r="C125" s="510"/>
      <c r="D125" s="509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"/>
      <c r="BZ125" s="3"/>
      <c r="CA125" s="4"/>
      <c r="CB125" s="4"/>
      <c r="CC125" s="4"/>
      <c r="CD125" s="4"/>
      <c r="CE125" s="4"/>
      <c r="CF125" s="4"/>
      <c r="CG125" s="6"/>
      <c r="CH125" s="6"/>
      <c r="CI125" s="6"/>
      <c r="CJ125" s="6"/>
      <c r="CK125" s="6"/>
      <c r="CL125" s="6"/>
      <c r="CM125" s="6"/>
      <c r="CN125" s="6"/>
    </row>
    <row r="126" spans="1:92" x14ac:dyDescent="0.25">
      <c r="A126" s="514" t="s">
        <v>137</v>
      </c>
      <c r="B126" s="204"/>
      <c r="C126" s="510"/>
      <c r="D126" s="509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"/>
      <c r="BZ126" s="3"/>
      <c r="CA126" s="4"/>
      <c r="CB126" s="4"/>
      <c r="CC126" s="4"/>
      <c r="CD126" s="4"/>
      <c r="CE126" s="4"/>
      <c r="CF126" s="4"/>
      <c r="CG126" s="6"/>
      <c r="CH126" s="6"/>
      <c r="CI126" s="6"/>
      <c r="CJ126" s="6"/>
      <c r="CK126" s="6"/>
      <c r="CL126" s="6"/>
      <c r="CM126" s="6"/>
      <c r="CN126" s="6"/>
    </row>
    <row r="127" spans="1:92" x14ac:dyDescent="0.25">
      <c r="A127" s="514" t="s">
        <v>138</v>
      </c>
      <c r="B127" s="204"/>
      <c r="C127" s="510"/>
      <c r="D127" s="509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"/>
      <c r="BZ127" s="3"/>
      <c r="CA127" s="4"/>
      <c r="CB127" s="4"/>
      <c r="CC127" s="4"/>
      <c r="CD127" s="4"/>
      <c r="CE127" s="4"/>
      <c r="CF127" s="4"/>
      <c r="CG127" s="6"/>
      <c r="CH127" s="6"/>
      <c r="CI127" s="6"/>
      <c r="CJ127" s="6"/>
      <c r="CK127" s="6"/>
      <c r="CL127" s="6"/>
      <c r="CM127" s="6"/>
      <c r="CN127" s="6"/>
    </row>
    <row r="128" spans="1:92" x14ac:dyDescent="0.25">
      <c r="A128" s="514" t="s">
        <v>139</v>
      </c>
      <c r="B128" s="204"/>
      <c r="C128" s="205"/>
      <c r="D128" s="509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"/>
      <c r="BZ128" s="3"/>
      <c r="CA128" s="4"/>
      <c r="CB128" s="4"/>
      <c r="CC128" s="4"/>
      <c r="CD128" s="4"/>
      <c r="CE128" s="4"/>
      <c r="CF128" s="4"/>
      <c r="CG128" s="6"/>
      <c r="CH128" s="6"/>
      <c r="CI128" s="6"/>
      <c r="CJ128" s="6"/>
      <c r="CK128" s="6"/>
      <c r="CL128" s="6"/>
      <c r="CM128" s="6"/>
      <c r="CN128" s="6"/>
    </row>
    <row r="129" spans="1:92" x14ac:dyDescent="0.25">
      <c r="A129" s="184" t="s">
        <v>140</v>
      </c>
      <c r="B129" s="206"/>
      <c r="C129" s="205"/>
      <c r="D129" s="509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"/>
      <c r="BZ129" s="3"/>
      <c r="CA129" s="4"/>
      <c r="CB129" s="4"/>
      <c r="CC129" s="4"/>
      <c r="CD129" s="4"/>
      <c r="CE129" s="4"/>
      <c r="CF129" s="4"/>
      <c r="CG129" s="6"/>
      <c r="CH129" s="6"/>
      <c r="CI129" s="6"/>
      <c r="CJ129" s="6"/>
      <c r="CK129" s="6"/>
      <c r="CL129" s="6"/>
      <c r="CM129" s="6"/>
      <c r="CN129" s="6"/>
    </row>
    <row r="130" spans="1:92" ht="15" customHeight="1" x14ac:dyDescent="0.25">
      <c r="A130" s="731" t="s">
        <v>141</v>
      </c>
      <c r="B130" s="732"/>
      <c r="C130" s="732"/>
      <c r="D130" s="73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"/>
      <c r="BZ130" s="3"/>
      <c r="CA130" s="4"/>
      <c r="CB130" s="4"/>
      <c r="CC130" s="4"/>
      <c r="CD130" s="4"/>
      <c r="CE130" s="4"/>
      <c r="CF130" s="4"/>
      <c r="CG130" s="6"/>
      <c r="CH130" s="6"/>
      <c r="CI130" s="6"/>
      <c r="CJ130" s="6"/>
      <c r="CK130" s="6"/>
      <c r="CL130" s="6"/>
      <c r="CM130" s="6"/>
      <c r="CN130" s="6"/>
    </row>
    <row r="131" spans="1:92" ht="21" x14ac:dyDescent="0.25">
      <c r="A131" s="199" t="s">
        <v>134</v>
      </c>
      <c r="B131" s="501" t="s">
        <v>142</v>
      </c>
      <c r="C131" s="510"/>
      <c r="D131" s="509"/>
      <c r="E131" s="155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"/>
      <c r="BZ131" s="3"/>
      <c r="CA131" s="4"/>
      <c r="CB131" s="4"/>
      <c r="CC131" s="4"/>
      <c r="CD131" s="4"/>
      <c r="CE131" s="4"/>
      <c r="CF131" s="4"/>
      <c r="CG131" s="6"/>
      <c r="CH131" s="6"/>
      <c r="CI131" s="6"/>
      <c r="CJ131" s="6"/>
      <c r="CK131" s="6"/>
      <c r="CL131" s="6"/>
      <c r="CM131" s="6"/>
      <c r="CN131" s="6"/>
    </row>
    <row r="132" spans="1:92" x14ac:dyDescent="0.25">
      <c r="A132" s="514" t="s">
        <v>136</v>
      </c>
      <c r="B132" s="203"/>
      <c r="C132" s="510"/>
      <c r="D132" s="509"/>
      <c r="E132" s="510"/>
      <c r="F132" s="195"/>
      <c r="G132" s="9"/>
      <c r="H132" s="9"/>
      <c r="I132" s="509"/>
      <c r="J132" s="510"/>
      <c r="K132" s="195"/>
      <c r="L132" s="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"/>
      <c r="BZ132" s="3"/>
      <c r="CA132" s="4"/>
      <c r="CB132" s="4"/>
      <c r="CC132" s="4"/>
      <c r="CD132" s="4"/>
      <c r="CE132" s="4"/>
      <c r="CF132" s="4"/>
      <c r="CG132" s="6"/>
      <c r="CH132" s="6"/>
      <c r="CI132" s="6"/>
      <c r="CJ132" s="6"/>
      <c r="CK132" s="6"/>
      <c r="CL132" s="6"/>
      <c r="CM132" s="6"/>
      <c r="CN132" s="6"/>
    </row>
    <row r="133" spans="1:92" x14ac:dyDescent="0.25">
      <c r="A133" s="514" t="s">
        <v>137</v>
      </c>
      <c r="B133" s="204"/>
      <c r="C133" s="510"/>
      <c r="D133" s="509"/>
      <c r="E133" s="510"/>
      <c r="F133" s="195"/>
      <c r="G133" s="9"/>
      <c r="H133" s="9"/>
      <c r="I133" s="509"/>
      <c r="J133" s="510"/>
      <c r="K133" s="195"/>
      <c r="L133" s="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"/>
      <c r="BZ133" s="3"/>
      <c r="CA133" s="4"/>
      <c r="CB133" s="4"/>
      <c r="CC133" s="4"/>
      <c r="CD133" s="4"/>
      <c r="CE133" s="4"/>
      <c r="CF133" s="4"/>
      <c r="CG133" s="6"/>
      <c r="CH133" s="6"/>
      <c r="CI133" s="6"/>
      <c r="CJ133" s="6"/>
      <c r="CK133" s="6"/>
      <c r="CL133" s="6"/>
      <c r="CM133" s="6"/>
      <c r="CN133" s="6"/>
    </row>
    <row r="134" spans="1:92" x14ac:dyDescent="0.25">
      <c r="A134" s="514" t="s">
        <v>138</v>
      </c>
      <c r="B134" s="204"/>
      <c r="C134" s="510"/>
      <c r="D134" s="509"/>
      <c r="E134" s="510"/>
      <c r="F134" s="195"/>
      <c r="G134" s="9"/>
      <c r="H134" s="9"/>
      <c r="I134" s="509"/>
      <c r="J134" s="510"/>
      <c r="K134" s="195"/>
      <c r="L134" s="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"/>
      <c r="BZ134" s="3"/>
      <c r="CA134" s="4"/>
      <c r="CB134" s="4"/>
      <c r="CC134" s="4"/>
      <c r="CD134" s="4"/>
      <c r="CE134" s="4"/>
      <c r="CF134" s="4"/>
      <c r="CG134" s="6"/>
      <c r="CH134" s="6"/>
      <c r="CI134" s="6"/>
      <c r="CJ134" s="6"/>
      <c r="CK134" s="6"/>
      <c r="CL134" s="6"/>
      <c r="CM134" s="6"/>
      <c r="CN134" s="6"/>
    </row>
    <row r="135" spans="1:92" x14ac:dyDescent="0.25">
      <c r="A135" s="514" t="s">
        <v>139</v>
      </c>
      <c r="B135" s="204"/>
      <c r="C135" s="205"/>
      <c r="D135" s="733"/>
      <c r="E135" s="734"/>
      <c r="F135" s="195"/>
      <c r="G135" s="9"/>
      <c r="H135" s="9"/>
      <c r="I135" s="509"/>
      <c r="J135" s="510"/>
      <c r="K135" s="195"/>
      <c r="L135" s="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"/>
      <c r="BZ135" s="3"/>
      <c r="CA135" s="4"/>
      <c r="CB135" s="4"/>
      <c r="CC135" s="4"/>
      <c r="CD135" s="4"/>
      <c r="CE135" s="4"/>
      <c r="CF135" s="4"/>
      <c r="CG135" s="6"/>
      <c r="CH135" s="6"/>
      <c r="CI135" s="6"/>
      <c r="CJ135" s="6"/>
      <c r="CK135" s="6"/>
      <c r="CL135" s="6"/>
      <c r="CM135" s="6"/>
      <c r="CN135" s="6"/>
    </row>
    <row r="136" spans="1:92" x14ac:dyDescent="0.25">
      <c r="A136" s="184" t="s">
        <v>140</v>
      </c>
      <c r="B136" s="206"/>
      <c r="C136" s="205"/>
      <c r="D136" s="733"/>
      <c r="E136" s="734"/>
      <c r="F136" s="195"/>
      <c r="G136" s="9"/>
      <c r="H136" s="9"/>
      <c r="I136" s="509"/>
      <c r="J136" s="510"/>
      <c r="K136" s="195"/>
      <c r="L136" s="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"/>
      <c r="BZ136" s="3"/>
      <c r="CA136" s="4"/>
      <c r="CB136" s="4"/>
      <c r="CC136" s="4"/>
      <c r="CD136" s="4"/>
      <c r="CE136" s="4"/>
      <c r="CF136" s="4"/>
      <c r="CG136" s="6"/>
      <c r="CH136" s="6"/>
      <c r="CI136" s="6"/>
      <c r="CJ136" s="6"/>
      <c r="CK136" s="6"/>
      <c r="CL136" s="6"/>
      <c r="CM136" s="6"/>
      <c r="CN136" s="6"/>
    </row>
    <row r="137" spans="1:92" x14ac:dyDescent="0.25">
      <c r="A137" s="209" t="s">
        <v>143</v>
      </c>
      <c r="B137" s="210"/>
      <c r="C137" s="210"/>
      <c r="D137" s="210"/>
      <c r="E137" s="210"/>
      <c r="F137" s="210"/>
      <c r="G137" s="2"/>
      <c r="H137" s="2"/>
      <c r="I137" s="2"/>
      <c r="J137" s="155"/>
      <c r="K137" s="195"/>
      <c r="L137" s="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"/>
      <c r="BZ137" s="3"/>
      <c r="CA137" s="4"/>
      <c r="CB137" s="4"/>
      <c r="CC137" s="4"/>
      <c r="CD137" s="4"/>
      <c r="CE137" s="4"/>
      <c r="CF137" s="4"/>
      <c r="CG137" s="6"/>
      <c r="CH137" s="6"/>
      <c r="CI137" s="6"/>
      <c r="CJ137" s="6"/>
      <c r="CK137" s="6"/>
      <c r="CL137" s="6"/>
      <c r="CM137" s="6"/>
      <c r="CN137" s="6"/>
    </row>
    <row r="138" spans="1:92" x14ac:dyDescent="0.25">
      <c r="A138" s="720" t="s">
        <v>5</v>
      </c>
      <c r="B138" s="721"/>
      <c r="C138" s="170" t="s">
        <v>6</v>
      </c>
      <c r="D138" s="133" t="s">
        <v>144</v>
      </c>
      <c r="E138" s="516" t="s">
        <v>145</v>
      </c>
      <c r="F138" s="518" t="s">
        <v>146</v>
      </c>
      <c r="G138" s="2"/>
      <c r="H138" s="2"/>
      <c r="I138" s="2"/>
      <c r="J138" s="195"/>
      <c r="K138" s="9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"/>
      <c r="BZ138" s="3"/>
      <c r="CA138" s="4"/>
      <c r="CB138" s="4"/>
      <c r="CC138" s="4"/>
      <c r="CD138" s="4"/>
      <c r="CE138" s="4"/>
      <c r="CF138" s="4"/>
      <c r="CG138" s="6"/>
      <c r="CH138" s="6"/>
      <c r="CI138" s="6"/>
      <c r="CJ138" s="6"/>
      <c r="CK138" s="6"/>
      <c r="CL138" s="6"/>
      <c r="CM138" s="6"/>
      <c r="CN138" s="6"/>
    </row>
    <row r="139" spans="1:92" x14ac:dyDescent="0.25">
      <c r="A139" s="735" t="s">
        <v>105</v>
      </c>
      <c r="B139" s="736"/>
      <c r="C139" s="211">
        <f t="shared" ref="C139:C144" si="9">SUM(D139:F139)</f>
        <v>122</v>
      </c>
      <c r="D139" s="212">
        <v>122</v>
      </c>
      <c r="E139" s="213"/>
      <c r="F139" s="214"/>
      <c r="G139" s="215"/>
      <c r="H139" s="2"/>
      <c r="I139" s="2"/>
      <c r="J139" s="195"/>
      <c r="K139" s="9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"/>
      <c r="BZ139" s="3"/>
      <c r="CA139" s="4"/>
      <c r="CB139" s="4"/>
      <c r="CC139" s="4"/>
      <c r="CD139" s="4"/>
      <c r="CE139" s="4"/>
      <c r="CF139" s="4"/>
      <c r="CG139" s="6"/>
      <c r="CH139" s="6"/>
      <c r="CI139" s="6"/>
      <c r="CJ139" s="6"/>
      <c r="CK139" s="6"/>
      <c r="CL139" s="6"/>
      <c r="CM139" s="6"/>
      <c r="CN139" s="6"/>
    </row>
    <row r="140" spans="1:92" x14ac:dyDescent="0.25">
      <c r="A140" s="701" t="s">
        <v>94</v>
      </c>
      <c r="B140" s="507" t="s">
        <v>147</v>
      </c>
      <c r="C140" s="217">
        <f t="shared" si="9"/>
        <v>75</v>
      </c>
      <c r="D140" s="137">
        <v>75</v>
      </c>
      <c r="E140" s="138"/>
      <c r="F140" s="139"/>
      <c r="G140" s="215"/>
      <c r="H140" s="2"/>
      <c r="I140" s="2"/>
      <c r="J140" s="195"/>
      <c r="K140" s="9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"/>
      <c r="BZ140" s="3"/>
      <c r="CA140" s="4"/>
      <c r="CB140" s="4"/>
      <c r="CC140" s="4"/>
      <c r="CD140" s="4"/>
      <c r="CE140" s="4"/>
      <c r="CF140" s="4"/>
      <c r="CG140" s="6"/>
      <c r="CH140" s="6"/>
      <c r="CI140" s="6"/>
      <c r="CJ140" s="6"/>
      <c r="CK140" s="6"/>
      <c r="CL140" s="6"/>
      <c r="CM140" s="6"/>
      <c r="CN140" s="6"/>
    </row>
    <row r="141" spans="1:92" x14ac:dyDescent="0.25">
      <c r="A141" s="737"/>
      <c r="B141" s="197" t="s">
        <v>129</v>
      </c>
      <c r="C141" s="218">
        <f t="shared" si="9"/>
        <v>0</v>
      </c>
      <c r="D141" s="75"/>
      <c r="E141" s="164"/>
      <c r="F141" s="77"/>
      <c r="G141" s="215"/>
      <c r="H141" s="2"/>
      <c r="I141" s="2"/>
      <c r="J141" s="195"/>
      <c r="K141" s="9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"/>
      <c r="BZ141" s="3"/>
      <c r="CA141" s="4"/>
      <c r="CB141" s="4"/>
      <c r="CC141" s="4"/>
      <c r="CD141" s="4"/>
      <c r="CE141" s="4"/>
      <c r="CF141" s="4"/>
      <c r="CG141" s="6"/>
      <c r="CH141" s="6"/>
      <c r="CI141" s="6"/>
      <c r="CJ141" s="6"/>
      <c r="CK141" s="6"/>
      <c r="CL141" s="6"/>
      <c r="CM141" s="6"/>
      <c r="CN141" s="6"/>
    </row>
    <row r="142" spans="1:92" x14ac:dyDescent="0.25">
      <c r="A142" s="702"/>
      <c r="B142" s="198" t="s">
        <v>93</v>
      </c>
      <c r="C142" s="219">
        <f t="shared" si="9"/>
        <v>0</v>
      </c>
      <c r="D142" s="70"/>
      <c r="E142" s="149"/>
      <c r="F142" s="79"/>
      <c r="G142" s="215"/>
      <c r="H142" s="2"/>
      <c r="I142" s="2"/>
      <c r="J142" s="195"/>
      <c r="K142" s="9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"/>
      <c r="BZ142" s="3"/>
      <c r="CA142" s="4"/>
      <c r="CB142" s="4"/>
      <c r="CC142" s="4"/>
      <c r="CD142" s="4"/>
      <c r="CE142" s="4"/>
      <c r="CF142" s="4"/>
      <c r="CG142" s="6"/>
      <c r="CH142" s="6"/>
      <c r="CI142" s="6"/>
      <c r="CJ142" s="6"/>
      <c r="CK142" s="6"/>
      <c r="CL142" s="6"/>
      <c r="CM142" s="6"/>
      <c r="CN142" s="6"/>
    </row>
    <row r="143" spans="1:92" x14ac:dyDescent="0.25">
      <c r="A143" s="740" t="s">
        <v>106</v>
      </c>
      <c r="B143" s="741"/>
      <c r="C143" s="221">
        <f t="shared" si="9"/>
        <v>0</v>
      </c>
      <c r="D143" s="34"/>
      <c r="E143" s="222"/>
      <c r="F143" s="35"/>
      <c r="G143" s="215"/>
      <c r="H143" s="2"/>
      <c r="I143" s="2"/>
      <c r="J143" s="195"/>
      <c r="K143" s="9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"/>
      <c r="BZ143" s="3"/>
      <c r="CA143" s="4"/>
      <c r="CB143" s="4"/>
      <c r="CC143" s="4"/>
      <c r="CD143" s="4"/>
      <c r="CE143" s="4"/>
      <c r="CF143" s="4"/>
      <c r="CG143" s="6"/>
      <c r="CH143" s="6"/>
      <c r="CI143" s="6"/>
      <c r="CJ143" s="6"/>
      <c r="CK143" s="6"/>
      <c r="CL143" s="6"/>
      <c r="CM143" s="6"/>
      <c r="CN143" s="6"/>
    </row>
    <row r="144" spans="1:92" x14ac:dyDescent="0.25">
      <c r="A144" s="726" t="s">
        <v>102</v>
      </c>
      <c r="B144" s="727"/>
      <c r="C144" s="219">
        <f t="shared" si="9"/>
        <v>0</v>
      </c>
      <c r="D144" s="70"/>
      <c r="E144" s="149"/>
      <c r="F144" s="79"/>
      <c r="G144" s="215"/>
      <c r="H144" s="2"/>
      <c r="I144" s="2"/>
      <c r="J144" s="195"/>
      <c r="K144" s="9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"/>
      <c r="BZ144" s="3"/>
      <c r="CA144" s="4"/>
      <c r="CB144" s="4"/>
      <c r="CC144" s="4"/>
      <c r="CD144" s="4"/>
      <c r="CE144" s="4"/>
      <c r="CF144" s="4"/>
      <c r="CG144" s="6"/>
      <c r="CH144" s="6"/>
      <c r="CI144" s="6"/>
      <c r="CJ144" s="6"/>
      <c r="CK144" s="6"/>
      <c r="CL144" s="6"/>
      <c r="CM144" s="6"/>
      <c r="CN144" s="6"/>
    </row>
    <row r="145" spans="1:94" x14ac:dyDescent="0.25">
      <c r="A145" s="156" t="s">
        <v>116</v>
      </c>
      <c r="B145" s="223"/>
      <c r="C145" s="169"/>
      <c r="D145" s="169"/>
      <c r="E145" s="158"/>
      <c r="F145" s="9"/>
      <c r="G145" s="2"/>
      <c r="H145" s="2"/>
      <c r="I145" s="2"/>
      <c r="J145" s="195"/>
      <c r="K145" s="9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"/>
      <c r="BZ145" s="3"/>
      <c r="CA145" s="4"/>
      <c r="CB145" s="4"/>
      <c r="CC145" s="4"/>
      <c r="CD145" s="4"/>
      <c r="CE145" s="4"/>
      <c r="CF145" s="4"/>
      <c r="CG145" s="6"/>
      <c r="CH145" s="6"/>
      <c r="CI145" s="6"/>
      <c r="CJ145" s="6"/>
      <c r="CK145" s="6"/>
      <c r="CL145" s="6"/>
      <c r="CM145" s="6"/>
      <c r="CN145" s="6"/>
    </row>
    <row r="146" spans="1:94" x14ac:dyDescent="0.25">
      <c r="A146" s="156" t="s">
        <v>148</v>
      </c>
      <c r="B146" s="224"/>
      <c r="C146" s="169"/>
      <c r="D146" s="169"/>
      <c r="E146" s="169"/>
      <c r="F146" s="169"/>
      <c r="G146" s="2"/>
      <c r="H146" s="2"/>
      <c r="I146" s="2"/>
      <c r="J146" s="195"/>
      <c r="K146" s="9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"/>
      <c r="BZ146" s="3"/>
      <c r="CA146" s="4"/>
      <c r="CB146" s="4"/>
      <c r="CC146" s="4"/>
      <c r="CD146" s="4"/>
      <c r="CE146" s="4"/>
      <c r="CF146" s="4"/>
      <c r="CG146" s="6"/>
      <c r="CH146" s="6"/>
      <c r="CI146" s="6"/>
      <c r="CJ146" s="6"/>
      <c r="CK146" s="6"/>
      <c r="CL146" s="6"/>
      <c r="CM146" s="6"/>
      <c r="CN146" s="6"/>
    </row>
    <row r="147" spans="1:94" x14ac:dyDescent="0.25">
      <c r="A147" s="10" t="s">
        <v>149</v>
      </c>
      <c r="B147" s="10"/>
      <c r="C147" s="10"/>
      <c r="D147" s="10"/>
      <c r="E147" s="10"/>
      <c r="F147" s="225"/>
      <c r="G147" s="225"/>
      <c r="H147" s="2"/>
      <c r="I147" s="2"/>
      <c r="J147" s="195"/>
      <c r="K147" s="9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"/>
      <c r="BZ147" s="3"/>
      <c r="CA147" s="4"/>
      <c r="CB147" s="4"/>
      <c r="CC147" s="4"/>
      <c r="CD147" s="4"/>
      <c r="CE147" s="4"/>
      <c r="CF147" s="4"/>
      <c r="CG147" s="6"/>
      <c r="CH147" s="6"/>
      <c r="CI147" s="6"/>
      <c r="CJ147" s="6"/>
      <c r="CK147" s="6"/>
      <c r="CL147" s="6"/>
      <c r="CM147" s="6"/>
      <c r="CN147" s="6"/>
    </row>
    <row r="148" spans="1:94" ht="15" customHeight="1" x14ac:dyDescent="0.25">
      <c r="A148" s="632" t="s">
        <v>150</v>
      </c>
      <c r="B148" s="634"/>
      <c r="C148" s="742"/>
      <c r="D148" s="638" t="s">
        <v>151</v>
      </c>
      <c r="E148" s="639"/>
      <c r="F148" s="640"/>
      <c r="G148" s="638" t="s">
        <v>152</v>
      </c>
      <c r="H148" s="639"/>
      <c r="I148" s="640"/>
      <c r="J148" s="2"/>
      <c r="K148" s="2"/>
      <c r="L148" s="195"/>
      <c r="M148" s="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3"/>
      <c r="CB148" s="3"/>
      <c r="CC148" s="4"/>
      <c r="CD148" s="4"/>
      <c r="CE148" s="4"/>
      <c r="CF148" s="4"/>
      <c r="CG148" s="4"/>
      <c r="CH148" s="4"/>
      <c r="CI148" s="6"/>
      <c r="CJ148" s="6"/>
      <c r="CK148" s="6"/>
      <c r="CL148" s="6"/>
      <c r="CM148" s="6"/>
      <c r="CN148" s="6"/>
      <c r="CO148" s="6"/>
      <c r="CP148" s="6"/>
    </row>
    <row r="149" spans="1:94" x14ac:dyDescent="0.25">
      <c r="A149" s="635"/>
      <c r="B149" s="637"/>
      <c r="C149" s="743"/>
      <c r="D149" s="13" t="s">
        <v>108</v>
      </c>
      <c r="E149" s="14" t="s">
        <v>153</v>
      </c>
      <c r="F149" s="506" t="s">
        <v>154</v>
      </c>
      <c r="G149" s="13" t="s">
        <v>108</v>
      </c>
      <c r="H149" s="14" t="s">
        <v>153</v>
      </c>
      <c r="I149" s="506" t="s">
        <v>154</v>
      </c>
      <c r="J149" s="2"/>
      <c r="K149" s="2"/>
      <c r="L149" s="195"/>
      <c r="M149" s="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3"/>
      <c r="CB149" s="3"/>
      <c r="CC149" s="4"/>
      <c r="CD149" s="4"/>
      <c r="CE149" s="4"/>
      <c r="CF149" s="4"/>
      <c r="CG149" s="4"/>
      <c r="CH149" s="4"/>
      <c r="CI149" s="6"/>
      <c r="CJ149" s="6"/>
      <c r="CK149" s="6"/>
      <c r="CL149" s="6"/>
      <c r="CM149" s="6"/>
      <c r="CN149" s="6"/>
      <c r="CO149" s="6"/>
      <c r="CP149" s="6"/>
    </row>
    <row r="150" spans="1:94" x14ac:dyDescent="0.25">
      <c r="A150" s="722" t="s">
        <v>105</v>
      </c>
      <c r="B150" s="723"/>
      <c r="C150" s="226"/>
      <c r="D150" s="227"/>
      <c r="E150" s="228"/>
      <c r="F150" s="229"/>
      <c r="G150" s="227"/>
      <c r="H150" s="228"/>
      <c r="I150" s="229">
        <v>205</v>
      </c>
      <c r="J150" s="215"/>
      <c r="K150" s="2"/>
      <c r="L150" s="195"/>
      <c r="M150" s="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3"/>
      <c r="CB150" s="3"/>
      <c r="CC150" s="4"/>
      <c r="CD150" s="4"/>
      <c r="CE150" s="4"/>
      <c r="CF150" s="4"/>
      <c r="CG150" s="4"/>
      <c r="CH150" s="4"/>
      <c r="CI150" s="6"/>
      <c r="CJ150" s="6"/>
      <c r="CK150" s="6"/>
      <c r="CL150" s="6"/>
      <c r="CM150" s="6"/>
      <c r="CN150" s="6"/>
      <c r="CO150" s="6"/>
      <c r="CP150" s="6"/>
    </row>
    <row r="151" spans="1:94" x14ac:dyDescent="0.25">
      <c r="A151" s="701" t="s">
        <v>94</v>
      </c>
      <c r="B151" s="507" t="s">
        <v>147</v>
      </c>
      <c r="C151" s="226"/>
      <c r="D151" s="227"/>
      <c r="E151" s="228"/>
      <c r="F151" s="229"/>
      <c r="G151" s="227"/>
      <c r="H151" s="228"/>
      <c r="I151" s="229">
        <v>32</v>
      </c>
      <c r="J151" s="215"/>
      <c r="K151" s="2"/>
      <c r="L151" s="195"/>
      <c r="M151" s="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3"/>
      <c r="CB151" s="3"/>
      <c r="CC151" s="4"/>
      <c r="CD151" s="4"/>
      <c r="CE151" s="4"/>
      <c r="CF151" s="4"/>
      <c r="CG151" s="4"/>
      <c r="CH151" s="4"/>
      <c r="CI151" s="6"/>
      <c r="CJ151" s="6"/>
      <c r="CK151" s="6"/>
      <c r="CL151" s="6"/>
      <c r="CM151" s="6"/>
      <c r="CN151" s="6"/>
      <c r="CO151" s="6"/>
      <c r="CP151" s="6"/>
    </row>
    <row r="152" spans="1:94" x14ac:dyDescent="0.25">
      <c r="A152" s="737"/>
      <c r="B152" s="197" t="s">
        <v>129</v>
      </c>
      <c r="C152" s="226"/>
      <c r="D152" s="230"/>
      <c r="E152" s="231"/>
      <c r="F152" s="232"/>
      <c r="G152" s="230"/>
      <c r="H152" s="231"/>
      <c r="I152" s="232"/>
      <c r="J152" s="215"/>
      <c r="K152" s="2"/>
      <c r="L152" s="195"/>
      <c r="M152" s="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3"/>
      <c r="CB152" s="3"/>
      <c r="CC152" s="4"/>
      <c r="CD152" s="4"/>
      <c r="CE152" s="4"/>
      <c r="CF152" s="4"/>
      <c r="CG152" s="4"/>
      <c r="CH152" s="4"/>
      <c r="CI152" s="6"/>
      <c r="CJ152" s="6"/>
      <c r="CK152" s="6"/>
      <c r="CL152" s="6"/>
      <c r="CM152" s="6"/>
      <c r="CN152" s="6"/>
      <c r="CO152" s="6"/>
      <c r="CP152" s="6"/>
    </row>
    <row r="153" spans="1:94" x14ac:dyDescent="0.25">
      <c r="A153" s="702"/>
      <c r="B153" s="198" t="s">
        <v>93</v>
      </c>
      <c r="C153" s="226"/>
      <c r="D153" s="233"/>
      <c r="E153" s="234"/>
      <c r="F153" s="235"/>
      <c r="G153" s="233"/>
      <c r="H153" s="234"/>
      <c r="I153" s="235"/>
      <c r="J153" s="215"/>
      <c r="K153" s="2"/>
      <c r="L153" s="195"/>
      <c r="M153" s="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3"/>
      <c r="CB153" s="3"/>
      <c r="CC153" s="4"/>
      <c r="CD153" s="4"/>
      <c r="CE153" s="4"/>
      <c r="CF153" s="4"/>
      <c r="CG153" s="4"/>
      <c r="CH153" s="4"/>
      <c r="CI153" s="6"/>
      <c r="CJ153" s="6"/>
      <c r="CK153" s="6"/>
      <c r="CL153" s="6"/>
      <c r="CM153" s="6"/>
      <c r="CN153" s="6"/>
      <c r="CO153" s="6"/>
      <c r="CP153" s="6"/>
    </row>
    <row r="154" spans="1:94" x14ac:dyDescent="0.25">
      <c r="A154" s="724" t="s">
        <v>106</v>
      </c>
      <c r="B154" s="725"/>
      <c r="C154" s="226"/>
      <c r="D154" s="25"/>
      <c r="E154" s="236"/>
      <c r="F154" s="237"/>
      <c r="G154" s="25"/>
      <c r="H154" s="236"/>
      <c r="I154" s="237"/>
      <c r="J154" s="215"/>
      <c r="K154" s="2"/>
      <c r="L154" s="195"/>
      <c r="M154" s="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3"/>
      <c r="CB154" s="3"/>
      <c r="CC154" s="4"/>
      <c r="CD154" s="4"/>
      <c r="CE154" s="4"/>
      <c r="CF154" s="4"/>
      <c r="CG154" s="4"/>
      <c r="CH154" s="4"/>
      <c r="CI154" s="6"/>
      <c r="CJ154" s="6"/>
      <c r="CK154" s="6"/>
      <c r="CL154" s="6"/>
      <c r="CM154" s="6"/>
      <c r="CN154" s="6"/>
      <c r="CO154" s="6"/>
      <c r="CP154" s="6"/>
    </row>
    <row r="155" spans="1:94" x14ac:dyDescent="0.25">
      <c r="A155" s="726" t="s">
        <v>102</v>
      </c>
      <c r="B155" s="727"/>
      <c r="C155" s="226"/>
      <c r="D155" s="32"/>
      <c r="E155" s="238"/>
      <c r="F155" s="239"/>
      <c r="G155" s="32"/>
      <c r="H155" s="238"/>
      <c r="I155" s="239"/>
      <c r="J155" s="215"/>
      <c r="K155" s="2"/>
      <c r="L155" s="195"/>
      <c r="M155" s="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3"/>
      <c r="CB155" s="3"/>
      <c r="CC155" s="4"/>
      <c r="CD155" s="4"/>
      <c r="CE155" s="4"/>
      <c r="CF155" s="4"/>
      <c r="CG155" s="4"/>
      <c r="CH155" s="4"/>
      <c r="CI155" s="6"/>
      <c r="CJ155" s="6"/>
      <c r="CK155" s="6"/>
      <c r="CL155" s="6"/>
      <c r="CM155" s="6"/>
      <c r="CN155" s="6"/>
      <c r="CO155" s="6"/>
      <c r="CP155" s="6"/>
    </row>
    <row r="156" spans="1:94" x14ac:dyDescent="0.25">
      <c r="A156" s="738" t="s">
        <v>6</v>
      </c>
      <c r="B156" s="739"/>
      <c r="C156" s="240"/>
      <c r="D156" s="152">
        <f>SUM(D150:D155)</f>
        <v>0</v>
      </c>
      <c r="E156" s="153">
        <f>SUM(E150:E153)</f>
        <v>0</v>
      </c>
      <c r="F156" s="167">
        <f>SUM(F150:F153)</f>
        <v>0</v>
      </c>
      <c r="G156" s="152">
        <f>SUM(G150:G155)</f>
        <v>0</v>
      </c>
      <c r="H156" s="153">
        <f>SUM(H150:H153)</f>
        <v>0</v>
      </c>
      <c r="I156" s="167">
        <f>SUM(I150:I153)</f>
        <v>237</v>
      </c>
      <c r="J156" s="2"/>
      <c r="K156" s="2"/>
      <c r="L156" s="195"/>
      <c r="M156" s="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3"/>
      <c r="CB156" s="3"/>
      <c r="CC156" s="4"/>
      <c r="CD156" s="4"/>
      <c r="CE156" s="4"/>
      <c r="CF156" s="4"/>
      <c r="CG156" s="4"/>
      <c r="CH156" s="4"/>
      <c r="CI156" s="6"/>
      <c r="CJ156" s="6"/>
      <c r="CK156" s="6"/>
      <c r="CL156" s="6"/>
      <c r="CM156" s="6"/>
      <c r="CN156" s="6"/>
      <c r="CO156" s="6"/>
      <c r="CP156" s="6"/>
    </row>
    <row r="157" spans="1:94" x14ac:dyDescent="0.25">
      <c r="A157" s="241" t="s">
        <v>155</v>
      </c>
      <c r="B157" s="241"/>
      <c r="C157" s="241"/>
      <c r="D157" s="225"/>
      <c r="E157" s="225"/>
      <c r="F157" s="169"/>
      <c r="G157" s="2"/>
      <c r="H157" s="2"/>
      <c r="I157" s="2"/>
      <c r="J157" s="195"/>
      <c r="K157" s="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"/>
      <c r="BZ157" s="3"/>
      <c r="CA157" s="4"/>
      <c r="CB157" s="4"/>
      <c r="CC157" s="4"/>
      <c r="CD157" s="4"/>
      <c r="CE157" s="4"/>
      <c r="CF157" s="4"/>
      <c r="CG157" s="6"/>
      <c r="CH157" s="6"/>
      <c r="CI157" s="6"/>
      <c r="CJ157" s="6"/>
      <c r="CK157" s="6"/>
      <c r="CL157" s="6"/>
      <c r="CM157" s="6"/>
      <c r="CN157" s="6"/>
    </row>
    <row r="158" spans="1:94" x14ac:dyDescent="0.25">
      <c r="A158" s="632" t="s">
        <v>156</v>
      </c>
      <c r="B158" s="754"/>
      <c r="C158" s="502" t="s">
        <v>6</v>
      </c>
      <c r="D158" s="225"/>
      <c r="E158" s="225"/>
      <c r="F158" s="243"/>
      <c r="G158" s="2"/>
      <c r="H158" s="2"/>
      <c r="I158" s="2"/>
      <c r="J158" s="195"/>
      <c r="K158" s="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"/>
      <c r="BZ158" s="3"/>
      <c r="CA158" s="4"/>
      <c r="CB158" s="4"/>
      <c r="CC158" s="4"/>
      <c r="CD158" s="4"/>
      <c r="CE158" s="4"/>
      <c r="CF158" s="4"/>
      <c r="CG158" s="6"/>
      <c r="CH158" s="6"/>
      <c r="CI158" s="6"/>
      <c r="CJ158" s="6"/>
      <c r="CK158" s="6"/>
      <c r="CL158" s="6"/>
      <c r="CM158" s="6"/>
      <c r="CN158" s="6"/>
    </row>
    <row r="159" spans="1:94" x14ac:dyDescent="0.25">
      <c r="A159" s="755" t="s">
        <v>157</v>
      </c>
      <c r="B159" s="244" t="s">
        <v>158</v>
      </c>
      <c r="C159" s="245">
        <v>314</v>
      </c>
      <c r="D159" s="225"/>
      <c r="E159" s="225"/>
      <c r="F159" s="243"/>
      <c r="G159" s="2"/>
      <c r="H159" s="2"/>
      <c r="I159" s="2"/>
      <c r="J159" s="195"/>
      <c r="K159" s="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"/>
      <c r="BZ159" s="3"/>
      <c r="CA159" s="4"/>
      <c r="CB159" s="4"/>
      <c r="CC159" s="4"/>
      <c r="CD159" s="4"/>
      <c r="CE159" s="4"/>
      <c r="CF159" s="4"/>
      <c r="CG159" s="6"/>
      <c r="CH159" s="6"/>
      <c r="CI159" s="6"/>
      <c r="CJ159" s="6"/>
      <c r="CK159" s="6"/>
      <c r="CL159" s="6"/>
      <c r="CM159" s="6"/>
      <c r="CN159" s="6"/>
    </row>
    <row r="160" spans="1:94" x14ac:dyDescent="0.25">
      <c r="A160" s="756"/>
      <c r="B160" s="246" t="s">
        <v>159</v>
      </c>
      <c r="C160" s="247">
        <v>205</v>
      </c>
      <c r="D160" s="225"/>
      <c r="E160" s="225"/>
      <c r="F160" s="243"/>
      <c r="G160" s="2"/>
      <c r="H160" s="2"/>
      <c r="I160" s="2"/>
      <c r="J160" s="195"/>
      <c r="K160" s="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"/>
      <c r="BZ160" s="3"/>
      <c r="CA160" s="4"/>
      <c r="CB160" s="4"/>
      <c r="CC160" s="4"/>
      <c r="CD160" s="4"/>
      <c r="CE160" s="4"/>
      <c r="CF160" s="4"/>
      <c r="CG160" s="6"/>
      <c r="CH160" s="6"/>
      <c r="CI160" s="6"/>
      <c r="CJ160" s="6"/>
      <c r="CK160" s="6"/>
      <c r="CL160" s="6"/>
      <c r="CM160" s="6"/>
      <c r="CN160" s="6"/>
    </row>
    <row r="161" spans="1:92" x14ac:dyDescent="0.25">
      <c r="A161" s="248" t="s">
        <v>160</v>
      </c>
      <c r="B161" s="93"/>
      <c r="C161" s="93"/>
      <c r="D161" s="2"/>
      <c r="E161" s="2"/>
      <c r="F161" s="9"/>
      <c r="G161" s="9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"/>
      <c r="BZ161" s="3"/>
      <c r="CA161" s="4"/>
      <c r="CB161" s="4"/>
      <c r="CC161" s="4"/>
      <c r="CD161" s="4"/>
      <c r="CE161" s="4"/>
      <c r="CF161" s="4"/>
      <c r="CG161" s="6"/>
      <c r="CH161" s="6"/>
      <c r="CI161" s="6"/>
      <c r="CJ161" s="6"/>
      <c r="CK161" s="6"/>
      <c r="CL161" s="6"/>
      <c r="CM161" s="6"/>
      <c r="CN161" s="6"/>
    </row>
    <row r="162" spans="1:92" x14ac:dyDescent="0.25">
      <c r="A162" s="757" t="s">
        <v>161</v>
      </c>
      <c r="B162" s="757" t="s">
        <v>162</v>
      </c>
      <c r="C162" s="758" t="s">
        <v>35</v>
      </c>
      <c r="D162" s="759"/>
      <c r="E162" s="760"/>
      <c r="F162" s="705" t="s">
        <v>37</v>
      </c>
      <c r="G162" s="755" t="s">
        <v>163</v>
      </c>
      <c r="H162" s="767" t="s">
        <v>164</v>
      </c>
      <c r="I162" s="744" t="s">
        <v>165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"/>
      <c r="BZ162" s="3"/>
      <c r="CA162" s="4"/>
      <c r="CB162" s="4"/>
      <c r="CC162" s="4"/>
      <c r="CD162" s="4"/>
      <c r="CE162" s="4"/>
      <c r="CF162" s="4"/>
      <c r="CG162" s="6"/>
      <c r="CH162" s="6"/>
      <c r="CI162" s="6"/>
      <c r="CJ162" s="6"/>
      <c r="CK162" s="6"/>
      <c r="CL162" s="6"/>
      <c r="CM162" s="6"/>
      <c r="CN162" s="6"/>
    </row>
    <row r="163" spans="1:92" x14ac:dyDescent="0.25">
      <c r="A163" s="757"/>
      <c r="B163" s="757"/>
      <c r="C163" s="761"/>
      <c r="D163" s="762"/>
      <c r="E163" s="763"/>
      <c r="F163" s="654"/>
      <c r="G163" s="756"/>
      <c r="H163" s="768"/>
      <c r="I163" s="74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"/>
      <c r="BZ163" s="3"/>
      <c r="CA163" s="4"/>
      <c r="CB163" s="4"/>
      <c r="CC163" s="4"/>
      <c r="CD163" s="4"/>
      <c r="CE163" s="4"/>
      <c r="CF163" s="4"/>
      <c r="CG163" s="6"/>
      <c r="CH163" s="6"/>
      <c r="CI163" s="6"/>
      <c r="CJ163" s="6"/>
      <c r="CK163" s="6"/>
      <c r="CL163" s="6"/>
      <c r="CM163" s="6"/>
      <c r="CN163" s="6"/>
    </row>
    <row r="164" spans="1:92" x14ac:dyDescent="0.25">
      <c r="A164" s="746" t="s">
        <v>166</v>
      </c>
      <c r="B164" s="747" t="s">
        <v>167</v>
      </c>
      <c r="C164" s="748" t="s">
        <v>168</v>
      </c>
      <c r="D164" s="749"/>
      <c r="E164" s="750"/>
      <c r="F164" s="249">
        <f>SUM(G164:I164)</f>
        <v>0</v>
      </c>
      <c r="G164" s="230"/>
      <c r="H164" s="231"/>
      <c r="I164" s="23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"/>
      <c r="BZ164" s="3"/>
      <c r="CA164" s="4"/>
      <c r="CB164" s="4"/>
      <c r="CC164" s="4"/>
      <c r="CD164" s="4"/>
      <c r="CE164" s="4"/>
      <c r="CF164" s="4"/>
      <c r="CG164" s="6"/>
      <c r="CH164" s="6"/>
      <c r="CI164" s="6"/>
      <c r="CJ164" s="6"/>
      <c r="CK164" s="6"/>
      <c r="CL164" s="6"/>
      <c r="CM164" s="6"/>
      <c r="CN164" s="6"/>
    </row>
    <row r="165" spans="1:92" x14ac:dyDescent="0.25">
      <c r="A165" s="746"/>
      <c r="B165" s="747"/>
      <c r="C165" s="751" t="s">
        <v>169</v>
      </c>
      <c r="D165" s="752"/>
      <c r="E165" s="753"/>
      <c r="F165" s="249">
        <f t="shared" ref="F165:F171" si="10">SUM(G165:I165)</f>
        <v>1</v>
      </c>
      <c r="G165" s="230">
        <v>1</v>
      </c>
      <c r="H165" s="231"/>
      <c r="I165" s="23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"/>
      <c r="BZ165" s="3"/>
      <c r="CA165" s="4"/>
      <c r="CB165" s="4"/>
      <c r="CC165" s="4"/>
      <c r="CD165" s="4"/>
      <c r="CE165" s="4"/>
      <c r="CF165" s="4"/>
      <c r="CG165" s="6"/>
      <c r="CH165" s="6"/>
      <c r="CI165" s="6"/>
      <c r="CJ165" s="6"/>
      <c r="CK165" s="6"/>
      <c r="CL165" s="6"/>
      <c r="CM165" s="6"/>
      <c r="CN165" s="6"/>
    </row>
    <row r="166" spans="1:92" x14ac:dyDescent="0.25">
      <c r="A166" s="746"/>
      <c r="B166" s="747"/>
      <c r="C166" s="751" t="s">
        <v>170</v>
      </c>
      <c r="D166" s="752"/>
      <c r="E166" s="753"/>
      <c r="F166" s="249">
        <f t="shared" si="10"/>
        <v>0</v>
      </c>
      <c r="G166" s="230"/>
      <c r="H166" s="231"/>
      <c r="I166" s="23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"/>
      <c r="BZ166" s="3"/>
      <c r="CA166" s="4"/>
      <c r="CB166" s="4"/>
      <c r="CC166" s="4"/>
      <c r="CD166" s="4"/>
      <c r="CE166" s="4"/>
      <c r="CF166" s="4"/>
      <c r="CG166" s="6"/>
      <c r="CH166" s="6"/>
      <c r="CI166" s="6"/>
      <c r="CJ166" s="6"/>
      <c r="CK166" s="6"/>
      <c r="CL166" s="6"/>
      <c r="CM166" s="6"/>
      <c r="CN166" s="6"/>
    </row>
    <row r="167" spans="1:92" x14ac:dyDescent="0.25">
      <c r="A167" s="746"/>
      <c r="B167" s="747"/>
      <c r="C167" s="751" t="s">
        <v>171</v>
      </c>
      <c r="D167" s="752"/>
      <c r="E167" s="753"/>
      <c r="F167" s="249">
        <f t="shared" si="10"/>
        <v>0</v>
      </c>
      <c r="G167" s="230"/>
      <c r="H167" s="231"/>
      <c r="I167" s="23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"/>
      <c r="BZ167" s="3"/>
      <c r="CA167" s="4"/>
      <c r="CB167" s="4"/>
      <c r="CC167" s="4"/>
      <c r="CD167" s="4"/>
      <c r="CE167" s="4"/>
      <c r="CF167" s="4"/>
      <c r="CG167" s="6"/>
      <c r="CH167" s="6"/>
      <c r="CI167" s="6"/>
      <c r="CJ167" s="6"/>
      <c r="CK167" s="6"/>
      <c r="CL167" s="6"/>
      <c r="CM167" s="6"/>
      <c r="CN167" s="6"/>
    </row>
    <row r="168" spans="1:92" x14ac:dyDescent="0.25">
      <c r="A168" s="746"/>
      <c r="B168" s="747"/>
      <c r="C168" s="751" t="s">
        <v>172</v>
      </c>
      <c r="D168" s="752"/>
      <c r="E168" s="753"/>
      <c r="F168" s="249">
        <f t="shared" si="10"/>
        <v>0</v>
      </c>
      <c r="G168" s="230"/>
      <c r="H168" s="231"/>
      <c r="I168" s="23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"/>
      <c r="BZ168" s="3"/>
      <c r="CA168" s="4"/>
      <c r="CB168" s="4"/>
      <c r="CC168" s="4"/>
      <c r="CD168" s="4"/>
      <c r="CE168" s="4"/>
      <c r="CF168" s="4"/>
      <c r="CG168" s="6"/>
      <c r="CH168" s="6"/>
      <c r="CI168" s="6"/>
      <c r="CJ168" s="6"/>
      <c r="CK168" s="6"/>
      <c r="CL168" s="6"/>
      <c r="CM168" s="6"/>
      <c r="CN168" s="6"/>
    </row>
    <row r="169" spans="1:92" x14ac:dyDescent="0.25">
      <c r="A169" s="746"/>
      <c r="B169" s="747"/>
      <c r="C169" s="751" t="s">
        <v>173</v>
      </c>
      <c r="D169" s="752"/>
      <c r="E169" s="753"/>
      <c r="F169" s="249">
        <f t="shared" si="10"/>
        <v>0</v>
      </c>
      <c r="G169" s="230"/>
      <c r="H169" s="231"/>
      <c r="I169" s="23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"/>
      <c r="BZ169" s="3"/>
      <c r="CA169" s="4"/>
      <c r="CB169" s="4"/>
      <c r="CC169" s="4"/>
      <c r="CD169" s="4"/>
      <c r="CE169" s="4"/>
      <c r="CF169" s="4"/>
      <c r="CG169" s="6"/>
      <c r="CH169" s="6"/>
      <c r="CI169" s="6"/>
      <c r="CJ169" s="6"/>
      <c r="CK169" s="6"/>
      <c r="CL169" s="6"/>
      <c r="CM169" s="6"/>
      <c r="CN169" s="6"/>
    </row>
    <row r="170" spans="1:92" x14ac:dyDescent="0.25">
      <c r="A170" s="746"/>
      <c r="B170" s="747"/>
      <c r="C170" s="751" t="s">
        <v>174</v>
      </c>
      <c r="D170" s="752"/>
      <c r="E170" s="753"/>
      <c r="F170" s="249">
        <f t="shared" si="10"/>
        <v>0</v>
      </c>
      <c r="G170" s="230"/>
      <c r="H170" s="231"/>
      <c r="I170" s="23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"/>
      <c r="BZ170" s="3"/>
      <c r="CA170" s="4"/>
      <c r="CB170" s="4"/>
      <c r="CC170" s="4"/>
      <c r="CD170" s="4"/>
      <c r="CE170" s="4"/>
      <c r="CF170" s="4"/>
      <c r="CG170" s="6"/>
      <c r="CH170" s="6"/>
      <c r="CI170" s="6"/>
      <c r="CJ170" s="6"/>
      <c r="CK170" s="6"/>
      <c r="CL170" s="6"/>
      <c r="CM170" s="6"/>
      <c r="CN170" s="6"/>
    </row>
    <row r="171" spans="1:92" x14ac:dyDescent="0.25">
      <c r="A171" s="746"/>
      <c r="B171" s="747"/>
      <c r="C171" s="764" t="s">
        <v>175</v>
      </c>
      <c r="D171" s="765"/>
      <c r="E171" s="766"/>
      <c r="F171" s="251">
        <f t="shared" si="10"/>
        <v>0</v>
      </c>
      <c r="G171" s="233"/>
      <c r="H171" s="234"/>
      <c r="I171" s="23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"/>
      <c r="BZ171" s="3"/>
      <c r="CA171" s="4"/>
      <c r="CB171" s="4"/>
      <c r="CC171" s="4"/>
      <c r="CD171" s="4"/>
      <c r="CE171" s="4"/>
      <c r="CF171" s="4"/>
      <c r="CG171" s="6"/>
      <c r="CH171" s="6"/>
      <c r="CI171" s="6"/>
      <c r="CJ171" s="6"/>
      <c r="CK171" s="6"/>
      <c r="CL171" s="6"/>
      <c r="CM171" s="6"/>
      <c r="CN171" s="6"/>
    </row>
    <row r="172" spans="1:92" x14ac:dyDescent="0.25">
      <c r="A172" s="746"/>
      <c r="B172" s="709" t="s">
        <v>176</v>
      </c>
      <c r="C172" s="748" t="s">
        <v>177</v>
      </c>
      <c r="D172" s="749"/>
      <c r="E172" s="750"/>
      <c r="F172" s="252">
        <f>SUM(G172:I172)</f>
        <v>0</v>
      </c>
      <c r="G172" s="253"/>
      <c r="H172" s="254"/>
      <c r="I172" s="25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"/>
      <c r="BZ172" s="3"/>
      <c r="CA172" s="4"/>
      <c r="CB172" s="4"/>
      <c r="CC172" s="4"/>
      <c r="CD172" s="4"/>
      <c r="CE172" s="4"/>
      <c r="CF172" s="4"/>
      <c r="CG172" s="6"/>
      <c r="CH172" s="6"/>
      <c r="CI172" s="6"/>
      <c r="CJ172" s="6"/>
      <c r="CK172" s="6"/>
      <c r="CL172" s="6"/>
      <c r="CM172" s="6"/>
      <c r="CN172" s="6"/>
    </row>
    <row r="173" spans="1:92" x14ac:dyDescent="0.25">
      <c r="A173" s="746"/>
      <c r="B173" s="709"/>
      <c r="C173" s="751" t="s">
        <v>178</v>
      </c>
      <c r="D173" s="752"/>
      <c r="E173" s="753"/>
      <c r="F173" s="252">
        <f>SUM(G173:I173)</f>
        <v>1</v>
      </c>
      <c r="G173" s="230">
        <v>1</v>
      </c>
      <c r="H173" s="231"/>
      <c r="I173" s="23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"/>
      <c r="BZ173" s="3"/>
      <c r="CA173" s="4"/>
      <c r="CB173" s="4"/>
      <c r="CC173" s="4"/>
      <c r="CD173" s="4"/>
      <c r="CE173" s="4"/>
      <c r="CF173" s="4"/>
      <c r="CG173" s="6"/>
      <c r="CH173" s="6"/>
      <c r="CI173" s="6"/>
      <c r="CJ173" s="6"/>
      <c r="CK173" s="6"/>
      <c r="CL173" s="6"/>
      <c r="CM173" s="6"/>
      <c r="CN173" s="6"/>
    </row>
    <row r="174" spans="1:92" x14ac:dyDescent="0.25">
      <c r="A174" s="746"/>
      <c r="B174" s="709"/>
      <c r="C174" s="764" t="s">
        <v>179</v>
      </c>
      <c r="D174" s="765"/>
      <c r="E174" s="766"/>
      <c r="F174" s="256">
        <f>SUM(G174:I174)</f>
        <v>0</v>
      </c>
      <c r="G174" s="233"/>
      <c r="H174" s="234"/>
      <c r="I174" s="23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"/>
      <c r="BZ174" s="3"/>
      <c r="CA174" s="4"/>
      <c r="CB174" s="4"/>
      <c r="CC174" s="4"/>
      <c r="CD174" s="4"/>
      <c r="CE174" s="4"/>
      <c r="CF174" s="4"/>
      <c r="CG174" s="6"/>
      <c r="CH174" s="6"/>
      <c r="CI174" s="6"/>
      <c r="CJ174" s="6"/>
      <c r="CK174" s="6"/>
      <c r="CL174" s="6"/>
      <c r="CM174" s="6"/>
      <c r="CN174" s="6"/>
    </row>
    <row r="175" spans="1:92" x14ac:dyDescent="0.25">
      <c r="A175" s="746" t="s">
        <v>180</v>
      </c>
      <c r="B175" s="709" t="s">
        <v>167</v>
      </c>
      <c r="C175" s="748" t="s">
        <v>181</v>
      </c>
      <c r="D175" s="749"/>
      <c r="E175" s="750"/>
      <c r="F175" s="257">
        <f>SUM(G175:I175)</f>
        <v>0</v>
      </c>
      <c r="G175" s="253"/>
      <c r="H175" s="254"/>
      <c r="I175" s="25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"/>
      <c r="BZ175" s="3"/>
      <c r="CA175" s="4"/>
      <c r="CB175" s="4"/>
      <c r="CC175" s="4"/>
      <c r="CD175" s="4"/>
      <c r="CE175" s="4"/>
      <c r="CF175" s="4"/>
      <c r="CG175" s="6"/>
      <c r="CH175" s="6"/>
      <c r="CI175" s="6"/>
      <c r="CJ175" s="6"/>
      <c r="CK175" s="6"/>
      <c r="CL175" s="6"/>
      <c r="CM175" s="6"/>
      <c r="CN175" s="6"/>
    </row>
    <row r="176" spans="1:92" x14ac:dyDescent="0.25">
      <c r="A176" s="746"/>
      <c r="B176" s="709"/>
      <c r="C176" s="751" t="s">
        <v>182</v>
      </c>
      <c r="D176" s="752"/>
      <c r="E176" s="753"/>
      <c r="F176" s="252">
        <f t="shared" ref="F176:F188" si="11">SUM(G176:I176)</f>
        <v>0</v>
      </c>
      <c r="G176" s="230"/>
      <c r="H176" s="231"/>
      <c r="I176" s="23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"/>
      <c r="BZ176" s="3"/>
      <c r="CA176" s="4"/>
      <c r="CB176" s="4"/>
      <c r="CC176" s="4"/>
      <c r="CD176" s="4"/>
      <c r="CE176" s="4"/>
      <c r="CF176" s="4"/>
      <c r="CG176" s="6"/>
      <c r="CH176" s="6"/>
      <c r="CI176" s="6"/>
      <c r="CJ176" s="6"/>
      <c r="CK176" s="6"/>
      <c r="CL176" s="6"/>
      <c r="CM176" s="6"/>
      <c r="CN176" s="6"/>
    </row>
    <row r="177" spans="1:92" x14ac:dyDescent="0.25">
      <c r="A177" s="746"/>
      <c r="B177" s="709"/>
      <c r="C177" s="751" t="s">
        <v>183</v>
      </c>
      <c r="D177" s="752"/>
      <c r="E177" s="753"/>
      <c r="F177" s="252">
        <f t="shared" si="11"/>
        <v>0</v>
      </c>
      <c r="G177" s="230"/>
      <c r="H177" s="231"/>
      <c r="I177" s="23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3"/>
      <c r="BZ177" s="3"/>
      <c r="CA177" s="4"/>
      <c r="CB177" s="4"/>
      <c r="CC177" s="4"/>
      <c r="CD177" s="4"/>
      <c r="CE177" s="4"/>
      <c r="CF177" s="4"/>
      <c r="CG177" s="6"/>
      <c r="CH177" s="6"/>
      <c r="CI177" s="6"/>
      <c r="CJ177" s="6"/>
      <c r="CK177" s="6"/>
      <c r="CL177" s="6"/>
      <c r="CM177" s="6"/>
      <c r="CN177" s="6"/>
    </row>
    <row r="178" spans="1:92" x14ac:dyDescent="0.25">
      <c r="A178" s="746"/>
      <c r="B178" s="709"/>
      <c r="C178" s="769" t="s">
        <v>184</v>
      </c>
      <c r="D178" s="770"/>
      <c r="E178" s="771"/>
      <c r="F178" s="258">
        <f t="shared" si="11"/>
        <v>0</v>
      </c>
      <c r="G178" s="233"/>
      <c r="H178" s="234"/>
      <c r="I178" s="23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3"/>
      <c r="BZ178" s="3"/>
      <c r="CA178" s="4"/>
      <c r="CB178" s="4"/>
      <c r="CC178" s="4"/>
      <c r="CD178" s="4"/>
      <c r="CE178" s="4"/>
      <c r="CF178" s="4"/>
      <c r="CG178" s="6"/>
      <c r="CH178" s="6"/>
      <c r="CI178" s="6"/>
      <c r="CJ178" s="6"/>
      <c r="CK178" s="6"/>
      <c r="CL178" s="6"/>
      <c r="CM178" s="6"/>
      <c r="CN178" s="6"/>
    </row>
    <row r="179" spans="1:92" x14ac:dyDescent="0.25">
      <c r="A179" s="746"/>
      <c r="B179" s="709" t="s">
        <v>176</v>
      </c>
      <c r="C179" s="772" t="s">
        <v>185</v>
      </c>
      <c r="D179" s="773"/>
      <c r="E179" s="774"/>
      <c r="F179" s="252">
        <f t="shared" si="11"/>
        <v>0</v>
      </c>
      <c r="G179" s="253"/>
      <c r="H179" s="254"/>
      <c r="I179" s="25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3"/>
      <c r="BZ179" s="3"/>
      <c r="CA179" s="4"/>
      <c r="CB179" s="4"/>
      <c r="CC179" s="4"/>
      <c r="CD179" s="4"/>
      <c r="CE179" s="4"/>
      <c r="CF179" s="4"/>
      <c r="CG179" s="6"/>
      <c r="CH179" s="6"/>
      <c r="CI179" s="6"/>
      <c r="CJ179" s="6"/>
      <c r="CK179" s="6"/>
      <c r="CL179" s="6"/>
      <c r="CM179" s="6"/>
      <c r="CN179" s="6"/>
    </row>
    <row r="180" spans="1:92" x14ac:dyDescent="0.25">
      <c r="A180" s="746"/>
      <c r="B180" s="709"/>
      <c r="C180" s="751" t="s">
        <v>186</v>
      </c>
      <c r="D180" s="752"/>
      <c r="E180" s="753"/>
      <c r="F180" s="252">
        <f t="shared" si="11"/>
        <v>0</v>
      </c>
      <c r="G180" s="230"/>
      <c r="H180" s="231"/>
      <c r="I180" s="23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3"/>
      <c r="BZ180" s="3"/>
      <c r="CA180" s="4"/>
      <c r="CB180" s="4"/>
      <c r="CC180" s="4"/>
      <c r="CD180" s="4"/>
      <c r="CE180" s="4"/>
      <c r="CF180" s="4"/>
      <c r="CG180" s="6"/>
      <c r="CH180" s="6"/>
      <c r="CI180" s="6"/>
      <c r="CJ180" s="6"/>
      <c r="CK180" s="6"/>
      <c r="CL180" s="6"/>
      <c r="CM180" s="6"/>
      <c r="CN180" s="6"/>
    </row>
    <row r="181" spans="1:92" x14ac:dyDescent="0.25">
      <c r="A181" s="746"/>
      <c r="B181" s="709"/>
      <c r="C181" s="751" t="s">
        <v>187</v>
      </c>
      <c r="D181" s="752"/>
      <c r="E181" s="753"/>
      <c r="F181" s="252">
        <f t="shared" si="11"/>
        <v>0</v>
      </c>
      <c r="G181" s="230"/>
      <c r="H181" s="231"/>
      <c r="I181" s="23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3"/>
      <c r="BZ181" s="3"/>
      <c r="CA181" s="4"/>
      <c r="CB181" s="4"/>
      <c r="CC181" s="4"/>
      <c r="CD181" s="4"/>
      <c r="CE181" s="4"/>
      <c r="CF181" s="4"/>
      <c r="CG181" s="6"/>
      <c r="CH181" s="6"/>
      <c r="CI181" s="6"/>
      <c r="CJ181" s="6"/>
      <c r="CK181" s="6"/>
      <c r="CL181" s="6"/>
      <c r="CM181" s="6"/>
      <c r="CN181" s="6"/>
    </row>
    <row r="182" spans="1:92" x14ac:dyDescent="0.25">
      <c r="A182" s="746"/>
      <c r="B182" s="709"/>
      <c r="C182" s="751" t="s">
        <v>188</v>
      </c>
      <c r="D182" s="752"/>
      <c r="E182" s="753"/>
      <c r="F182" s="252">
        <f t="shared" si="11"/>
        <v>0</v>
      </c>
      <c r="G182" s="230"/>
      <c r="H182" s="231"/>
      <c r="I182" s="23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3"/>
      <c r="BZ182" s="3"/>
      <c r="CA182" s="4"/>
      <c r="CB182" s="4"/>
      <c r="CC182" s="4"/>
      <c r="CD182" s="4"/>
      <c r="CE182" s="4"/>
      <c r="CF182" s="4"/>
      <c r="CG182" s="6"/>
      <c r="CH182" s="6"/>
      <c r="CI182" s="6"/>
      <c r="CJ182" s="6"/>
      <c r="CK182" s="6"/>
      <c r="CL182" s="6"/>
      <c r="CM182" s="6"/>
      <c r="CN182" s="6"/>
    </row>
    <row r="183" spans="1:92" x14ac:dyDescent="0.25">
      <c r="A183" s="746"/>
      <c r="B183" s="709"/>
      <c r="C183" s="751" t="s">
        <v>189</v>
      </c>
      <c r="D183" s="752"/>
      <c r="E183" s="753"/>
      <c r="F183" s="252">
        <f t="shared" si="11"/>
        <v>0</v>
      </c>
      <c r="G183" s="230"/>
      <c r="H183" s="231"/>
      <c r="I183" s="23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3"/>
      <c r="BZ183" s="3"/>
      <c r="CA183" s="4"/>
      <c r="CB183" s="4"/>
      <c r="CC183" s="4"/>
      <c r="CD183" s="4"/>
      <c r="CE183" s="4"/>
      <c r="CF183" s="4"/>
      <c r="CG183" s="6"/>
      <c r="CH183" s="6"/>
      <c r="CI183" s="6"/>
      <c r="CJ183" s="6"/>
      <c r="CK183" s="6"/>
      <c r="CL183" s="6"/>
      <c r="CM183" s="6"/>
      <c r="CN183" s="6"/>
    </row>
    <row r="184" spans="1:92" x14ac:dyDescent="0.25">
      <c r="A184" s="746"/>
      <c r="B184" s="709"/>
      <c r="C184" s="751" t="s">
        <v>190</v>
      </c>
      <c r="D184" s="752"/>
      <c r="E184" s="753"/>
      <c r="F184" s="252">
        <f t="shared" si="11"/>
        <v>0</v>
      </c>
      <c r="G184" s="230"/>
      <c r="H184" s="231"/>
      <c r="I184" s="23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3"/>
      <c r="BZ184" s="3"/>
      <c r="CA184" s="4"/>
      <c r="CB184" s="4"/>
      <c r="CC184" s="4"/>
      <c r="CD184" s="4"/>
      <c r="CE184" s="4"/>
      <c r="CF184" s="4"/>
      <c r="CG184" s="6"/>
      <c r="CH184" s="6"/>
      <c r="CI184" s="6"/>
      <c r="CJ184" s="6"/>
      <c r="CK184" s="6"/>
      <c r="CL184" s="6"/>
      <c r="CM184" s="6"/>
      <c r="CN184" s="6"/>
    </row>
    <row r="185" spans="1:92" x14ac:dyDescent="0.25">
      <c r="A185" s="746"/>
      <c r="B185" s="709"/>
      <c r="C185" s="751" t="s">
        <v>191</v>
      </c>
      <c r="D185" s="752"/>
      <c r="E185" s="753"/>
      <c r="F185" s="252">
        <f t="shared" si="11"/>
        <v>0</v>
      </c>
      <c r="G185" s="230"/>
      <c r="H185" s="231"/>
      <c r="I185" s="23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3"/>
      <c r="BZ185" s="3"/>
      <c r="CA185" s="4"/>
      <c r="CB185" s="4"/>
      <c r="CC185" s="4"/>
      <c r="CD185" s="4"/>
      <c r="CE185" s="4"/>
      <c r="CF185" s="4"/>
      <c r="CG185" s="6"/>
      <c r="CH185" s="6"/>
      <c r="CI185" s="6"/>
      <c r="CJ185" s="6"/>
      <c r="CK185" s="6"/>
      <c r="CL185" s="6"/>
      <c r="CM185" s="6"/>
      <c r="CN185" s="6"/>
    </row>
    <row r="186" spans="1:92" x14ac:dyDescent="0.25">
      <c r="A186" s="746"/>
      <c r="B186" s="709"/>
      <c r="C186" s="751" t="s">
        <v>192</v>
      </c>
      <c r="D186" s="752"/>
      <c r="E186" s="753"/>
      <c r="F186" s="252">
        <f t="shared" si="11"/>
        <v>0</v>
      </c>
      <c r="G186" s="230"/>
      <c r="H186" s="231"/>
      <c r="I186" s="23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3"/>
      <c r="BZ186" s="3"/>
      <c r="CA186" s="4"/>
      <c r="CB186" s="4"/>
      <c r="CC186" s="4"/>
      <c r="CD186" s="4"/>
      <c r="CE186" s="4"/>
      <c r="CF186" s="4"/>
      <c r="CG186" s="6"/>
      <c r="CH186" s="6"/>
      <c r="CI186" s="6"/>
      <c r="CJ186" s="6"/>
      <c r="CK186" s="6"/>
      <c r="CL186" s="6"/>
      <c r="CM186" s="6"/>
      <c r="CN186" s="6"/>
    </row>
    <row r="187" spans="1:92" x14ac:dyDescent="0.25">
      <c r="A187" s="746"/>
      <c r="B187" s="709"/>
      <c r="C187" s="751" t="s">
        <v>193</v>
      </c>
      <c r="D187" s="752"/>
      <c r="E187" s="753"/>
      <c r="F187" s="252">
        <f t="shared" si="11"/>
        <v>0</v>
      </c>
      <c r="G187" s="230"/>
      <c r="H187" s="231"/>
      <c r="I187" s="23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3"/>
      <c r="BZ187" s="3"/>
      <c r="CA187" s="4"/>
      <c r="CB187" s="4"/>
      <c r="CC187" s="4"/>
      <c r="CD187" s="4"/>
      <c r="CE187" s="4"/>
      <c r="CF187" s="4"/>
      <c r="CG187" s="6"/>
      <c r="CH187" s="6"/>
      <c r="CI187" s="6"/>
      <c r="CJ187" s="6"/>
      <c r="CK187" s="6"/>
      <c r="CL187" s="6"/>
      <c r="CM187" s="6"/>
      <c r="CN187" s="6"/>
    </row>
    <row r="188" spans="1:92" x14ac:dyDescent="0.25">
      <c r="A188" s="746"/>
      <c r="B188" s="709"/>
      <c r="C188" s="769" t="s">
        <v>194</v>
      </c>
      <c r="D188" s="770"/>
      <c r="E188" s="771"/>
      <c r="F188" s="252">
        <f t="shared" si="11"/>
        <v>0</v>
      </c>
      <c r="G188" s="230"/>
      <c r="H188" s="231"/>
      <c r="I188" s="23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3"/>
      <c r="BZ188" s="3"/>
      <c r="CA188" s="4"/>
      <c r="CB188" s="4"/>
      <c r="CC188" s="4"/>
      <c r="CD188" s="4"/>
      <c r="CE188" s="4"/>
      <c r="CF188" s="4"/>
      <c r="CG188" s="6"/>
      <c r="CH188" s="6"/>
      <c r="CI188" s="6"/>
      <c r="CJ188" s="6"/>
      <c r="CK188" s="6"/>
      <c r="CL188" s="6"/>
      <c r="CM188" s="6"/>
      <c r="CN188" s="6"/>
    </row>
    <row r="189" spans="1:92" x14ac:dyDescent="0.25">
      <c r="A189" s="500"/>
      <c r="B189" s="504"/>
      <c r="C189" s="781" t="s">
        <v>37</v>
      </c>
      <c r="D189" s="782"/>
      <c r="E189" s="783"/>
      <c r="F189" s="261">
        <f>+SUM(F164:F188)</f>
        <v>2</v>
      </c>
      <c r="G189" s="262">
        <f>+SUM(G164:G188)</f>
        <v>2</v>
      </c>
      <c r="H189" s="263">
        <f>+SUM(H164:H188)</f>
        <v>0</v>
      </c>
      <c r="I189" s="264">
        <f>+SUM(I164:I188)</f>
        <v>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3"/>
      <c r="BZ189" s="3"/>
      <c r="CA189" s="4"/>
      <c r="CB189" s="4"/>
      <c r="CC189" s="4"/>
      <c r="CD189" s="4"/>
      <c r="CE189" s="4"/>
      <c r="CF189" s="4"/>
      <c r="CG189" s="6"/>
      <c r="CH189" s="6"/>
      <c r="CI189" s="6"/>
      <c r="CJ189" s="6"/>
      <c r="CK189" s="6"/>
      <c r="CL189" s="6"/>
      <c r="CM189" s="6"/>
      <c r="CN189" s="6"/>
    </row>
    <row r="190" spans="1:92" x14ac:dyDescent="0.25">
      <c r="A190" s="265" t="s">
        <v>195</v>
      </c>
      <c r="B190" s="266"/>
      <c r="C190" s="9"/>
      <c r="D190" s="9"/>
      <c r="E190" s="9"/>
      <c r="F190" s="9"/>
      <c r="G190" s="9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3"/>
      <c r="BZ190" s="3"/>
      <c r="CA190" s="4"/>
      <c r="CB190" s="4"/>
      <c r="CC190" s="4"/>
      <c r="CD190" s="4"/>
      <c r="CE190" s="4"/>
      <c r="CF190" s="4"/>
      <c r="CG190" s="6"/>
      <c r="CH190" s="6"/>
      <c r="CI190" s="6"/>
      <c r="CJ190" s="6"/>
      <c r="CK190" s="6"/>
      <c r="CL190" s="6"/>
      <c r="CM190" s="6"/>
      <c r="CN190" s="6"/>
    </row>
    <row r="191" spans="1:92" x14ac:dyDescent="0.25">
      <c r="A191" s="265" t="s">
        <v>196</v>
      </c>
      <c r="E191" s="9"/>
      <c r="F191" s="9"/>
      <c r="G191" s="9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3"/>
      <c r="BZ191" s="3"/>
      <c r="CA191" s="4"/>
      <c r="CB191" s="4"/>
      <c r="CC191" s="4"/>
      <c r="CD191" s="4"/>
      <c r="CE191" s="4"/>
      <c r="CF191" s="4"/>
      <c r="CG191" s="6"/>
      <c r="CH191" s="6"/>
      <c r="CI191" s="6"/>
      <c r="CJ191" s="6"/>
      <c r="CK191" s="6"/>
      <c r="CL191" s="6"/>
      <c r="CM191" s="6"/>
      <c r="CN191" s="6"/>
    </row>
    <row r="192" spans="1:92" x14ac:dyDescent="0.25">
      <c r="A192" s="267" t="s">
        <v>197</v>
      </c>
      <c r="B192" s="267" t="s">
        <v>37</v>
      </c>
      <c r="C192" s="497" t="s">
        <v>198</v>
      </c>
      <c r="D192" s="497" t="s">
        <v>199</v>
      </c>
      <c r="E192" s="9"/>
      <c r="F192" s="9"/>
      <c r="G192" s="9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3"/>
      <c r="BZ192" s="3"/>
      <c r="CA192" s="4"/>
      <c r="CB192" s="4"/>
      <c r="CC192" s="4"/>
      <c r="CD192" s="4"/>
      <c r="CE192" s="4"/>
      <c r="CF192" s="4"/>
      <c r="CG192" s="6"/>
      <c r="CH192" s="6"/>
      <c r="CI192" s="6"/>
      <c r="CJ192" s="6"/>
      <c r="CK192" s="6"/>
      <c r="CL192" s="6"/>
      <c r="CM192" s="6"/>
      <c r="CN192" s="6"/>
    </row>
    <row r="193" spans="1:92" x14ac:dyDescent="0.25">
      <c r="A193" s="269" t="s">
        <v>200</v>
      </c>
      <c r="B193" s="249">
        <f>SUM(C193:D193)</f>
        <v>580</v>
      </c>
      <c r="C193" s="230">
        <v>180</v>
      </c>
      <c r="D193" s="270">
        <v>400</v>
      </c>
      <c r="E193" s="9"/>
      <c r="F193" s="9"/>
      <c r="G193" s="9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3"/>
      <c r="BZ193" s="3"/>
      <c r="CA193" s="4"/>
      <c r="CB193" s="4"/>
      <c r="CC193" s="4"/>
      <c r="CD193" s="4"/>
      <c r="CE193" s="4"/>
      <c r="CF193" s="4"/>
      <c r="CG193" s="6"/>
      <c r="CH193" s="6"/>
      <c r="CI193" s="6"/>
      <c r="CJ193" s="6"/>
      <c r="CK193" s="6"/>
      <c r="CL193" s="6"/>
      <c r="CM193" s="6"/>
      <c r="CN193" s="6"/>
    </row>
    <row r="194" spans="1:92" x14ac:dyDescent="0.25">
      <c r="A194" s="271" t="s">
        <v>201</v>
      </c>
      <c r="B194" s="249">
        <f t="shared" ref="B194:B202" si="12">SUM(C194:D194)</f>
        <v>24</v>
      </c>
      <c r="C194" s="230">
        <v>8</v>
      </c>
      <c r="D194" s="270">
        <v>16</v>
      </c>
      <c r="E194" s="9"/>
      <c r="F194" s="9"/>
      <c r="G194" s="9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3"/>
      <c r="BZ194" s="3"/>
      <c r="CA194" s="4"/>
      <c r="CB194" s="4"/>
      <c r="CC194" s="4"/>
      <c r="CD194" s="4"/>
      <c r="CE194" s="4"/>
      <c r="CF194" s="4"/>
      <c r="CG194" s="6"/>
      <c r="CH194" s="6"/>
      <c r="CI194" s="6"/>
      <c r="CJ194" s="6"/>
      <c r="CK194" s="6"/>
      <c r="CL194" s="6"/>
      <c r="CM194" s="6"/>
      <c r="CN194" s="6"/>
    </row>
    <row r="195" spans="1:92" x14ac:dyDescent="0.25">
      <c r="A195" s="271" t="s">
        <v>202</v>
      </c>
      <c r="B195" s="249">
        <f t="shared" si="12"/>
        <v>252</v>
      </c>
      <c r="C195" s="230">
        <v>76</v>
      </c>
      <c r="D195" s="270">
        <v>176</v>
      </c>
      <c r="E195" s="9"/>
      <c r="F195" s="9"/>
      <c r="G195" s="9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3"/>
      <c r="BZ195" s="3"/>
      <c r="CA195" s="4"/>
      <c r="CB195" s="4"/>
      <c r="CC195" s="4"/>
      <c r="CD195" s="4"/>
      <c r="CE195" s="4"/>
      <c r="CF195" s="4"/>
      <c r="CG195" s="6"/>
      <c r="CH195" s="6"/>
      <c r="CI195" s="6"/>
      <c r="CJ195" s="6"/>
      <c r="CK195" s="6"/>
      <c r="CL195" s="6"/>
      <c r="CM195" s="6"/>
      <c r="CN195" s="6"/>
    </row>
    <row r="196" spans="1:92" x14ac:dyDescent="0.25">
      <c r="A196" s="271" t="s">
        <v>203</v>
      </c>
      <c r="B196" s="249">
        <f t="shared" si="12"/>
        <v>11</v>
      </c>
      <c r="C196" s="230">
        <v>4</v>
      </c>
      <c r="D196" s="270">
        <v>7</v>
      </c>
      <c r="E196" s="9"/>
      <c r="F196" s="9"/>
      <c r="G196" s="9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3"/>
      <c r="BZ196" s="3"/>
      <c r="CA196" s="4"/>
      <c r="CB196" s="4"/>
      <c r="CC196" s="4"/>
      <c r="CD196" s="4"/>
      <c r="CE196" s="4"/>
      <c r="CF196" s="4"/>
      <c r="CG196" s="6"/>
      <c r="CH196" s="6"/>
      <c r="CI196" s="6"/>
      <c r="CJ196" s="6"/>
      <c r="CK196" s="6"/>
      <c r="CL196" s="6"/>
      <c r="CM196" s="6"/>
      <c r="CN196" s="6"/>
    </row>
    <row r="197" spans="1:92" x14ac:dyDescent="0.25">
      <c r="A197" s="271" t="s">
        <v>204</v>
      </c>
      <c r="B197" s="249">
        <f t="shared" si="12"/>
        <v>97</v>
      </c>
      <c r="C197" s="230">
        <v>34</v>
      </c>
      <c r="D197" s="270">
        <v>63</v>
      </c>
      <c r="E197" s="9"/>
      <c r="F197" s="9"/>
      <c r="G197" s="9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3"/>
      <c r="BZ197" s="3"/>
      <c r="CA197" s="4"/>
      <c r="CB197" s="4"/>
      <c r="CC197" s="4"/>
      <c r="CD197" s="4"/>
      <c r="CE197" s="4"/>
      <c r="CF197" s="4"/>
      <c r="CG197" s="6"/>
      <c r="CH197" s="6"/>
      <c r="CI197" s="6"/>
      <c r="CJ197" s="6"/>
      <c r="CK197" s="6"/>
      <c r="CL197" s="6"/>
      <c r="CM197" s="6"/>
      <c r="CN197" s="6"/>
    </row>
    <row r="198" spans="1:92" x14ac:dyDescent="0.25">
      <c r="A198" s="271" t="s">
        <v>205</v>
      </c>
      <c r="B198" s="249">
        <f t="shared" si="12"/>
        <v>10</v>
      </c>
      <c r="C198" s="230">
        <v>5</v>
      </c>
      <c r="D198" s="270">
        <v>5</v>
      </c>
      <c r="E198" s="9"/>
      <c r="F198" s="9"/>
      <c r="G198" s="9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3"/>
      <c r="BZ198" s="3"/>
      <c r="CA198" s="4"/>
      <c r="CB198" s="4"/>
      <c r="CC198" s="4"/>
      <c r="CD198" s="4"/>
      <c r="CE198" s="4"/>
      <c r="CF198" s="4"/>
      <c r="CG198" s="6"/>
      <c r="CH198" s="6"/>
      <c r="CI198" s="6"/>
      <c r="CJ198" s="6"/>
      <c r="CK198" s="6"/>
      <c r="CL198" s="6"/>
      <c r="CM198" s="6"/>
      <c r="CN198" s="6"/>
    </row>
    <row r="199" spans="1:92" x14ac:dyDescent="0.25">
      <c r="A199" s="271" t="s">
        <v>206</v>
      </c>
      <c r="B199" s="249">
        <f t="shared" si="12"/>
        <v>19</v>
      </c>
      <c r="C199" s="230">
        <v>7</v>
      </c>
      <c r="D199" s="270">
        <v>12</v>
      </c>
      <c r="E199" s="9"/>
      <c r="F199" s="9"/>
      <c r="G199" s="9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3"/>
      <c r="BZ199" s="3"/>
      <c r="CA199" s="4"/>
      <c r="CB199" s="4"/>
      <c r="CC199" s="4"/>
      <c r="CD199" s="4"/>
      <c r="CE199" s="4"/>
      <c r="CF199" s="4"/>
      <c r="CG199" s="6"/>
      <c r="CH199" s="6"/>
      <c r="CI199" s="6"/>
      <c r="CJ199" s="6"/>
      <c r="CK199" s="6"/>
      <c r="CL199" s="6"/>
      <c r="CM199" s="6"/>
      <c r="CN199" s="6"/>
    </row>
    <row r="200" spans="1:92" x14ac:dyDescent="0.25">
      <c r="A200" s="271" t="s">
        <v>207</v>
      </c>
      <c r="B200" s="249">
        <f t="shared" si="12"/>
        <v>1</v>
      </c>
      <c r="C200" s="230">
        <v>1</v>
      </c>
      <c r="D200" s="270"/>
      <c r="E200" s="9"/>
      <c r="F200" s="9"/>
      <c r="G200" s="9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3"/>
      <c r="BZ200" s="3"/>
      <c r="CA200" s="4"/>
      <c r="CB200" s="4"/>
      <c r="CC200" s="4"/>
      <c r="CD200" s="4"/>
      <c r="CE200" s="4"/>
      <c r="CF200" s="4"/>
      <c r="CG200" s="6"/>
      <c r="CH200" s="6"/>
      <c r="CI200" s="6"/>
      <c r="CJ200" s="6"/>
      <c r="CK200" s="6"/>
      <c r="CL200" s="6"/>
      <c r="CM200" s="6"/>
      <c r="CN200" s="6"/>
    </row>
    <row r="201" spans="1:92" x14ac:dyDescent="0.25">
      <c r="A201" s="271" t="s">
        <v>208</v>
      </c>
      <c r="B201" s="249">
        <f t="shared" si="12"/>
        <v>0</v>
      </c>
      <c r="C201" s="230"/>
      <c r="D201" s="270"/>
      <c r="E201" s="9"/>
      <c r="F201" s="9"/>
      <c r="G201" s="9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3"/>
      <c r="BZ201" s="3"/>
      <c r="CA201" s="4"/>
      <c r="CB201" s="4"/>
      <c r="CC201" s="4"/>
      <c r="CD201" s="4"/>
      <c r="CE201" s="4"/>
      <c r="CF201" s="4"/>
      <c r="CG201" s="6"/>
      <c r="CH201" s="6"/>
      <c r="CI201" s="6"/>
      <c r="CJ201" s="6"/>
      <c r="CK201" s="6"/>
      <c r="CL201" s="6"/>
      <c r="CM201" s="6"/>
      <c r="CN201" s="6"/>
    </row>
    <row r="202" spans="1:92" x14ac:dyDescent="0.25">
      <c r="A202" s="272" t="s">
        <v>209</v>
      </c>
      <c r="B202" s="249">
        <f t="shared" si="12"/>
        <v>0</v>
      </c>
      <c r="C202" s="230"/>
      <c r="D202" s="270"/>
      <c r="E202" s="9"/>
      <c r="F202" s="9"/>
      <c r="G202" s="9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3"/>
      <c r="BZ202" s="3"/>
      <c r="CA202" s="4"/>
      <c r="CB202" s="4"/>
      <c r="CC202" s="4"/>
      <c r="CD202" s="4"/>
      <c r="CE202" s="4"/>
      <c r="CF202" s="4"/>
      <c r="CG202" s="6"/>
      <c r="CH202" s="6"/>
      <c r="CI202" s="6"/>
      <c r="CJ202" s="6"/>
      <c r="CK202" s="6"/>
      <c r="CL202" s="6"/>
      <c r="CM202" s="6"/>
      <c r="CN202" s="6"/>
    </row>
    <row r="203" spans="1:92" x14ac:dyDescent="0.25">
      <c r="A203" s="273" t="s">
        <v>6</v>
      </c>
      <c r="B203" s="36">
        <f>+SUM(B193:B202)</f>
        <v>994</v>
      </c>
      <c r="C203" s="36">
        <f>+SUM(C193:C202)</f>
        <v>315</v>
      </c>
      <c r="D203" s="36">
        <f>+SUM(D193:D202)</f>
        <v>679</v>
      </c>
      <c r="E203" s="9"/>
      <c r="F203" s="9"/>
      <c r="G203" s="9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3"/>
      <c r="BZ203" s="3"/>
      <c r="CA203" s="4"/>
      <c r="CB203" s="4"/>
      <c r="CC203" s="4"/>
      <c r="CD203" s="4"/>
      <c r="CE203" s="4"/>
      <c r="CF203" s="4"/>
      <c r="CG203" s="6"/>
      <c r="CH203" s="6"/>
      <c r="CI203" s="6"/>
      <c r="CJ203" s="6"/>
      <c r="CK203" s="6"/>
      <c r="CL203" s="6"/>
      <c r="CM203" s="6"/>
      <c r="CN203" s="6"/>
    </row>
    <row r="204" spans="1:92" x14ac:dyDescent="0.25">
      <c r="A204" s="274" t="s">
        <v>210</v>
      </c>
      <c r="E204" s="9"/>
      <c r="F204" s="9"/>
      <c r="G204" s="9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3"/>
      <c r="BZ204" s="3"/>
      <c r="CA204" s="4"/>
      <c r="CB204" s="4"/>
      <c r="CC204" s="4"/>
      <c r="CD204" s="4"/>
      <c r="CE204" s="4"/>
      <c r="CF204" s="4"/>
      <c r="CG204" s="6"/>
      <c r="CH204" s="6"/>
      <c r="CI204" s="6"/>
      <c r="CJ204" s="6"/>
      <c r="CK204" s="6"/>
      <c r="CL204" s="6"/>
      <c r="CM204" s="6"/>
      <c r="CN204" s="6"/>
    </row>
    <row r="205" spans="1:92" x14ac:dyDescent="0.25">
      <c r="A205" s="267" t="s">
        <v>211</v>
      </c>
      <c r="B205" s="497" t="s">
        <v>198</v>
      </c>
      <c r="C205" s="497" t="s">
        <v>199</v>
      </c>
      <c r="D205" s="497" t="s">
        <v>212</v>
      </c>
      <c r="E205" s="9"/>
      <c r="F205" s="9"/>
      <c r="G205" s="9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3"/>
      <c r="BZ205" s="3"/>
      <c r="CA205" s="4"/>
      <c r="CB205" s="4"/>
      <c r="CC205" s="4"/>
      <c r="CD205" s="4"/>
      <c r="CE205" s="4"/>
      <c r="CF205" s="4"/>
      <c r="CG205" s="6"/>
      <c r="CH205" s="6"/>
      <c r="CI205" s="6"/>
      <c r="CJ205" s="6"/>
      <c r="CK205" s="6"/>
      <c r="CL205" s="6"/>
      <c r="CM205" s="6"/>
      <c r="CN205" s="6"/>
    </row>
    <row r="206" spans="1:92" x14ac:dyDescent="0.25">
      <c r="A206" s="498" t="s">
        <v>213</v>
      </c>
      <c r="B206" s="230"/>
      <c r="C206" s="230">
        <v>11</v>
      </c>
      <c r="D206" s="270"/>
      <c r="E206" s="9"/>
      <c r="F206" s="9"/>
      <c r="G206" s="9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3"/>
      <c r="BZ206" s="3"/>
      <c r="CA206" s="4"/>
      <c r="CB206" s="4"/>
      <c r="CC206" s="4"/>
      <c r="CD206" s="4"/>
      <c r="CE206" s="4"/>
      <c r="CF206" s="4"/>
      <c r="CG206" s="6"/>
      <c r="CH206" s="6"/>
      <c r="CI206" s="6"/>
      <c r="CJ206" s="6"/>
      <c r="CK206" s="6"/>
      <c r="CL206" s="6"/>
      <c r="CM206" s="6"/>
      <c r="CN206" s="6"/>
    </row>
    <row r="207" spans="1:92" x14ac:dyDescent="0.25">
      <c r="A207" s="276" t="s">
        <v>214</v>
      </c>
      <c r="B207" s="230"/>
      <c r="C207" s="230">
        <v>511</v>
      </c>
      <c r="D207" s="270"/>
      <c r="E207" s="9"/>
      <c r="F207" s="9"/>
      <c r="G207" s="9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3"/>
      <c r="BZ207" s="3"/>
      <c r="CA207" s="4"/>
      <c r="CB207" s="4"/>
      <c r="CC207" s="4"/>
      <c r="CD207" s="4"/>
      <c r="CE207" s="4"/>
      <c r="CF207" s="4"/>
      <c r="CG207" s="6"/>
      <c r="CH207" s="6"/>
      <c r="CI207" s="6"/>
      <c r="CJ207" s="6"/>
      <c r="CK207" s="6"/>
      <c r="CL207" s="6"/>
      <c r="CM207" s="6"/>
      <c r="CN207" s="6"/>
    </row>
    <row r="208" spans="1:92" x14ac:dyDescent="0.25">
      <c r="A208" s="495" t="s">
        <v>215</v>
      </c>
      <c r="B208" s="230"/>
      <c r="C208" s="230"/>
      <c r="D208" s="278"/>
      <c r="E208" s="9"/>
      <c r="F208" s="9"/>
      <c r="G208" s="9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3"/>
      <c r="BZ208" s="3"/>
      <c r="CA208" s="4"/>
      <c r="CB208" s="4"/>
      <c r="CC208" s="4"/>
      <c r="CD208" s="4"/>
      <c r="CE208" s="4"/>
      <c r="CF208" s="4"/>
      <c r="CG208" s="6"/>
      <c r="CH208" s="6"/>
      <c r="CI208" s="6"/>
      <c r="CJ208" s="6"/>
      <c r="CK208" s="6"/>
      <c r="CL208" s="6"/>
      <c r="CM208" s="6"/>
      <c r="CN208" s="6"/>
    </row>
    <row r="209" spans="1:92" x14ac:dyDescent="0.25">
      <c r="A209" s="499" t="s">
        <v>37</v>
      </c>
      <c r="B209" s="280">
        <f>+SUM(B206:B208)</f>
        <v>0</v>
      </c>
      <c r="C209" s="280">
        <f>+SUM(C206:C208)</f>
        <v>522</v>
      </c>
      <c r="D209" s="280">
        <f>+SUM(D206:D208)</f>
        <v>0</v>
      </c>
      <c r="F209" s="9"/>
      <c r="G209" s="9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3"/>
      <c r="BZ209" s="3"/>
      <c r="CA209" s="4"/>
      <c r="CB209" s="4"/>
      <c r="CC209" s="4"/>
      <c r="CD209" s="4"/>
      <c r="CE209" s="4"/>
      <c r="CF209" s="4"/>
      <c r="CG209" s="6"/>
      <c r="CH209" s="6"/>
      <c r="CI209" s="6"/>
      <c r="CJ209" s="6"/>
      <c r="CK209" s="6"/>
      <c r="CL209" s="6"/>
      <c r="CM209" s="6"/>
      <c r="CN209" s="6"/>
    </row>
    <row r="210" spans="1:92" x14ac:dyDescent="0.25">
      <c r="A210" s="274" t="s">
        <v>216</v>
      </c>
      <c r="F210" s="9"/>
      <c r="G210" s="9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3"/>
      <c r="BZ210" s="3"/>
      <c r="CA210" s="4"/>
      <c r="CB210" s="4"/>
      <c r="CC210" s="4"/>
      <c r="CD210" s="4"/>
      <c r="CE210" s="4"/>
      <c r="CF210" s="4"/>
      <c r="CG210" s="6"/>
      <c r="CH210" s="6"/>
      <c r="CI210" s="6"/>
      <c r="CJ210" s="6"/>
      <c r="CK210" s="6"/>
      <c r="CL210" s="6"/>
      <c r="CM210" s="6"/>
      <c r="CN210" s="6"/>
    </row>
    <row r="211" spans="1:92" x14ac:dyDescent="0.25">
      <c r="A211" s="497" t="s">
        <v>217</v>
      </c>
      <c r="B211" s="497" t="s">
        <v>218</v>
      </c>
      <c r="C211" s="497" t="s">
        <v>198</v>
      </c>
      <c r="D211" s="497" t="s">
        <v>199</v>
      </c>
      <c r="E211" s="497" t="s">
        <v>219</v>
      </c>
      <c r="F211" s="9"/>
      <c r="G211" s="9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3"/>
      <c r="BZ211" s="3"/>
      <c r="CA211" s="4"/>
      <c r="CB211" s="4"/>
      <c r="CC211" s="4"/>
      <c r="CD211" s="4"/>
      <c r="CE211" s="4"/>
      <c r="CF211" s="4"/>
      <c r="CG211" s="6"/>
      <c r="CH211" s="6"/>
      <c r="CI211" s="6"/>
      <c r="CJ211" s="6"/>
      <c r="CK211" s="6"/>
      <c r="CL211" s="6"/>
      <c r="CM211" s="6"/>
      <c r="CN211" s="6"/>
    </row>
    <row r="212" spans="1:92" x14ac:dyDescent="0.25">
      <c r="A212" s="775" t="s">
        <v>220</v>
      </c>
      <c r="B212" s="281" t="s">
        <v>221</v>
      </c>
      <c r="C212" s="230"/>
      <c r="D212" s="230"/>
      <c r="E212" s="282"/>
      <c r="F212" s="9"/>
      <c r="G212" s="9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3"/>
      <c r="BZ212" s="3"/>
      <c r="CA212" s="4"/>
      <c r="CB212" s="4"/>
      <c r="CC212" s="4"/>
      <c r="CD212" s="4"/>
      <c r="CE212" s="4"/>
      <c r="CF212" s="4"/>
      <c r="CG212" s="6"/>
      <c r="CH212" s="6"/>
      <c r="CI212" s="6"/>
      <c r="CJ212" s="6"/>
      <c r="CK212" s="6"/>
      <c r="CL212" s="6"/>
      <c r="CM212" s="6"/>
      <c r="CN212" s="6"/>
    </row>
    <row r="213" spans="1:92" x14ac:dyDescent="0.25">
      <c r="A213" s="784"/>
      <c r="B213" s="283" t="s">
        <v>222</v>
      </c>
      <c r="C213" s="230"/>
      <c r="D213" s="230"/>
      <c r="E213" s="284"/>
      <c r="F213" s="9"/>
      <c r="G213" s="9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3"/>
      <c r="BZ213" s="3"/>
      <c r="CA213" s="4"/>
      <c r="CB213" s="4"/>
      <c r="CC213" s="4"/>
      <c r="CD213" s="4"/>
      <c r="CE213" s="4"/>
      <c r="CF213" s="4"/>
      <c r="CG213" s="6"/>
      <c r="CH213" s="6"/>
      <c r="CI213" s="6"/>
      <c r="CJ213" s="6"/>
      <c r="CK213" s="6"/>
      <c r="CL213" s="6"/>
      <c r="CM213" s="6"/>
      <c r="CN213" s="6"/>
    </row>
    <row r="214" spans="1:92" x14ac:dyDescent="0.25">
      <c r="A214" s="784"/>
      <c r="B214" s="285" t="s">
        <v>223</v>
      </c>
      <c r="C214" s="253"/>
      <c r="D214" s="253"/>
      <c r="E214" s="270"/>
      <c r="F214" s="9"/>
      <c r="G214" s="9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3"/>
      <c r="BZ214" s="3"/>
      <c r="CA214" s="4"/>
      <c r="CB214" s="4"/>
      <c r="CC214" s="4"/>
      <c r="CD214" s="4"/>
      <c r="CE214" s="4"/>
      <c r="CF214" s="4"/>
      <c r="CG214" s="6"/>
      <c r="CH214" s="6"/>
      <c r="CI214" s="6"/>
      <c r="CJ214" s="6"/>
      <c r="CK214" s="6"/>
      <c r="CL214" s="6"/>
      <c r="CM214" s="6"/>
      <c r="CN214" s="6"/>
    </row>
    <row r="215" spans="1:92" x14ac:dyDescent="0.25">
      <c r="A215" s="776"/>
      <c r="B215" s="494" t="s">
        <v>224</v>
      </c>
      <c r="C215" s="233"/>
      <c r="D215" s="233"/>
      <c r="E215" s="278"/>
      <c r="F215" s="9"/>
      <c r="G215" s="9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3"/>
      <c r="BZ215" s="3"/>
      <c r="CA215" s="4"/>
      <c r="CB215" s="4"/>
      <c r="CC215" s="4"/>
      <c r="CD215" s="4"/>
      <c r="CE215" s="4"/>
      <c r="CF215" s="4"/>
      <c r="CG215" s="6"/>
      <c r="CH215" s="6"/>
      <c r="CI215" s="6"/>
      <c r="CJ215" s="6"/>
      <c r="CK215" s="6"/>
      <c r="CL215" s="6"/>
      <c r="CM215" s="6"/>
      <c r="CN215" s="6"/>
    </row>
    <row r="216" spans="1:92" x14ac:dyDescent="0.25">
      <c r="A216" s="497" t="s">
        <v>225</v>
      </c>
      <c r="B216" s="497" t="s">
        <v>226</v>
      </c>
      <c r="C216" s="287"/>
      <c r="D216" s="287"/>
      <c r="E216" s="288"/>
      <c r="F216" s="9"/>
      <c r="G216" s="9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3"/>
      <c r="BZ216" s="3"/>
      <c r="CA216" s="4"/>
      <c r="CB216" s="4"/>
      <c r="CC216" s="4"/>
      <c r="CD216" s="4"/>
      <c r="CE216" s="4"/>
      <c r="CF216" s="4"/>
      <c r="CG216" s="6"/>
      <c r="CH216" s="6"/>
      <c r="CI216" s="6"/>
      <c r="CJ216" s="6"/>
      <c r="CK216" s="6"/>
      <c r="CL216" s="6"/>
      <c r="CM216" s="6"/>
      <c r="CN216" s="6"/>
    </row>
    <row r="217" spans="1:92" x14ac:dyDescent="0.25">
      <c r="A217" s="775" t="s">
        <v>227</v>
      </c>
      <c r="B217" s="281" t="s">
        <v>228</v>
      </c>
      <c r="C217" s="227"/>
      <c r="D217" s="227"/>
      <c r="E217" s="282"/>
      <c r="F217" s="9"/>
      <c r="G217" s="9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3"/>
      <c r="BZ217" s="3"/>
      <c r="CA217" s="4"/>
      <c r="CB217" s="4"/>
      <c r="CC217" s="4"/>
      <c r="CD217" s="4"/>
      <c r="CE217" s="4"/>
      <c r="CF217" s="4"/>
      <c r="CG217" s="6"/>
      <c r="CH217" s="6"/>
      <c r="CI217" s="6"/>
      <c r="CJ217" s="6"/>
      <c r="CK217" s="6"/>
      <c r="CL217" s="6"/>
      <c r="CM217" s="6"/>
      <c r="CN217" s="6"/>
    </row>
    <row r="218" spans="1:92" x14ac:dyDescent="0.25">
      <c r="A218" s="784"/>
      <c r="B218" s="285" t="s">
        <v>229</v>
      </c>
      <c r="C218" s="253"/>
      <c r="D218" s="253"/>
      <c r="E218" s="284"/>
      <c r="F218" s="9"/>
      <c r="G218" s="9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3"/>
      <c r="BZ218" s="3"/>
      <c r="CA218" s="4"/>
      <c r="CB218" s="4"/>
      <c r="CC218" s="4"/>
      <c r="CD218" s="4"/>
      <c r="CE218" s="4"/>
      <c r="CF218" s="4"/>
      <c r="CG218" s="6"/>
      <c r="CH218" s="6"/>
      <c r="CI218" s="6"/>
      <c r="CJ218" s="6"/>
      <c r="CK218" s="6"/>
      <c r="CL218" s="6"/>
      <c r="CM218" s="6"/>
      <c r="CN218" s="6"/>
    </row>
    <row r="219" spans="1:92" x14ac:dyDescent="0.25">
      <c r="A219" s="784"/>
      <c r="B219" s="283" t="s">
        <v>230</v>
      </c>
      <c r="C219" s="230"/>
      <c r="D219" s="230">
        <v>1</v>
      </c>
      <c r="E219" s="270"/>
      <c r="F219" s="9"/>
      <c r="G219" s="9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3"/>
      <c r="BZ219" s="3"/>
      <c r="CA219" s="4"/>
      <c r="CB219" s="4"/>
      <c r="CC219" s="4"/>
      <c r="CD219" s="4"/>
      <c r="CE219" s="4"/>
      <c r="CF219" s="4"/>
      <c r="CG219" s="6"/>
      <c r="CH219" s="6"/>
      <c r="CI219" s="6"/>
      <c r="CJ219" s="6"/>
      <c r="CK219" s="6"/>
      <c r="CL219" s="6"/>
      <c r="CM219" s="6"/>
      <c r="CN219" s="6"/>
    </row>
    <row r="220" spans="1:92" x14ac:dyDescent="0.25">
      <c r="A220" s="784"/>
      <c r="B220" s="285" t="s">
        <v>231</v>
      </c>
      <c r="C220" s="253"/>
      <c r="D220" s="253"/>
      <c r="E220" s="284"/>
      <c r="F220" s="9"/>
      <c r="G220" s="9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3"/>
      <c r="BZ220" s="3"/>
      <c r="CA220" s="4"/>
      <c r="CB220" s="4"/>
      <c r="CC220" s="4"/>
      <c r="CD220" s="4"/>
      <c r="CE220" s="4"/>
      <c r="CF220" s="4"/>
      <c r="CG220" s="6"/>
      <c r="CH220" s="6"/>
      <c r="CI220" s="6"/>
      <c r="CJ220" s="6"/>
      <c r="CK220" s="6"/>
      <c r="CL220" s="6"/>
      <c r="CM220" s="6"/>
      <c r="CN220" s="6"/>
    </row>
    <row r="221" spans="1:92" x14ac:dyDescent="0.25">
      <c r="A221" s="776"/>
      <c r="B221" s="494" t="s">
        <v>232</v>
      </c>
      <c r="C221" s="233"/>
      <c r="D221" s="233"/>
      <c r="E221" s="278"/>
      <c r="F221" s="9"/>
      <c r="G221" s="9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3"/>
      <c r="BZ221" s="3"/>
      <c r="CA221" s="4"/>
      <c r="CB221" s="4"/>
      <c r="CC221" s="4"/>
      <c r="CD221" s="4"/>
      <c r="CE221" s="4"/>
      <c r="CF221" s="4"/>
      <c r="CG221" s="6"/>
      <c r="CH221" s="6"/>
      <c r="CI221" s="6"/>
      <c r="CJ221" s="6"/>
      <c r="CK221" s="6"/>
      <c r="CL221" s="6"/>
      <c r="CM221" s="6"/>
      <c r="CN221" s="6"/>
    </row>
    <row r="222" spans="1:92" x14ac:dyDescent="0.25">
      <c r="A222" s="775" t="s">
        <v>233</v>
      </c>
      <c r="B222" s="281" t="s">
        <v>234</v>
      </c>
      <c r="C222" s="253"/>
      <c r="D222" s="253"/>
      <c r="E222" s="284"/>
      <c r="F222" s="9"/>
      <c r="G222" s="9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3"/>
      <c r="BZ222" s="3"/>
      <c r="CA222" s="4"/>
      <c r="CB222" s="4"/>
      <c r="CC222" s="4"/>
      <c r="CD222" s="4"/>
      <c r="CE222" s="4"/>
      <c r="CF222" s="4"/>
      <c r="CG222" s="6"/>
      <c r="CH222" s="6"/>
      <c r="CI222" s="6"/>
      <c r="CJ222" s="6"/>
      <c r="CK222" s="6"/>
      <c r="CL222" s="6"/>
      <c r="CM222" s="6"/>
      <c r="CN222" s="6"/>
    </row>
    <row r="223" spans="1:92" x14ac:dyDescent="0.25">
      <c r="A223" s="776"/>
      <c r="B223" s="494" t="s">
        <v>235</v>
      </c>
      <c r="C223" s="233"/>
      <c r="D223" s="233"/>
      <c r="E223" s="278"/>
      <c r="F223" s="9"/>
      <c r="G223" s="9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3"/>
      <c r="BZ223" s="3"/>
      <c r="CA223" s="4"/>
      <c r="CB223" s="4"/>
      <c r="CC223" s="4"/>
      <c r="CD223" s="4"/>
      <c r="CE223" s="4"/>
      <c r="CF223" s="4"/>
      <c r="CG223" s="6"/>
      <c r="CH223" s="6"/>
      <c r="CI223" s="6"/>
      <c r="CJ223" s="6"/>
      <c r="CK223" s="6"/>
      <c r="CL223" s="6"/>
      <c r="CM223" s="6"/>
      <c r="CN223" s="6"/>
    </row>
    <row r="224" spans="1:92" x14ac:dyDescent="0.25">
      <c r="A224" s="775" t="s">
        <v>236</v>
      </c>
      <c r="B224" s="281" t="s">
        <v>237</v>
      </c>
      <c r="C224" s="227"/>
      <c r="D224" s="227">
        <v>2</v>
      </c>
      <c r="E224" s="282"/>
      <c r="F224" s="9"/>
      <c r="G224" s="9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3"/>
      <c r="BZ224" s="3"/>
      <c r="CA224" s="4"/>
      <c r="CB224" s="4"/>
      <c r="CC224" s="4"/>
      <c r="CD224" s="4"/>
      <c r="CE224" s="4"/>
      <c r="CF224" s="4"/>
      <c r="CG224" s="6"/>
      <c r="CH224" s="6"/>
      <c r="CI224" s="6"/>
      <c r="CJ224" s="6"/>
      <c r="CK224" s="6"/>
      <c r="CL224" s="6"/>
      <c r="CM224" s="6"/>
      <c r="CN224" s="6"/>
    </row>
    <row r="225" spans="1:92" x14ac:dyDescent="0.25">
      <c r="A225" s="784"/>
      <c r="B225" s="283" t="s">
        <v>238</v>
      </c>
      <c r="C225" s="253"/>
      <c r="D225" s="253"/>
      <c r="E225" s="284"/>
      <c r="F225" s="9"/>
      <c r="G225" s="9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3"/>
      <c r="BZ225" s="3"/>
      <c r="CA225" s="4"/>
      <c r="CB225" s="4"/>
      <c r="CC225" s="4"/>
      <c r="CD225" s="4"/>
      <c r="CE225" s="4"/>
      <c r="CF225" s="4"/>
      <c r="CG225" s="6"/>
      <c r="CH225" s="6"/>
      <c r="CI225" s="6"/>
      <c r="CJ225" s="6"/>
      <c r="CK225" s="6"/>
      <c r="CL225" s="6"/>
      <c r="CM225" s="6"/>
      <c r="CN225" s="6"/>
    </row>
    <row r="226" spans="1:92" x14ac:dyDescent="0.25">
      <c r="A226" s="776"/>
      <c r="B226" s="285" t="s">
        <v>239</v>
      </c>
      <c r="C226" s="289"/>
      <c r="D226" s="289"/>
      <c r="E226" s="288"/>
      <c r="F226" s="9"/>
      <c r="G226" s="9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3"/>
      <c r="BZ226" s="3"/>
      <c r="CA226" s="4"/>
      <c r="CB226" s="4"/>
      <c r="CC226" s="4"/>
      <c r="CD226" s="4"/>
      <c r="CE226" s="4"/>
      <c r="CF226" s="4"/>
      <c r="CG226" s="6"/>
      <c r="CH226" s="6"/>
      <c r="CI226" s="6"/>
      <c r="CJ226" s="6"/>
      <c r="CK226" s="6"/>
      <c r="CL226" s="6"/>
      <c r="CM226" s="6"/>
      <c r="CN226" s="6"/>
    </row>
    <row r="227" spans="1:92" x14ac:dyDescent="0.25">
      <c r="A227" s="775" t="s">
        <v>240</v>
      </c>
      <c r="B227" s="281" t="s">
        <v>241</v>
      </c>
      <c r="C227" s="253"/>
      <c r="D227" s="253"/>
      <c r="E227" s="284"/>
      <c r="F227" s="9"/>
      <c r="G227" s="9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3"/>
      <c r="BZ227" s="3"/>
      <c r="CA227" s="4"/>
      <c r="CB227" s="4"/>
      <c r="CC227" s="4"/>
      <c r="CD227" s="4"/>
      <c r="CE227" s="4"/>
      <c r="CF227" s="4"/>
      <c r="CG227" s="6"/>
      <c r="CH227" s="6"/>
      <c r="CI227" s="6"/>
      <c r="CJ227" s="6"/>
      <c r="CK227" s="6"/>
      <c r="CL227" s="6"/>
      <c r="CM227" s="6"/>
      <c r="CN227" s="6"/>
    </row>
    <row r="228" spans="1:92" x14ac:dyDescent="0.25">
      <c r="A228" s="776"/>
      <c r="B228" s="494" t="s">
        <v>242</v>
      </c>
      <c r="C228" s="233"/>
      <c r="D228" s="233"/>
      <c r="E228" s="278"/>
      <c r="F228" s="9"/>
      <c r="G228" s="9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3"/>
      <c r="BZ228" s="3"/>
      <c r="CA228" s="4"/>
      <c r="CB228" s="4"/>
      <c r="CC228" s="4"/>
      <c r="CD228" s="4"/>
      <c r="CE228" s="4"/>
      <c r="CF228" s="4"/>
      <c r="CG228" s="6"/>
      <c r="CH228" s="6"/>
      <c r="CI228" s="6"/>
      <c r="CJ228" s="6"/>
      <c r="CK228" s="6"/>
      <c r="CL228" s="6"/>
      <c r="CM228" s="6"/>
      <c r="CN228" s="6"/>
    </row>
    <row r="229" spans="1:92" x14ac:dyDescent="0.25">
      <c r="A229" s="775" t="s">
        <v>243</v>
      </c>
      <c r="B229" s="281" t="s">
        <v>244</v>
      </c>
      <c r="C229" s="253"/>
      <c r="D229" s="253"/>
      <c r="E229" s="284"/>
      <c r="F229" s="9"/>
      <c r="G229" s="9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3"/>
      <c r="BZ229" s="3"/>
      <c r="CA229" s="4"/>
      <c r="CB229" s="4"/>
      <c r="CC229" s="4"/>
      <c r="CD229" s="4"/>
      <c r="CE229" s="4"/>
      <c r="CF229" s="4"/>
      <c r="CG229" s="6"/>
      <c r="CH229" s="6"/>
      <c r="CI229" s="6"/>
      <c r="CJ229" s="6"/>
      <c r="CK229" s="6"/>
      <c r="CL229" s="6"/>
      <c r="CM229" s="6"/>
      <c r="CN229" s="6"/>
    </row>
    <row r="230" spans="1:92" x14ac:dyDescent="0.25">
      <c r="A230" s="776"/>
      <c r="B230" s="494" t="s">
        <v>245</v>
      </c>
      <c r="C230" s="233"/>
      <c r="D230" s="233"/>
      <c r="E230" s="278"/>
      <c r="F230" s="9"/>
      <c r="G230" s="9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3"/>
      <c r="BZ230" s="3"/>
      <c r="CA230" s="4"/>
      <c r="CB230" s="4"/>
      <c r="CC230" s="4"/>
      <c r="CD230" s="4"/>
      <c r="CE230" s="4"/>
      <c r="CF230" s="4"/>
      <c r="CG230" s="6"/>
      <c r="CH230" s="6"/>
      <c r="CI230" s="6"/>
      <c r="CJ230" s="6"/>
      <c r="CK230" s="6"/>
      <c r="CL230" s="6"/>
      <c r="CM230" s="6"/>
      <c r="CN230" s="6"/>
    </row>
    <row r="231" spans="1:92" x14ac:dyDescent="0.25">
      <c r="A231" s="775" t="s">
        <v>246</v>
      </c>
      <c r="B231" s="281" t="s">
        <v>247</v>
      </c>
      <c r="C231" s="253"/>
      <c r="D231" s="253"/>
      <c r="E231" s="284"/>
      <c r="F231" s="9"/>
      <c r="G231" s="9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3"/>
      <c r="BZ231" s="3"/>
      <c r="CA231" s="4"/>
      <c r="CB231" s="4"/>
      <c r="CC231" s="4"/>
      <c r="CD231" s="4"/>
      <c r="CE231" s="4"/>
      <c r="CF231" s="4"/>
      <c r="CG231" s="6"/>
      <c r="CH231" s="6"/>
      <c r="CI231" s="6"/>
      <c r="CJ231" s="6"/>
      <c r="CK231" s="6"/>
      <c r="CL231" s="6"/>
      <c r="CM231" s="6"/>
      <c r="CN231" s="6"/>
    </row>
    <row r="232" spans="1:92" x14ac:dyDescent="0.25">
      <c r="A232" s="776"/>
      <c r="B232" s="494" t="s">
        <v>248</v>
      </c>
      <c r="C232" s="233"/>
      <c r="D232" s="233"/>
      <c r="E232" s="278"/>
      <c r="F232" s="9"/>
      <c r="G232" s="9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3"/>
      <c r="BZ232" s="3"/>
      <c r="CA232" s="4"/>
      <c r="CB232" s="4"/>
      <c r="CC232" s="4"/>
      <c r="CD232" s="4"/>
      <c r="CE232" s="4"/>
      <c r="CF232" s="4"/>
      <c r="CG232" s="6"/>
      <c r="CH232" s="6"/>
      <c r="CI232" s="6"/>
      <c r="CJ232" s="6"/>
      <c r="CK232" s="6"/>
      <c r="CL232" s="6"/>
      <c r="CM232" s="6"/>
      <c r="CN232" s="6"/>
    </row>
    <row r="233" spans="1:92" x14ac:dyDescent="0.25">
      <c r="A233" s="775" t="s">
        <v>249</v>
      </c>
      <c r="B233" s="281" t="s">
        <v>250</v>
      </c>
      <c r="C233" s="253"/>
      <c r="D233" s="253"/>
      <c r="E233" s="284"/>
      <c r="F233" s="9"/>
      <c r="G233" s="9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3"/>
      <c r="BZ233" s="3"/>
      <c r="CA233" s="4"/>
      <c r="CB233" s="4"/>
      <c r="CC233" s="4"/>
      <c r="CD233" s="4"/>
      <c r="CE233" s="4"/>
      <c r="CF233" s="4"/>
      <c r="CG233" s="6"/>
      <c r="CH233" s="6"/>
      <c r="CI233" s="6"/>
      <c r="CJ233" s="6"/>
      <c r="CK233" s="6"/>
      <c r="CL233" s="6"/>
      <c r="CM233" s="6"/>
      <c r="CN233" s="6"/>
    </row>
    <row r="234" spans="1:92" x14ac:dyDescent="0.25">
      <c r="A234" s="776"/>
      <c r="B234" s="290" t="s">
        <v>251</v>
      </c>
      <c r="C234" s="233"/>
      <c r="D234" s="233"/>
      <c r="E234" s="278"/>
      <c r="F234" s="9"/>
      <c r="G234" s="9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3"/>
      <c r="BZ234" s="3"/>
      <c r="CA234" s="4"/>
      <c r="CB234" s="4"/>
      <c r="CC234" s="4"/>
      <c r="CD234" s="4"/>
      <c r="CE234" s="4"/>
      <c r="CF234" s="4"/>
      <c r="CG234" s="6"/>
      <c r="CH234" s="6"/>
      <c r="CI234" s="6"/>
      <c r="CJ234" s="6"/>
      <c r="CK234" s="6"/>
      <c r="CL234" s="6"/>
      <c r="CM234" s="6"/>
      <c r="CN234" s="6"/>
    </row>
    <row r="235" spans="1:92" x14ac:dyDescent="0.25">
      <c r="A235" s="777" t="s">
        <v>252</v>
      </c>
      <c r="B235" s="778"/>
      <c r="C235" s="253"/>
      <c r="D235" s="253"/>
      <c r="E235" s="284"/>
      <c r="F235" s="9"/>
      <c r="G235" s="9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3"/>
      <c r="BZ235" s="3"/>
      <c r="CA235" s="4"/>
      <c r="CB235" s="4"/>
      <c r="CC235" s="4"/>
      <c r="CD235" s="4"/>
      <c r="CE235" s="4"/>
      <c r="CF235" s="4"/>
      <c r="CG235" s="6"/>
      <c r="CH235" s="6"/>
      <c r="CI235" s="6"/>
      <c r="CJ235" s="6"/>
      <c r="CK235" s="6"/>
      <c r="CL235" s="6"/>
      <c r="CM235" s="6"/>
      <c r="CN235" s="6"/>
    </row>
    <row r="236" spans="1:92" x14ac:dyDescent="0.25">
      <c r="A236" s="779" t="s">
        <v>115</v>
      </c>
      <c r="B236" s="780"/>
      <c r="C236" s="230"/>
      <c r="D236" s="230"/>
      <c r="E236" s="270"/>
    </row>
    <row r="237" spans="1:92" x14ac:dyDescent="0.25">
      <c r="A237" s="791" t="s">
        <v>6</v>
      </c>
      <c r="B237" s="792"/>
      <c r="C237" s="280">
        <f>+SUM(C212:C236)</f>
        <v>0</v>
      </c>
      <c r="D237" s="280">
        <f>+SUM(D212:D236)</f>
        <v>3</v>
      </c>
      <c r="E237" s="280">
        <f>+SUM(E212:E236)</f>
        <v>0</v>
      </c>
    </row>
    <row r="238" spans="1:92" x14ac:dyDescent="0.25">
      <c r="A238" s="274" t="s">
        <v>253</v>
      </c>
      <c r="E238" s="2"/>
    </row>
    <row r="239" spans="1:92" ht="21" x14ac:dyDescent="0.25">
      <c r="A239" s="793" t="s">
        <v>254</v>
      </c>
      <c r="B239" s="793"/>
      <c r="C239" s="292" t="s">
        <v>6</v>
      </c>
      <c r="D239" s="293" t="s">
        <v>255</v>
      </c>
      <c r="E239" s="293" t="s">
        <v>256</v>
      </c>
    </row>
    <row r="240" spans="1:92" x14ac:dyDescent="0.25">
      <c r="A240" s="794" t="s">
        <v>257</v>
      </c>
      <c r="B240" s="794"/>
      <c r="C240" s="249">
        <f>SUM(D240:E240)</f>
        <v>305</v>
      </c>
      <c r="D240" s="230"/>
      <c r="E240" s="270">
        <v>305</v>
      </c>
    </row>
    <row r="241" spans="1:5" x14ac:dyDescent="0.25">
      <c r="A241" s="785" t="s">
        <v>258</v>
      </c>
      <c r="B241" s="785"/>
      <c r="C241" s="249">
        <f>SUM(D241:E241)</f>
        <v>9</v>
      </c>
      <c r="D241" s="230"/>
      <c r="E241" s="270">
        <v>9</v>
      </c>
    </row>
    <row r="242" spans="1:5" x14ac:dyDescent="0.25">
      <c r="A242" s="795" t="s">
        <v>6</v>
      </c>
      <c r="B242" s="795"/>
      <c r="C242" s="297">
        <f>+SUM(C240:C241)</f>
        <v>314</v>
      </c>
      <c r="D242" s="297">
        <f>+SUM(D240:D241)</f>
        <v>0</v>
      </c>
      <c r="E242" s="280">
        <f>+SUM(E240:E241)</f>
        <v>314</v>
      </c>
    </row>
    <row r="243" spans="1:5" x14ac:dyDescent="0.25">
      <c r="A243" s="274" t="s">
        <v>259</v>
      </c>
      <c r="E243" s="2"/>
    </row>
    <row r="244" spans="1:5" x14ac:dyDescent="0.25">
      <c r="A244" s="497" t="s">
        <v>217</v>
      </c>
      <c r="B244" s="497" t="s">
        <v>197</v>
      </c>
      <c r="C244" s="497" t="s">
        <v>4</v>
      </c>
      <c r="D244" s="497" t="s">
        <v>260</v>
      </c>
      <c r="E244" s="2"/>
    </row>
    <row r="245" spans="1:5" x14ac:dyDescent="0.25">
      <c r="A245" s="775" t="s">
        <v>227</v>
      </c>
      <c r="B245" s="281" t="s">
        <v>261</v>
      </c>
      <c r="C245" s="230"/>
      <c r="D245" s="282"/>
      <c r="E245" s="2"/>
    </row>
    <row r="246" spans="1:5" x14ac:dyDescent="0.25">
      <c r="A246" s="784"/>
      <c r="B246" s="283" t="s">
        <v>262</v>
      </c>
      <c r="C246" s="230"/>
      <c r="D246" s="270">
        <v>1</v>
      </c>
      <c r="E246" s="2"/>
    </row>
    <row r="247" spans="1:5" x14ac:dyDescent="0.25">
      <c r="A247" s="784"/>
      <c r="B247" s="283" t="s">
        <v>263</v>
      </c>
      <c r="C247" s="230"/>
      <c r="D247" s="270"/>
      <c r="E247" s="2"/>
    </row>
    <row r="248" spans="1:5" x14ac:dyDescent="0.25">
      <c r="A248" s="784"/>
      <c r="B248" s="283" t="s">
        <v>264</v>
      </c>
      <c r="C248" s="230"/>
      <c r="D248" s="270"/>
      <c r="E248" s="2"/>
    </row>
    <row r="249" spans="1:5" x14ac:dyDescent="0.25">
      <c r="A249" s="784"/>
      <c r="B249" s="283" t="s">
        <v>265</v>
      </c>
      <c r="C249" s="230"/>
      <c r="D249" s="270">
        <v>1</v>
      </c>
      <c r="E249" s="2"/>
    </row>
    <row r="250" spans="1:5" x14ac:dyDescent="0.25">
      <c r="A250" s="784"/>
      <c r="B250" s="283" t="s">
        <v>266</v>
      </c>
      <c r="C250" s="230"/>
      <c r="D250" s="270"/>
      <c r="E250" s="2"/>
    </row>
    <row r="251" spans="1:5" x14ac:dyDescent="0.25">
      <c r="A251" s="784"/>
      <c r="B251" s="283" t="s">
        <v>267</v>
      </c>
      <c r="C251" s="230"/>
      <c r="D251" s="270"/>
      <c r="E251" s="2"/>
    </row>
    <row r="252" spans="1:5" x14ac:dyDescent="0.25">
      <c r="A252" s="784"/>
      <c r="B252" s="283" t="s">
        <v>268</v>
      </c>
      <c r="C252" s="230"/>
      <c r="D252" s="270"/>
      <c r="E252" s="2"/>
    </row>
    <row r="253" spans="1:5" x14ac:dyDescent="0.25">
      <c r="A253" s="784"/>
      <c r="B253" s="283" t="s">
        <v>269</v>
      </c>
      <c r="C253" s="230"/>
      <c r="D253" s="270"/>
      <c r="E253" s="2"/>
    </row>
    <row r="254" spans="1:5" x14ac:dyDescent="0.25">
      <c r="A254" s="784"/>
      <c r="B254" s="283" t="s">
        <v>270</v>
      </c>
      <c r="C254" s="230"/>
      <c r="D254" s="270">
        <v>1</v>
      </c>
      <c r="E254" s="2"/>
    </row>
    <row r="255" spans="1:5" x14ac:dyDescent="0.25">
      <c r="A255" s="784"/>
      <c r="B255" s="283" t="s">
        <v>271</v>
      </c>
      <c r="C255" s="230"/>
      <c r="D255" s="270"/>
      <c r="E255" s="2"/>
    </row>
    <row r="256" spans="1:5" x14ac:dyDescent="0.25">
      <c r="A256" s="784"/>
      <c r="B256" s="283" t="s">
        <v>272</v>
      </c>
      <c r="C256" s="230"/>
      <c r="D256" s="270"/>
      <c r="E256" s="2"/>
    </row>
    <row r="257" spans="1:110" x14ac:dyDescent="0.25">
      <c r="A257" s="784"/>
      <c r="B257" s="290" t="s">
        <v>273</v>
      </c>
      <c r="C257" s="233"/>
      <c r="D257" s="278"/>
      <c r="E257" s="2"/>
    </row>
    <row r="258" spans="1:110" x14ac:dyDescent="0.25">
      <c r="A258" s="776"/>
      <c r="B258" s="298" t="s">
        <v>274</v>
      </c>
      <c r="C258" s="299">
        <f>SUM(C245:C257)</f>
        <v>0</v>
      </c>
      <c r="D258" s="300">
        <f>SUM(D245:D257)</f>
        <v>3</v>
      </c>
      <c r="E258" s="2"/>
    </row>
    <row r="259" spans="1:110" x14ac:dyDescent="0.25">
      <c r="A259" s="775" t="s">
        <v>236</v>
      </c>
      <c r="B259" s="285" t="s">
        <v>275</v>
      </c>
      <c r="C259" s="253"/>
      <c r="D259" s="284">
        <v>1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3"/>
      <c r="BZ259" s="3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</row>
    <row r="260" spans="1:110" s="302" customFormat="1" ht="14.25" x14ac:dyDescent="0.2">
      <c r="A260" s="784"/>
      <c r="B260" s="283" t="s">
        <v>276</v>
      </c>
      <c r="C260" s="230"/>
      <c r="D260" s="270"/>
      <c r="E260" s="2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  <c r="CN260" s="301"/>
      <c r="CO260" s="301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</row>
    <row r="261" spans="1:110" x14ac:dyDescent="0.25">
      <c r="A261" s="784"/>
      <c r="B261" s="290" t="s">
        <v>277</v>
      </c>
      <c r="C261" s="233"/>
      <c r="D261" s="27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3"/>
      <c r="BZ261" s="3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</row>
    <row r="262" spans="1:110" x14ac:dyDescent="0.25">
      <c r="A262" s="776"/>
      <c r="B262" s="298" t="s">
        <v>278</v>
      </c>
      <c r="C262" s="299">
        <f>SUM(C259:C261)</f>
        <v>0</v>
      </c>
      <c r="D262" s="300">
        <f>SUM(D259:D261)</f>
        <v>1</v>
      </c>
      <c r="E262" s="2"/>
    </row>
    <row r="263" spans="1:110" x14ac:dyDescent="0.25">
      <c r="A263" s="775" t="s">
        <v>243</v>
      </c>
      <c r="B263" s="285" t="s">
        <v>279</v>
      </c>
      <c r="C263" s="253"/>
      <c r="D263" s="284">
        <v>1</v>
      </c>
      <c r="E263" s="2"/>
    </row>
    <row r="264" spans="1:110" x14ac:dyDescent="0.25">
      <c r="A264" s="784"/>
      <c r="B264" s="283" t="s">
        <v>280</v>
      </c>
      <c r="C264" s="230"/>
      <c r="D264" s="270"/>
      <c r="E264" s="2"/>
    </row>
    <row r="265" spans="1:110" x14ac:dyDescent="0.25">
      <c r="A265" s="784"/>
      <c r="B265" s="283" t="s">
        <v>281</v>
      </c>
      <c r="C265" s="230"/>
      <c r="D265" s="270"/>
      <c r="E265" s="2"/>
    </row>
    <row r="266" spans="1:110" x14ac:dyDescent="0.25">
      <c r="A266" s="784"/>
      <c r="B266" s="290" t="s">
        <v>282</v>
      </c>
      <c r="C266" s="233"/>
      <c r="D266" s="278"/>
    </row>
    <row r="267" spans="1:110" x14ac:dyDescent="0.25">
      <c r="A267" s="776"/>
      <c r="B267" s="298" t="s">
        <v>283</v>
      </c>
      <c r="C267" s="299">
        <f>SUM(C263:C266)</f>
        <v>0</v>
      </c>
      <c r="D267" s="300">
        <f>SUM(D263:D266)</f>
        <v>1</v>
      </c>
    </row>
    <row r="268" spans="1:110" x14ac:dyDescent="0.25">
      <c r="A268" s="775" t="s">
        <v>246</v>
      </c>
      <c r="B268" s="285" t="s">
        <v>284</v>
      </c>
      <c r="C268" s="253"/>
      <c r="D268" s="284">
        <v>1</v>
      </c>
    </row>
    <row r="269" spans="1:110" x14ac:dyDescent="0.25">
      <c r="A269" s="784"/>
      <c r="B269" s="283" t="s">
        <v>285</v>
      </c>
      <c r="C269" s="230"/>
      <c r="D269" s="270"/>
    </row>
    <row r="270" spans="1:110" x14ac:dyDescent="0.25">
      <c r="A270" s="784"/>
      <c r="B270" s="290" t="s">
        <v>286</v>
      </c>
      <c r="C270" s="233"/>
      <c r="D270" s="278"/>
    </row>
    <row r="271" spans="1:110" x14ac:dyDescent="0.25">
      <c r="A271" s="785"/>
      <c r="B271" s="298" t="s">
        <v>287</v>
      </c>
      <c r="C271" s="303">
        <f>SUM(C268:C270)</f>
        <v>0</v>
      </c>
      <c r="D271" s="300">
        <f>SUM(D268:D270)</f>
        <v>1</v>
      </c>
    </row>
    <row r="272" spans="1:110" x14ac:dyDescent="0.25">
      <c r="A272" s="786" t="s">
        <v>6</v>
      </c>
      <c r="B272" s="787"/>
      <c r="C272" s="36">
        <f>+C258+C262+C267+C271</f>
        <v>0</v>
      </c>
      <c r="D272" s="36">
        <f>+D258+D262+D267+D271</f>
        <v>6</v>
      </c>
    </row>
    <row r="273" spans="1:4" x14ac:dyDescent="0.25">
      <c r="A273" s="274" t="s">
        <v>288</v>
      </c>
    </row>
    <row r="274" spans="1:4" ht="21" x14ac:dyDescent="0.25">
      <c r="A274" s="496" t="s">
        <v>289</v>
      </c>
      <c r="B274" s="496" t="s">
        <v>290</v>
      </c>
      <c r="C274" s="305" t="s">
        <v>291</v>
      </c>
      <c r="D274" s="305" t="s">
        <v>292</v>
      </c>
    </row>
    <row r="275" spans="1:4" x14ac:dyDescent="0.25">
      <c r="A275" s="306" t="s">
        <v>293</v>
      </c>
      <c r="B275" s="230">
        <v>10</v>
      </c>
      <c r="C275" s="230"/>
      <c r="D275" s="270"/>
    </row>
    <row r="276" spans="1:4" x14ac:dyDescent="0.25">
      <c r="A276" s="276" t="s">
        <v>294</v>
      </c>
      <c r="B276" s="230">
        <v>176</v>
      </c>
      <c r="C276" s="230"/>
      <c r="D276" s="270"/>
    </row>
    <row r="277" spans="1:4" x14ac:dyDescent="0.25">
      <c r="A277" s="495" t="s">
        <v>295</v>
      </c>
      <c r="B277" s="230"/>
      <c r="C277" s="230"/>
      <c r="D277" s="270"/>
    </row>
    <row r="278" spans="1:4" x14ac:dyDescent="0.25">
      <c r="A278" s="499" t="s">
        <v>6</v>
      </c>
      <c r="B278" s="307">
        <f>+SUM(B275:B277)</f>
        <v>186</v>
      </c>
      <c r="C278" s="307">
        <f>+SUM(C275:C277)</f>
        <v>0</v>
      </c>
      <c r="D278" s="280">
        <f>+SUM(D275:D277)</f>
        <v>0</v>
      </c>
    </row>
    <row r="279" spans="1:4" x14ac:dyDescent="0.25">
      <c r="A279" s="265" t="s">
        <v>296</v>
      </c>
      <c r="C279" s="2"/>
      <c r="D279" s="2"/>
    </row>
    <row r="280" spans="1:4" x14ac:dyDescent="0.25">
      <c r="A280" s="274" t="s">
        <v>297</v>
      </c>
      <c r="C280" s="2"/>
      <c r="D280" s="2"/>
    </row>
    <row r="281" spans="1:4" x14ac:dyDescent="0.25">
      <c r="A281" s="788" t="s">
        <v>298</v>
      </c>
      <c r="B281" s="789"/>
      <c r="C281" s="308" t="s">
        <v>299</v>
      </c>
      <c r="D281" s="2"/>
    </row>
    <row r="282" spans="1:4" x14ac:dyDescent="0.25">
      <c r="A282" s="777" t="s">
        <v>300</v>
      </c>
      <c r="B282" s="790"/>
      <c r="C282" s="270"/>
      <c r="D282" s="2"/>
    </row>
    <row r="283" spans="1:4" x14ac:dyDescent="0.25">
      <c r="A283" s="802" t="s">
        <v>301</v>
      </c>
      <c r="B283" s="803"/>
      <c r="C283" s="270"/>
      <c r="D283" s="2"/>
    </row>
    <row r="284" spans="1:4" x14ac:dyDescent="0.25">
      <c r="A284" s="802" t="s">
        <v>302</v>
      </c>
      <c r="B284" s="803"/>
      <c r="C284" s="270"/>
      <c r="D284" s="2"/>
    </row>
    <row r="285" spans="1:4" x14ac:dyDescent="0.25">
      <c r="A285" s="802" t="s">
        <v>303</v>
      </c>
      <c r="B285" s="803"/>
      <c r="C285" s="270"/>
      <c r="D285" s="2"/>
    </row>
    <row r="286" spans="1:4" ht="15" customHeight="1" x14ac:dyDescent="0.25">
      <c r="A286" s="796" t="s">
        <v>304</v>
      </c>
      <c r="B286" s="797"/>
      <c r="C286" s="270"/>
      <c r="D286" s="2"/>
    </row>
    <row r="287" spans="1:4" ht="15" customHeight="1" x14ac:dyDescent="0.25">
      <c r="A287" s="796" t="s">
        <v>305</v>
      </c>
      <c r="B287" s="797"/>
      <c r="C287" s="270"/>
      <c r="D287" s="2"/>
    </row>
    <row r="288" spans="1:4" ht="15" customHeight="1" x14ac:dyDescent="0.25">
      <c r="A288" s="796" t="s">
        <v>306</v>
      </c>
      <c r="B288" s="797"/>
      <c r="C288" s="270"/>
      <c r="D288" s="2"/>
    </row>
    <row r="289" spans="1:5" ht="15" customHeight="1" x14ac:dyDescent="0.25">
      <c r="A289" s="796" t="s">
        <v>307</v>
      </c>
      <c r="B289" s="797"/>
      <c r="C289" s="270"/>
      <c r="D289" s="2"/>
      <c r="E289" s="2"/>
    </row>
    <row r="290" spans="1:5" ht="15" customHeight="1" x14ac:dyDescent="0.25">
      <c r="A290" s="798" t="s">
        <v>308</v>
      </c>
      <c r="B290" s="799"/>
      <c r="C290" s="270"/>
      <c r="D290" s="2"/>
      <c r="E290" s="93"/>
    </row>
    <row r="291" spans="1:5" x14ac:dyDescent="0.25">
      <c r="A291" s="800" t="s">
        <v>6</v>
      </c>
      <c r="B291" s="801"/>
      <c r="C291" s="36">
        <f>+SUM(C282:C290)</f>
        <v>0</v>
      </c>
      <c r="D291" s="2"/>
      <c r="E291" s="2"/>
    </row>
    <row r="292" spans="1:5" x14ac:dyDescent="0.25">
      <c r="A292" s="274" t="s">
        <v>309</v>
      </c>
      <c r="C292" s="2"/>
      <c r="D292" s="2"/>
    </row>
    <row r="293" spans="1:5" x14ac:dyDescent="0.25">
      <c r="A293" s="309" t="s">
        <v>310</v>
      </c>
      <c r="B293" s="308" t="s">
        <v>311</v>
      </c>
      <c r="C293" s="2"/>
      <c r="D293" s="2"/>
    </row>
    <row r="294" spans="1:5" x14ac:dyDescent="0.25">
      <c r="A294" s="269" t="s">
        <v>312</v>
      </c>
      <c r="B294" s="270"/>
      <c r="C294" s="2"/>
      <c r="D294" s="2"/>
    </row>
    <row r="295" spans="1:5" x14ac:dyDescent="0.25">
      <c r="A295" s="271" t="s">
        <v>313</v>
      </c>
      <c r="B295" s="270"/>
      <c r="C295" s="2"/>
      <c r="D295" s="2"/>
    </row>
    <row r="296" spans="1:5" x14ac:dyDescent="0.25">
      <c r="A296" s="271" t="s">
        <v>314</v>
      </c>
      <c r="B296" s="270"/>
      <c r="C296" s="2"/>
      <c r="D296" s="2"/>
    </row>
    <row r="297" spans="1:5" x14ac:dyDescent="0.25">
      <c r="A297" s="271" t="s">
        <v>315</v>
      </c>
      <c r="B297" s="270"/>
      <c r="C297" s="2"/>
      <c r="D297" s="2"/>
    </row>
    <row r="298" spans="1:5" x14ac:dyDescent="0.25">
      <c r="A298" s="271" t="s">
        <v>316</v>
      </c>
      <c r="B298" s="270"/>
    </row>
    <row r="299" spans="1:5" x14ac:dyDescent="0.25">
      <c r="A299" s="272" t="s">
        <v>317</v>
      </c>
      <c r="B299" s="270"/>
    </row>
    <row r="300" spans="1:5" x14ac:dyDescent="0.25">
      <c r="A300" s="310" t="s">
        <v>6</v>
      </c>
      <c r="B300" s="280">
        <f>+SUM(B294:B299)</f>
        <v>0</v>
      </c>
    </row>
    <row r="334" spans="1:4" x14ac:dyDescent="0.25">
      <c r="A334" s="2"/>
      <c r="B334" s="2"/>
      <c r="C334" s="2"/>
      <c r="D334" s="2"/>
    </row>
    <row r="335" spans="1:4" x14ac:dyDescent="0.25">
      <c r="A335" s="302">
        <f>SUM(D15,D16:D17,D28,E31:E61,B67,C71:C84,C93:H93,C103:H103,C107:I112,C116:I121,B125:B129,B132:B136,C139:C144,C156,C159:C160,F189,B203,B209:D209,C237:E237,C242,C272:D272,B278:D278,C291,B300)</f>
        <v>3289</v>
      </c>
      <c r="B335" s="302">
        <f>SUM(CG5:CN235)</f>
        <v>0</v>
      </c>
      <c r="C335" s="302"/>
      <c r="D335" s="302"/>
    </row>
    <row r="336" spans="1:4" x14ac:dyDescent="0.25">
      <c r="A336" s="2"/>
      <c r="B336" s="2"/>
      <c r="C336" s="2"/>
      <c r="D336" s="2"/>
    </row>
  </sheetData>
  <mergeCells count="220">
    <mergeCell ref="A289:B289"/>
    <mergeCell ref="A290:B290"/>
    <mergeCell ref="A291:B291"/>
    <mergeCell ref="A283:B283"/>
    <mergeCell ref="A284:B284"/>
    <mergeCell ref="A285:B285"/>
    <mergeCell ref="A286:B286"/>
    <mergeCell ref="A287:B287"/>
    <mergeCell ref="A288:B288"/>
    <mergeCell ref="A259:A262"/>
    <mergeCell ref="A263:A267"/>
    <mergeCell ref="A268:A271"/>
    <mergeCell ref="A272:B272"/>
    <mergeCell ref="A281:B281"/>
    <mergeCell ref="A282:B282"/>
    <mergeCell ref="A237:B237"/>
    <mergeCell ref="A239:B239"/>
    <mergeCell ref="A240:B240"/>
    <mergeCell ref="A241:B241"/>
    <mergeCell ref="A242:B242"/>
    <mergeCell ref="A245:A258"/>
    <mergeCell ref="A227:A228"/>
    <mergeCell ref="A229:A230"/>
    <mergeCell ref="A231:A232"/>
    <mergeCell ref="A233:A234"/>
    <mergeCell ref="A235:B235"/>
    <mergeCell ref="A236:B236"/>
    <mergeCell ref="C188:E188"/>
    <mergeCell ref="C189:E189"/>
    <mergeCell ref="A212:A215"/>
    <mergeCell ref="A217:A221"/>
    <mergeCell ref="A222:A223"/>
    <mergeCell ref="A224:A226"/>
    <mergeCell ref="C182:E182"/>
    <mergeCell ref="C183:E183"/>
    <mergeCell ref="C184:E184"/>
    <mergeCell ref="C185:E185"/>
    <mergeCell ref="C186:E186"/>
    <mergeCell ref="C187:E187"/>
    <mergeCell ref="A175:A188"/>
    <mergeCell ref="B175:B178"/>
    <mergeCell ref="C175:E175"/>
    <mergeCell ref="C176:E176"/>
    <mergeCell ref="C177:E177"/>
    <mergeCell ref="C178:E178"/>
    <mergeCell ref="B179:B188"/>
    <mergeCell ref="C179:E179"/>
    <mergeCell ref="C180:E180"/>
    <mergeCell ref="C181:E181"/>
    <mergeCell ref="I162:I163"/>
    <mergeCell ref="A164:A174"/>
    <mergeCell ref="B164:B171"/>
    <mergeCell ref="C164:E164"/>
    <mergeCell ref="C165:E165"/>
    <mergeCell ref="C166:E166"/>
    <mergeCell ref="C167:E167"/>
    <mergeCell ref="C168:E168"/>
    <mergeCell ref="A158:B158"/>
    <mergeCell ref="A159:A160"/>
    <mergeCell ref="A162:A163"/>
    <mergeCell ref="B162:B163"/>
    <mergeCell ref="C162:E163"/>
    <mergeCell ref="F162:F163"/>
    <mergeCell ref="C169:E169"/>
    <mergeCell ref="C170:E170"/>
    <mergeCell ref="C171:E171"/>
    <mergeCell ref="B172:B174"/>
    <mergeCell ref="C172:E172"/>
    <mergeCell ref="C173:E173"/>
    <mergeCell ref="C174:E174"/>
    <mergeCell ref="G162:G163"/>
    <mergeCell ref="H162:H163"/>
    <mergeCell ref="G148:I148"/>
    <mergeCell ref="A150:B150"/>
    <mergeCell ref="A151:A153"/>
    <mergeCell ref="A154:B154"/>
    <mergeCell ref="A155:B155"/>
    <mergeCell ref="A156:B156"/>
    <mergeCell ref="A140:A142"/>
    <mergeCell ref="A143:B143"/>
    <mergeCell ref="A144:B144"/>
    <mergeCell ref="A148:B149"/>
    <mergeCell ref="C148:C149"/>
    <mergeCell ref="D148:F148"/>
    <mergeCell ref="A123:E123"/>
    <mergeCell ref="A130:D130"/>
    <mergeCell ref="D135:D136"/>
    <mergeCell ref="E135:E136"/>
    <mergeCell ref="A138:B138"/>
    <mergeCell ref="A139:B139"/>
    <mergeCell ref="A114:I114"/>
    <mergeCell ref="A115:B115"/>
    <mergeCell ref="A116:B116"/>
    <mergeCell ref="A117:A119"/>
    <mergeCell ref="A120:B120"/>
    <mergeCell ref="A121:B121"/>
    <mergeCell ref="A105:H105"/>
    <mergeCell ref="A106:B106"/>
    <mergeCell ref="A107:B107"/>
    <mergeCell ref="A108:A110"/>
    <mergeCell ref="A111:B111"/>
    <mergeCell ref="A112:B112"/>
    <mergeCell ref="A98:B98"/>
    <mergeCell ref="A99:B99"/>
    <mergeCell ref="A100:B100"/>
    <mergeCell ref="A101:B101"/>
    <mergeCell ref="A102:B102"/>
    <mergeCell ref="A103:B103"/>
    <mergeCell ref="A95:L95"/>
    <mergeCell ref="A96:B97"/>
    <mergeCell ref="C96:C97"/>
    <mergeCell ref="D96:D97"/>
    <mergeCell ref="E96:G96"/>
    <mergeCell ref="H96:H97"/>
    <mergeCell ref="A88:B88"/>
    <mergeCell ref="A89:B89"/>
    <mergeCell ref="A90:B90"/>
    <mergeCell ref="A91:B91"/>
    <mergeCell ref="A92:B92"/>
    <mergeCell ref="A93:B93"/>
    <mergeCell ref="A71:A75"/>
    <mergeCell ref="A76:A80"/>
    <mergeCell ref="A81:A83"/>
    <mergeCell ref="A84:B84"/>
    <mergeCell ref="A85:I85"/>
    <mergeCell ref="A86:B87"/>
    <mergeCell ref="C86:C87"/>
    <mergeCell ref="D86:D87"/>
    <mergeCell ref="E86:G86"/>
    <mergeCell ref="H86:H87"/>
    <mergeCell ref="B61:D61"/>
    <mergeCell ref="A62:H62"/>
    <mergeCell ref="A63:A64"/>
    <mergeCell ref="B63:B64"/>
    <mergeCell ref="A69:A70"/>
    <mergeCell ref="B69:B70"/>
    <mergeCell ref="C69:C70"/>
    <mergeCell ref="A55:A60"/>
    <mergeCell ref="B55:D55"/>
    <mergeCell ref="B56:D56"/>
    <mergeCell ref="B57:D57"/>
    <mergeCell ref="B58:D58"/>
    <mergeCell ref="B59:D59"/>
    <mergeCell ref="B60:D60"/>
    <mergeCell ref="A49:A52"/>
    <mergeCell ref="B49:D49"/>
    <mergeCell ref="B50:D50"/>
    <mergeCell ref="B51:D51"/>
    <mergeCell ref="B52:D52"/>
    <mergeCell ref="A53:A54"/>
    <mergeCell ref="B53:D53"/>
    <mergeCell ref="B54:D54"/>
    <mergeCell ref="A42:A48"/>
    <mergeCell ref="B42:B48"/>
    <mergeCell ref="C42:D42"/>
    <mergeCell ref="C43:C44"/>
    <mergeCell ref="C45:D45"/>
    <mergeCell ref="C46:D46"/>
    <mergeCell ref="C47:D47"/>
    <mergeCell ref="C48:D48"/>
    <mergeCell ref="A26:B27"/>
    <mergeCell ref="A28:C28"/>
    <mergeCell ref="A29:F29"/>
    <mergeCell ref="C30:D30"/>
    <mergeCell ref="A31:A41"/>
    <mergeCell ref="B31:B33"/>
    <mergeCell ref="C31:D31"/>
    <mergeCell ref="C32:D32"/>
    <mergeCell ref="C33:D33"/>
    <mergeCell ref="B34:B35"/>
    <mergeCell ref="C34:D34"/>
    <mergeCell ref="C35:D35"/>
    <mergeCell ref="B36:B37"/>
    <mergeCell ref="C36:D36"/>
    <mergeCell ref="C37:D37"/>
    <mergeCell ref="B38:B41"/>
    <mergeCell ref="C38:D38"/>
    <mergeCell ref="C39:D39"/>
    <mergeCell ref="C40:D40"/>
    <mergeCell ref="C41:D41"/>
    <mergeCell ref="W20:X20"/>
    <mergeCell ref="Y20:Z20"/>
    <mergeCell ref="AA20:AB20"/>
    <mergeCell ref="AC20:AD20"/>
    <mergeCell ref="A22:A25"/>
    <mergeCell ref="B22:B23"/>
    <mergeCell ref="B24:B25"/>
    <mergeCell ref="D19:F20"/>
    <mergeCell ref="G19:AD19"/>
    <mergeCell ref="G20:H20"/>
    <mergeCell ref="I20:J20"/>
    <mergeCell ref="K20:L20"/>
    <mergeCell ref="M20:N20"/>
    <mergeCell ref="O20:P20"/>
    <mergeCell ref="Q20:R20"/>
    <mergeCell ref="S20:T20"/>
    <mergeCell ref="U20:V20"/>
    <mergeCell ref="A12:A13"/>
    <mergeCell ref="A14:B14"/>
    <mergeCell ref="A15:C15"/>
    <mergeCell ref="A16:C16"/>
    <mergeCell ref="A17:C17"/>
    <mergeCell ref="A19:A21"/>
    <mergeCell ref="B19:C21"/>
    <mergeCell ref="Q10:R10"/>
    <mergeCell ref="S10:T10"/>
    <mergeCell ref="U10:V10"/>
    <mergeCell ref="W10:X10"/>
    <mergeCell ref="Y10:Z10"/>
    <mergeCell ref="AA10:AB10"/>
    <mergeCell ref="A6:V6"/>
    <mergeCell ref="A9:A11"/>
    <mergeCell ref="B9:C11"/>
    <mergeCell ref="D9:F10"/>
    <mergeCell ref="G9:AB9"/>
    <mergeCell ref="G10:H10"/>
    <mergeCell ref="I10:J10"/>
    <mergeCell ref="K10:L10"/>
    <mergeCell ref="M10:N10"/>
    <mergeCell ref="O10:P10"/>
  </mergeCells>
  <dataValidations count="1">
    <dataValidation type="whole" operator="greaterThanOrEqual" allowBlank="1" showInputMessage="1" showErrorMessage="1" sqref="A1 C245:D257 G12:AB14 D16:D17 G22:AD27 D240:E241 F31:G61 C71:C84 C159:C160 G164:I188 C193:D202 B206:D208 C212:E236 B65:B66 C88:H92 C98:H102 D107:I112 D116:I121 B125:B129 B132:B136 D139:F144 D150:I155 C259:D261 C263:D266 C268:D270 B275:D277 C282:C290 B294:B299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2023-04-21T12:34:43Z</dcterms:created>
  <dcterms:modified xsi:type="dcterms:W3CDTF">2024-01-17T19:47:40Z</dcterms:modified>
</cp:coreProperties>
</file>