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65" windowWidth="13170" windowHeight="9975" tabRatio="724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5621"/>
</workbook>
</file>

<file path=xl/calcChain.xml><?xml version="1.0" encoding="utf-8"?>
<calcChain xmlns="http://schemas.openxmlformats.org/spreadsheetml/2006/main">
  <c r="D203" i="13" l="1"/>
  <c r="C203" i="13"/>
  <c r="D202" i="13"/>
  <c r="C202" i="13"/>
  <c r="B202" i="13"/>
  <c r="D201" i="13"/>
  <c r="C201" i="13"/>
  <c r="B201" i="13" s="1"/>
  <c r="D200" i="13"/>
  <c r="C200" i="13"/>
  <c r="B200" i="13" s="1"/>
  <c r="D199" i="13"/>
  <c r="C199" i="13"/>
  <c r="B199" i="13" s="1"/>
  <c r="O198" i="13"/>
  <c r="N198" i="13"/>
  <c r="M198" i="13"/>
  <c r="L198" i="13"/>
  <c r="K198" i="13"/>
  <c r="J198" i="13"/>
  <c r="I198" i="13"/>
  <c r="H198" i="13"/>
  <c r="G198" i="13"/>
  <c r="F198" i="13"/>
  <c r="D198" i="13" s="1"/>
  <c r="E198" i="13"/>
  <c r="D193" i="13"/>
  <c r="C193" i="13"/>
  <c r="B193" i="13" s="1"/>
  <c r="B188" i="13"/>
  <c r="B187" i="13"/>
  <c r="E183" i="13"/>
  <c r="C183" i="13" s="1"/>
  <c r="D183" i="13"/>
  <c r="E182" i="13"/>
  <c r="D182" i="13"/>
  <c r="C182" i="13" s="1"/>
  <c r="D177" i="13"/>
  <c r="C177" i="13"/>
  <c r="B177" i="13" s="1"/>
  <c r="D176" i="13"/>
  <c r="C176" i="13"/>
  <c r="D175" i="13"/>
  <c r="C175" i="13"/>
  <c r="B175" i="13"/>
  <c r="D174" i="13"/>
  <c r="C174" i="13"/>
  <c r="B174" i="13"/>
  <c r="C169" i="13"/>
  <c r="C168" i="13"/>
  <c r="C167" i="13"/>
  <c r="C166" i="13"/>
  <c r="C165" i="13"/>
  <c r="C164" i="13"/>
  <c r="C152" i="13"/>
  <c r="C151" i="13"/>
  <c r="DA147" i="13"/>
  <c r="CA147" i="13"/>
  <c r="E147" i="13" s="1"/>
  <c r="B144" i="13"/>
  <c r="C128" i="13"/>
  <c r="C127" i="13"/>
  <c r="E118" i="13"/>
  <c r="D118" i="13"/>
  <c r="C118" i="13"/>
  <c r="E117" i="13"/>
  <c r="D117" i="13"/>
  <c r="C117" i="13" s="1"/>
  <c r="E113" i="13"/>
  <c r="D113" i="13"/>
  <c r="C113" i="13" s="1"/>
  <c r="E112" i="13"/>
  <c r="D112" i="13"/>
  <c r="E111" i="13"/>
  <c r="D111" i="13"/>
  <c r="C111" i="13" s="1"/>
  <c r="E101" i="13"/>
  <c r="D101" i="13"/>
  <c r="C101" i="13"/>
  <c r="E100" i="13"/>
  <c r="D100" i="13"/>
  <c r="E99" i="13"/>
  <c r="D99" i="13"/>
  <c r="C99" i="13" s="1"/>
  <c r="E98" i="13"/>
  <c r="D98" i="13"/>
  <c r="C98" i="13"/>
  <c r="E97" i="13"/>
  <c r="D97" i="13"/>
  <c r="C97" i="13" s="1"/>
  <c r="E96" i="13"/>
  <c r="D96" i="13"/>
  <c r="C96" i="13" s="1"/>
  <c r="E95" i="13"/>
  <c r="D95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89" i="13"/>
  <c r="D89" i="13"/>
  <c r="C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5" i="13"/>
  <c r="C65" i="13"/>
  <c r="B65" i="13" s="1"/>
  <c r="D64" i="13"/>
  <c r="C64" i="13"/>
  <c r="B64" i="13" s="1"/>
  <c r="DA64" i="13" s="1"/>
  <c r="CA64" i="13" s="1"/>
  <c r="AO64" i="13" s="1"/>
  <c r="D63" i="13"/>
  <c r="C63" i="13"/>
  <c r="B63" i="13" s="1"/>
  <c r="DA63" i="13" s="1"/>
  <c r="CA63" i="13" s="1"/>
  <c r="AO63" i="13" s="1"/>
  <c r="D62" i="13"/>
  <c r="C62" i="13"/>
  <c r="B62" i="13"/>
  <c r="DA62" i="13" s="1"/>
  <c r="CA62" i="13" s="1"/>
  <c r="AO62" i="13" s="1"/>
  <c r="D61" i="13"/>
  <c r="D66" i="13" s="1"/>
  <c r="C61" i="13"/>
  <c r="D60" i="13"/>
  <c r="C60" i="13"/>
  <c r="B60" i="13"/>
  <c r="D55" i="13"/>
  <c r="C55" i="13"/>
  <c r="B55" i="13"/>
  <c r="D54" i="13"/>
  <c r="C54" i="13"/>
  <c r="D53" i="13"/>
  <c r="C53" i="13"/>
  <c r="B53" i="13" s="1"/>
  <c r="D52" i="13"/>
  <c r="C52" i="13"/>
  <c r="B52" i="13" s="1"/>
  <c r="D51" i="13"/>
  <c r="C51" i="13"/>
  <c r="B51" i="13" s="1"/>
  <c r="D50" i="13"/>
  <c r="C50" i="13"/>
  <c r="B50" i="13" s="1"/>
  <c r="D45" i="13"/>
  <c r="C45" i="13"/>
  <c r="D44" i="13"/>
  <c r="C44" i="13"/>
  <c r="B44" i="13"/>
  <c r="D43" i="13"/>
  <c r="C43" i="13"/>
  <c r="B43" i="13"/>
  <c r="D42" i="13"/>
  <c r="C42" i="13"/>
  <c r="D41" i="13"/>
  <c r="C41" i="13"/>
  <c r="B41" i="13" s="1"/>
  <c r="D40" i="13"/>
  <c r="C40" i="13"/>
  <c r="B40" i="13" s="1"/>
  <c r="D35" i="13"/>
  <c r="C35" i="13"/>
  <c r="B35" i="13" s="1"/>
  <c r="D34" i="13"/>
  <c r="C34" i="13"/>
  <c r="B34" i="13" s="1"/>
  <c r="D33" i="13"/>
  <c r="C33" i="13"/>
  <c r="D32" i="13"/>
  <c r="C32" i="13"/>
  <c r="B32" i="13"/>
  <c r="D31" i="13"/>
  <c r="C31" i="13"/>
  <c r="B31" i="13" s="1"/>
  <c r="D30" i="13"/>
  <c r="C30" i="13"/>
  <c r="D25" i="13"/>
  <c r="C25" i="13"/>
  <c r="B25" i="13" s="1"/>
  <c r="D24" i="13"/>
  <c r="C24" i="13"/>
  <c r="B24" i="13" s="1"/>
  <c r="D23" i="13"/>
  <c r="C23" i="13"/>
  <c r="B23" i="13" s="1"/>
  <c r="D22" i="13"/>
  <c r="C22" i="13"/>
  <c r="B22" i="13" s="1"/>
  <c r="D21" i="13"/>
  <c r="C21" i="13"/>
  <c r="D20" i="13"/>
  <c r="C20" i="13"/>
  <c r="B20" i="13"/>
  <c r="D15" i="13"/>
  <c r="B15" i="13" s="1"/>
  <c r="C15" i="13"/>
  <c r="D14" i="13"/>
  <c r="C14" i="13"/>
  <c r="B14" i="13" s="1"/>
  <c r="D13" i="13"/>
  <c r="C13" i="13"/>
  <c r="D12" i="13"/>
  <c r="C12" i="13"/>
  <c r="B12" i="13" s="1"/>
  <c r="A5" i="13"/>
  <c r="A4" i="13"/>
  <c r="A3" i="13"/>
  <c r="A2" i="13"/>
  <c r="DA193" i="13" l="1"/>
  <c r="CA193" i="13" s="1"/>
  <c r="AO193" i="13" s="1"/>
  <c r="DB193" i="13"/>
  <c r="CB193" i="13" s="1"/>
  <c r="B13" i="13"/>
  <c r="C95" i="13"/>
  <c r="C100" i="13"/>
  <c r="C112" i="13"/>
  <c r="B21" i="13"/>
  <c r="B30" i="13"/>
  <c r="B33" i="13"/>
  <c r="B42" i="13"/>
  <c r="B45" i="13"/>
  <c r="B54" i="13"/>
  <c r="B61" i="13"/>
  <c r="DA61" i="13" s="1"/>
  <c r="CA61" i="13" s="1"/>
  <c r="AO61" i="13" s="1"/>
  <c r="B89" i="13"/>
  <c r="E94" i="13"/>
  <c r="B176" i="13"/>
  <c r="C198" i="13"/>
  <c r="B198" i="13" s="1"/>
  <c r="B203" i="13"/>
  <c r="C66" i="13"/>
  <c r="C94" i="13"/>
  <c r="DA60" i="13"/>
  <c r="D94" i="13"/>
  <c r="D203" i="12"/>
  <c r="C203" i="12"/>
  <c r="D202" i="12"/>
  <c r="C202" i="12"/>
  <c r="B202" i="12" s="1"/>
  <c r="D201" i="12"/>
  <c r="C201" i="12"/>
  <c r="B201" i="12" s="1"/>
  <c r="D200" i="12"/>
  <c r="C200" i="12"/>
  <c r="B200" i="12"/>
  <c r="D199" i="12"/>
  <c r="C199" i="12"/>
  <c r="O198" i="12"/>
  <c r="N198" i="12"/>
  <c r="M198" i="12"/>
  <c r="L198" i="12"/>
  <c r="K198" i="12"/>
  <c r="J198" i="12"/>
  <c r="I198" i="12"/>
  <c r="H198" i="12"/>
  <c r="G198" i="12"/>
  <c r="F198" i="12"/>
  <c r="D198" i="12" s="1"/>
  <c r="B198" i="12" s="1"/>
  <c r="E198" i="12"/>
  <c r="C198" i="12"/>
  <c r="D193" i="12"/>
  <c r="C193" i="12"/>
  <c r="B193" i="12" s="1"/>
  <c r="DA193" i="12" s="1"/>
  <c r="CA193" i="12" s="1"/>
  <c r="B188" i="12"/>
  <c r="B187" i="12"/>
  <c r="E183" i="12"/>
  <c r="D183" i="12"/>
  <c r="E182" i="12"/>
  <c r="D182" i="12"/>
  <c r="C182" i="12"/>
  <c r="D177" i="12"/>
  <c r="C177" i="12"/>
  <c r="B177" i="12" s="1"/>
  <c r="D176" i="12"/>
  <c r="B176" i="12" s="1"/>
  <c r="C176" i="12"/>
  <c r="D175" i="12"/>
  <c r="C175" i="12"/>
  <c r="D174" i="12"/>
  <c r="B174" i="12" s="1"/>
  <c r="C174" i="12"/>
  <c r="C169" i="12"/>
  <c r="C168" i="12"/>
  <c r="C167" i="12"/>
  <c r="C166" i="12"/>
  <c r="C165" i="12"/>
  <c r="C164" i="12"/>
  <c r="C152" i="12"/>
  <c r="C151" i="12"/>
  <c r="DA147" i="12"/>
  <c r="CA147" i="12"/>
  <c r="E147" i="12" s="1"/>
  <c r="B144" i="12"/>
  <c r="C128" i="12"/>
  <c r="C127" i="12"/>
  <c r="E118" i="12"/>
  <c r="D118" i="12"/>
  <c r="C118" i="12" s="1"/>
  <c r="E117" i="12"/>
  <c r="D117" i="12"/>
  <c r="C117" i="12" s="1"/>
  <c r="E113" i="12"/>
  <c r="D113" i="12"/>
  <c r="C113" i="12"/>
  <c r="E112" i="12"/>
  <c r="D112" i="12"/>
  <c r="E111" i="12"/>
  <c r="D111" i="12"/>
  <c r="C111" i="12" s="1"/>
  <c r="E101" i="12"/>
  <c r="D101" i="12"/>
  <c r="C101" i="12" s="1"/>
  <c r="E100" i="12"/>
  <c r="C100" i="12" s="1"/>
  <c r="D100" i="12"/>
  <c r="E99" i="12"/>
  <c r="D99" i="12"/>
  <c r="E98" i="12"/>
  <c r="D98" i="12"/>
  <c r="C98" i="12" s="1"/>
  <c r="E97" i="12"/>
  <c r="D97" i="12"/>
  <c r="C97" i="12" s="1"/>
  <c r="E96" i="12"/>
  <c r="D96" i="12"/>
  <c r="C96" i="12"/>
  <c r="E95" i="12"/>
  <c r="D95" i="12"/>
  <c r="D94" i="12" s="1"/>
  <c r="AO94" i="12"/>
  <c r="AN94" i="12"/>
  <c r="AM94" i="12"/>
  <c r="AL94" i="12"/>
  <c r="AK94" i="12"/>
  <c r="AJ94" i="12"/>
  <c r="AI94" i="12"/>
  <c r="AH94" i="12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89" i="12"/>
  <c r="D89" i="12"/>
  <c r="C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89" i="12" s="1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5" i="12"/>
  <c r="C65" i="12"/>
  <c r="B65" i="12" s="1"/>
  <c r="D64" i="12"/>
  <c r="C64" i="12"/>
  <c r="D63" i="12"/>
  <c r="B63" i="12" s="1"/>
  <c r="DA63" i="12" s="1"/>
  <c r="CA63" i="12" s="1"/>
  <c r="AO63" i="12" s="1"/>
  <c r="C63" i="12"/>
  <c r="D62" i="12"/>
  <c r="C62" i="12"/>
  <c r="B62" i="12" s="1"/>
  <c r="DA62" i="12" s="1"/>
  <c r="CA62" i="12" s="1"/>
  <c r="AO62" i="12" s="1"/>
  <c r="D61" i="12"/>
  <c r="C61" i="12"/>
  <c r="B61" i="12" s="1"/>
  <c r="DA61" i="12" s="1"/>
  <c r="CA61" i="12" s="1"/>
  <c r="AO61" i="12" s="1"/>
  <c r="D60" i="12"/>
  <c r="D66" i="12" s="1"/>
  <c r="C60" i="12"/>
  <c r="D55" i="12"/>
  <c r="C55" i="12"/>
  <c r="B55" i="12"/>
  <c r="D54" i="12"/>
  <c r="C54" i="12"/>
  <c r="B54" i="12" s="1"/>
  <c r="D53" i="12"/>
  <c r="B53" i="12" s="1"/>
  <c r="C53" i="12"/>
  <c r="D52" i="12"/>
  <c r="C52" i="12"/>
  <c r="D51" i="12"/>
  <c r="B51" i="12" s="1"/>
  <c r="C51" i="12"/>
  <c r="D50" i="12"/>
  <c r="C50" i="12"/>
  <c r="B50" i="12" s="1"/>
  <c r="D45" i="12"/>
  <c r="B45" i="12" s="1"/>
  <c r="C45" i="12"/>
  <c r="D44" i="12"/>
  <c r="C44" i="12"/>
  <c r="D43" i="12"/>
  <c r="C43" i="12"/>
  <c r="B43" i="12"/>
  <c r="D42" i="12"/>
  <c r="C42" i="12"/>
  <c r="B42" i="12" s="1"/>
  <c r="D41" i="12"/>
  <c r="B41" i="12" s="1"/>
  <c r="C41" i="12"/>
  <c r="D40" i="12"/>
  <c r="C40" i="12"/>
  <c r="D35" i="12"/>
  <c r="B35" i="12" s="1"/>
  <c r="C35" i="12"/>
  <c r="D34" i="12"/>
  <c r="C34" i="12"/>
  <c r="B34" i="12" s="1"/>
  <c r="D33" i="12"/>
  <c r="B33" i="12" s="1"/>
  <c r="C33" i="12"/>
  <c r="D32" i="12"/>
  <c r="C32" i="12"/>
  <c r="D31" i="12"/>
  <c r="C31" i="12"/>
  <c r="B31" i="12"/>
  <c r="D30" i="12"/>
  <c r="C30" i="12"/>
  <c r="B30" i="12" s="1"/>
  <c r="D25" i="12"/>
  <c r="B25" i="12" s="1"/>
  <c r="C25" i="12"/>
  <c r="D24" i="12"/>
  <c r="C24" i="12"/>
  <c r="D23" i="12"/>
  <c r="B23" i="12" s="1"/>
  <c r="C23" i="12"/>
  <c r="D22" i="12"/>
  <c r="C22" i="12"/>
  <c r="B22" i="12" s="1"/>
  <c r="D21" i="12"/>
  <c r="B21" i="12" s="1"/>
  <c r="C21" i="12"/>
  <c r="D20" i="12"/>
  <c r="C20" i="12"/>
  <c r="D15" i="12"/>
  <c r="B15" i="12" s="1"/>
  <c r="C15" i="12"/>
  <c r="D14" i="12"/>
  <c r="C14" i="12"/>
  <c r="B14" i="12" s="1"/>
  <c r="D13" i="12"/>
  <c r="B13" i="12" s="1"/>
  <c r="C13" i="12"/>
  <c r="D12" i="12"/>
  <c r="C12" i="12"/>
  <c r="A5" i="12"/>
  <c r="A4" i="12"/>
  <c r="A3" i="12"/>
  <c r="A2" i="12"/>
  <c r="B12" i="12" l="1"/>
  <c r="B24" i="12"/>
  <c r="B40" i="12"/>
  <c r="B52" i="12"/>
  <c r="B64" i="12"/>
  <c r="DA64" i="12" s="1"/>
  <c r="CA64" i="12" s="1"/>
  <c r="AO64" i="12" s="1"/>
  <c r="C99" i="12"/>
  <c r="B175" i="12"/>
  <c r="B203" i="12"/>
  <c r="B66" i="13"/>
  <c r="A220" i="13" s="1"/>
  <c r="B20" i="12"/>
  <c r="B32" i="12"/>
  <c r="B44" i="12"/>
  <c r="C66" i="12"/>
  <c r="C95" i="12"/>
  <c r="C94" i="12" s="1"/>
  <c r="C112" i="12"/>
  <c r="C183" i="12"/>
  <c r="B199" i="12"/>
  <c r="B220" i="13"/>
  <c r="CA60" i="13"/>
  <c r="AO60" i="13" s="1"/>
  <c r="E94" i="12"/>
  <c r="B60" i="12"/>
  <c r="DB193" i="12"/>
  <c r="CB193" i="12" s="1"/>
  <c r="AO193" i="12" s="1"/>
  <c r="D203" i="11"/>
  <c r="C203" i="11"/>
  <c r="D202" i="11"/>
  <c r="C202" i="11"/>
  <c r="D201" i="11"/>
  <c r="C201" i="11"/>
  <c r="D200" i="11"/>
  <c r="C200" i="11"/>
  <c r="B200" i="11" s="1"/>
  <c r="D199" i="11"/>
  <c r="C199" i="11"/>
  <c r="B199" i="11" s="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C198" i="11"/>
  <c r="B198" i="11" s="1"/>
  <c r="D193" i="11"/>
  <c r="C193" i="11"/>
  <c r="B188" i="11"/>
  <c r="B187" i="11"/>
  <c r="E183" i="11"/>
  <c r="C183" i="11" s="1"/>
  <c r="D183" i="11"/>
  <c r="E182" i="11"/>
  <c r="D182" i="11"/>
  <c r="C182" i="11" s="1"/>
  <c r="D177" i="11"/>
  <c r="C177" i="11"/>
  <c r="B177" i="11"/>
  <c r="D176" i="11"/>
  <c r="C176" i="11"/>
  <c r="D175" i="11"/>
  <c r="C175" i="11"/>
  <c r="D174" i="11"/>
  <c r="C174" i="11"/>
  <c r="C169" i="11"/>
  <c r="C168" i="11"/>
  <c r="C167" i="11"/>
  <c r="C166" i="11"/>
  <c r="C165" i="11"/>
  <c r="C164" i="11"/>
  <c r="C152" i="11"/>
  <c r="C151" i="11"/>
  <c r="DA147" i="11"/>
  <c r="CA147" i="11"/>
  <c r="E147" i="11"/>
  <c r="B144" i="11"/>
  <c r="C128" i="11"/>
  <c r="C127" i="11"/>
  <c r="E118" i="11"/>
  <c r="C118" i="11" s="1"/>
  <c r="D118" i="11"/>
  <c r="E117" i="11"/>
  <c r="D117" i="11"/>
  <c r="C117" i="11" s="1"/>
  <c r="E113" i="11"/>
  <c r="D113" i="11"/>
  <c r="C113" i="11" s="1"/>
  <c r="E112" i="11"/>
  <c r="D112" i="11"/>
  <c r="C112" i="11" s="1"/>
  <c r="E111" i="11"/>
  <c r="D111" i="11"/>
  <c r="E101" i="11"/>
  <c r="D101" i="11"/>
  <c r="E100" i="11"/>
  <c r="D100" i="11"/>
  <c r="C100" i="11"/>
  <c r="E99" i="11"/>
  <c r="D99" i="11"/>
  <c r="C99" i="11"/>
  <c r="E98" i="11"/>
  <c r="C98" i="11" s="1"/>
  <c r="D98" i="11"/>
  <c r="E97" i="11"/>
  <c r="D97" i="11"/>
  <c r="C97" i="11" s="1"/>
  <c r="E96" i="11"/>
  <c r="D96" i="11"/>
  <c r="C96" i="11" s="1"/>
  <c r="E95" i="11"/>
  <c r="E94" i="11" s="1"/>
  <c r="D95" i="11"/>
  <c r="D94" i="11" s="1"/>
  <c r="AO94" i="11"/>
  <c r="AN94" i="11"/>
  <c r="AM94" i="11"/>
  <c r="AL94" i="11"/>
  <c r="AK94" i="11"/>
  <c r="AJ94" i="11"/>
  <c r="AI94" i="11"/>
  <c r="AH94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89" i="11"/>
  <c r="D89" i="11"/>
  <c r="C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5" i="11"/>
  <c r="C65" i="11"/>
  <c r="B65" i="11" s="1"/>
  <c r="D64" i="11"/>
  <c r="C64" i="11"/>
  <c r="D63" i="11"/>
  <c r="C63" i="11"/>
  <c r="B63" i="11" s="1"/>
  <c r="DA63" i="11" s="1"/>
  <c r="CA63" i="11" s="1"/>
  <c r="AO63" i="11" s="1"/>
  <c r="D62" i="11"/>
  <c r="C62" i="11"/>
  <c r="D61" i="11"/>
  <c r="C61" i="11"/>
  <c r="B61" i="11"/>
  <c r="DA61" i="11" s="1"/>
  <c r="CA61" i="11" s="1"/>
  <c r="AO61" i="11" s="1"/>
  <c r="D60" i="11"/>
  <c r="D66" i="11" s="1"/>
  <c r="C60" i="11"/>
  <c r="C66" i="11" s="1"/>
  <c r="D55" i="11"/>
  <c r="C55" i="11"/>
  <c r="B55" i="11" s="1"/>
  <c r="D54" i="11"/>
  <c r="C54" i="11"/>
  <c r="B54" i="11" s="1"/>
  <c r="D53" i="11"/>
  <c r="C53" i="11"/>
  <c r="B53" i="11" s="1"/>
  <c r="D52" i="11"/>
  <c r="C52" i="11"/>
  <c r="D51" i="11"/>
  <c r="C51" i="11"/>
  <c r="D50" i="11"/>
  <c r="C50" i="11"/>
  <c r="B50" i="11"/>
  <c r="D45" i="11"/>
  <c r="C45" i="11"/>
  <c r="B45" i="11"/>
  <c r="D44" i="11"/>
  <c r="B44" i="11" s="1"/>
  <c r="C44" i="11"/>
  <c r="D43" i="11"/>
  <c r="C43" i="11"/>
  <c r="B43" i="11" s="1"/>
  <c r="D42" i="11"/>
  <c r="C42" i="11"/>
  <c r="B42" i="11" s="1"/>
  <c r="D41" i="11"/>
  <c r="C41" i="11"/>
  <c r="B41" i="11" s="1"/>
  <c r="D40" i="11"/>
  <c r="C40" i="11"/>
  <c r="D35" i="11"/>
  <c r="C35" i="11"/>
  <c r="D34" i="11"/>
  <c r="C34" i="11"/>
  <c r="B34" i="11"/>
  <c r="D33" i="11"/>
  <c r="C33" i="11"/>
  <c r="B33" i="11"/>
  <c r="D32" i="11"/>
  <c r="B32" i="11" s="1"/>
  <c r="C32" i="11"/>
  <c r="D31" i="11"/>
  <c r="C31" i="11"/>
  <c r="B31" i="11" s="1"/>
  <c r="D30" i="11"/>
  <c r="B30" i="11" s="1"/>
  <c r="C30" i="11"/>
  <c r="D25" i="11"/>
  <c r="C25" i="11"/>
  <c r="B25" i="11" s="1"/>
  <c r="D24" i="11"/>
  <c r="C24" i="11"/>
  <c r="D23" i="11"/>
  <c r="C23" i="11"/>
  <c r="D22" i="11"/>
  <c r="C22" i="11"/>
  <c r="B22" i="11"/>
  <c r="D21" i="11"/>
  <c r="C21" i="11"/>
  <c r="B21" i="11"/>
  <c r="D20" i="11"/>
  <c r="B20" i="11" s="1"/>
  <c r="C20" i="11"/>
  <c r="D15" i="11"/>
  <c r="C15" i="11"/>
  <c r="B15" i="11" s="1"/>
  <c r="D14" i="11"/>
  <c r="B14" i="11" s="1"/>
  <c r="C14" i="11"/>
  <c r="D13" i="11"/>
  <c r="C13" i="11"/>
  <c r="B13" i="11" s="1"/>
  <c r="D12" i="11"/>
  <c r="C12" i="11"/>
  <c r="A5" i="11"/>
  <c r="A4" i="11"/>
  <c r="A3" i="11"/>
  <c r="A2" i="11"/>
  <c r="B12" i="11" l="1"/>
  <c r="B24" i="11"/>
  <c r="B40" i="11"/>
  <c r="B52" i="11"/>
  <c r="B64" i="11"/>
  <c r="DA64" i="11" s="1"/>
  <c r="CA64" i="11" s="1"/>
  <c r="AO64" i="11" s="1"/>
  <c r="C111" i="11"/>
  <c r="B175" i="11"/>
  <c r="B193" i="11"/>
  <c r="B201" i="11"/>
  <c r="B203" i="11"/>
  <c r="B23" i="11"/>
  <c r="B35" i="11"/>
  <c r="B51" i="11"/>
  <c r="B89" i="11"/>
  <c r="C95" i="11"/>
  <c r="C101" i="11"/>
  <c r="B174" i="11"/>
  <c r="B176" i="11"/>
  <c r="B62" i="11"/>
  <c r="DA62" i="11" s="1"/>
  <c r="CA62" i="11" s="1"/>
  <c r="AO62" i="11" s="1"/>
  <c r="B202" i="11"/>
  <c r="B66" i="12"/>
  <c r="A220" i="12" s="1"/>
  <c r="DA60" i="12"/>
  <c r="DA193" i="11"/>
  <c r="CA193" i="11" s="1"/>
  <c r="DB193" i="11"/>
  <c r="CB193" i="11" s="1"/>
  <c r="B60" i="11"/>
  <c r="D203" i="10"/>
  <c r="C203" i="10"/>
  <c r="B203" i="10" s="1"/>
  <c r="D202" i="10"/>
  <c r="C202" i="10"/>
  <c r="B202" i="10" s="1"/>
  <c r="D201" i="10"/>
  <c r="C201" i="10"/>
  <c r="D200" i="10"/>
  <c r="C200" i="10"/>
  <c r="D199" i="10"/>
  <c r="C199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D193" i="10"/>
  <c r="C193" i="10"/>
  <c r="B188" i="10"/>
  <c r="B187" i="10"/>
  <c r="E183" i="10"/>
  <c r="C183" i="10" s="1"/>
  <c r="D183" i="10"/>
  <c r="E182" i="10"/>
  <c r="D182" i="10"/>
  <c r="C182" i="10" s="1"/>
  <c r="D177" i="10"/>
  <c r="C177" i="10"/>
  <c r="B177" i="10" s="1"/>
  <c r="D176" i="10"/>
  <c r="C176" i="10"/>
  <c r="B176" i="10" s="1"/>
  <c r="D175" i="10"/>
  <c r="C175" i="10"/>
  <c r="B175" i="10" s="1"/>
  <c r="D174" i="10"/>
  <c r="C174" i="10"/>
  <c r="C169" i="10"/>
  <c r="C168" i="10"/>
  <c r="C167" i="10"/>
  <c r="C166" i="10"/>
  <c r="C165" i="10"/>
  <c r="C164" i="10"/>
  <c r="C152" i="10"/>
  <c r="C151" i="10"/>
  <c r="DA147" i="10"/>
  <c r="CA147" i="10"/>
  <c r="E147" i="10" s="1"/>
  <c r="B144" i="10"/>
  <c r="C128" i="10"/>
  <c r="C127" i="10"/>
  <c r="E118" i="10"/>
  <c r="D118" i="10"/>
  <c r="C118" i="10" s="1"/>
  <c r="E117" i="10"/>
  <c r="D117" i="10"/>
  <c r="E113" i="10"/>
  <c r="D113" i="10"/>
  <c r="E112" i="10"/>
  <c r="D112" i="10"/>
  <c r="E111" i="10"/>
  <c r="C111" i="10" s="1"/>
  <c r="D111" i="10"/>
  <c r="E101" i="10"/>
  <c r="D101" i="10"/>
  <c r="C101" i="10" s="1"/>
  <c r="E100" i="10"/>
  <c r="D100" i="10"/>
  <c r="C100" i="10" s="1"/>
  <c r="E99" i="10"/>
  <c r="D99" i="10"/>
  <c r="C99" i="10" s="1"/>
  <c r="E98" i="10"/>
  <c r="D98" i="10"/>
  <c r="C98" i="10" s="1"/>
  <c r="E97" i="10"/>
  <c r="D97" i="10"/>
  <c r="E96" i="10"/>
  <c r="D96" i="10"/>
  <c r="E95" i="10"/>
  <c r="D95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89" i="10"/>
  <c r="D89" i="10"/>
  <c r="C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89" i="10" s="1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5" i="10"/>
  <c r="C65" i="10"/>
  <c r="B65" i="10" s="1"/>
  <c r="D64" i="10"/>
  <c r="C64" i="10"/>
  <c r="B64" i="10" s="1"/>
  <c r="DA64" i="10" s="1"/>
  <c r="CA64" i="10" s="1"/>
  <c r="AO64" i="10" s="1"/>
  <c r="D63" i="10"/>
  <c r="C63" i="10"/>
  <c r="D62" i="10"/>
  <c r="B62" i="10" s="1"/>
  <c r="DA62" i="10" s="1"/>
  <c r="CA62" i="10" s="1"/>
  <c r="AO62" i="10" s="1"/>
  <c r="C62" i="10"/>
  <c r="D61" i="10"/>
  <c r="C61" i="10"/>
  <c r="B61" i="10" s="1"/>
  <c r="DA61" i="10" s="1"/>
  <c r="CA61" i="10" s="1"/>
  <c r="AO61" i="10" s="1"/>
  <c r="D60" i="10"/>
  <c r="C60" i="10"/>
  <c r="B60" i="10" s="1"/>
  <c r="D55" i="10"/>
  <c r="C55" i="10"/>
  <c r="D54" i="10"/>
  <c r="C54" i="10"/>
  <c r="D53" i="10"/>
  <c r="C53" i="10"/>
  <c r="D52" i="10"/>
  <c r="C52" i="10"/>
  <c r="B52" i="10"/>
  <c r="D51" i="10"/>
  <c r="C51" i="10"/>
  <c r="B51" i="10" s="1"/>
  <c r="D50" i="10"/>
  <c r="C50" i="10"/>
  <c r="B50" i="10" s="1"/>
  <c r="D45" i="10"/>
  <c r="C45" i="10"/>
  <c r="B45" i="10" s="1"/>
  <c r="D44" i="10"/>
  <c r="C44" i="10"/>
  <c r="B44" i="10" s="1"/>
  <c r="D43" i="10"/>
  <c r="C43" i="10"/>
  <c r="D42" i="10"/>
  <c r="C42" i="10"/>
  <c r="D41" i="10"/>
  <c r="C41" i="10"/>
  <c r="D40" i="10"/>
  <c r="B40" i="10" s="1"/>
  <c r="C40" i="10"/>
  <c r="D35" i="10"/>
  <c r="C35" i="10"/>
  <c r="B35" i="10" s="1"/>
  <c r="D34" i="10"/>
  <c r="C34" i="10"/>
  <c r="B34" i="10" s="1"/>
  <c r="D33" i="10"/>
  <c r="C33" i="10"/>
  <c r="B33" i="10" s="1"/>
  <c r="D32" i="10"/>
  <c r="C32" i="10"/>
  <c r="B32" i="10" s="1"/>
  <c r="D31" i="10"/>
  <c r="C31" i="10"/>
  <c r="D30" i="10"/>
  <c r="C30" i="10"/>
  <c r="D25" i="10"/>
  <c r="C25" i="10"/>
  <c r="D24" i="10"/>
  <c r="C24" i="10"/>
  <c r="B24" i="10"/>
  <c r="D23" i="10"/>
  <c r="C23" i="10"/>
  <c r="B23" i="10" s="1"/>
  <c r="D22" i="10"/>
  <c r="C22" i="10"/>
  <c r="B22" i="10" s="1"/>
  <c r="D21" i="10"/>
  <c r="C21" i="10"/>
  <c r="B21" i="10" s="1"/>
  <c r="D20" i="10"/>
  <c r="C20" i="10"/>
  <c r="B20" i="10" s="1"/>
  <c r="D15" i="10"/>
  <c r="C15" i="10"/>
  <c r="D14" i="10"/>
  <c r="C14" i="10"/>
  <c r="D13" i="10"/>
  <c r="C13" i="10"/>
  <c r="AS12" i="10"/>
  <c r="D12" i="10"/>
  <c r="C12" i="10"/>
  <c r="B12" i="10" s="1"/>
  <c r="A5" i="10"/>
  <c r="A4" i="10"/>
  <c r="A3" i="10"/>
  <c r="A2" i="10"/>
  <c r="B13" i="10" l="1"/>
  <c r="B15" i="10"/>
  <c r="B30" i="10"/>
  <c r="B41" i="10"/>
  <c r="B43" i="10"/>
  <c r="B54" i="10"/>
  <c r="B63" i="10"/>
  <c r="DA63" i="10" s="1"/>
  <c r="CA63" i="10" s="1"/>
  <c r="AO63" i="10" s="1"/>
  <c r="C96" i="10"/>
  <c r="C112" i="10"/>
  <c r="C117" i="10"/>
  <c r="B199" i="10"/>
  <c r="B201" i="10"/>
  <c r="C66" i="10"/>
  <c r="E94" i="10"/>
  <c r="C198" i="10"/>
  <c r="B198" i="10" s="1"/>
  <c r="AO193" i="11"/>
  <c r="C94" i="11"/>
  <c r="B14" i="10"/>
  <c r="B25" i="10"/>
  <c r="B31" i="10"/>
  <c r="B42" i="10"/>
  <c r="B53" i="10"/>
  <c r="B55" i="10"/>
  <c r="D66" i="10"/>
  <c r="C95" i="10"/>
  <c r="C97" i="10"/>
  <c r="C113" i="10"/>
  <c r="B174" i="10"/>
  <c r="B193" i="10"/>
  <c r="B200" i="10"/>
  <c r="B220" i="12"/>
  <c r="CA60" i="12"/>
  <c r="AO60" i="12" s="1"/>
  <c r="B66" i="11"/>
  <c r="A220" i="11" s="1"/>
  <c r="DA60" i="11"/>
  <c r="C94" i="10"/>
  <c r="DA193" i="10"/>
  <c r="CA193" i="10" s="1"/>
  <c r="DB193" i="10"/>
  <c r="CB193" i="10" s="1"/>
  <c r="DA60" i="10"/>
  <c r="D94" i="10"/>
  <c r="D203" i="9"/>
  <c r="C203" i="9"/>
  <c r="D202" i="9"/>
  <c r="B202" i="9" s="1"/>
  <c r="C202" i="9"/>
  <c r="D201" i="9"/>
  <c r="C201" i="9"/>
  <c r="B201" i="9" s="1"/>
  <c r="D200" i="9"/>
  <c r="C200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D198" i="9" s="1"/>
  <c r="E198" i="9"/>
  <c r="C198" i="9" s="1"/>
  <c r="B198" i="9" s="1"/>
  <c r="D193" i="9"/>
  <c r="C193" i="9"/>
  <c r="B193" i="9"/>
  <c r="DA193" i="9" s="1"/>
  <c r="CA193" i="9" s="1"/>
  <c r="B188" i="9"/>
  <c r="B187" i="9"/>
  <c r="E183" i="9"/>
  <c r="D183" i="9"/>
  <c r="C183" i="9" s="1"/>
  <c r="E182" i="9"/>
  <c r="D182" i="9"/>
  <c r="C182" i="9"/>
  <c r="D177" i="9"/>
  <c r="C177" i="9"/>
  <c r="B177" i="9" s="1"/>
  <c r="D176" i="9"/>
  <c r="C176" i="9"/>
  <c r="B176" i="9" s="1"/>
  <c r="D175" i="9"/>
  <c r="C175" i="9"/>
  <c r="B175" i="9" s="1"/>
  <c r="D174" i="9"/>
  <c r="B174" i="9" s="1"/>
  <c r="C174" i="9"/>
  <c r="C169" i="9"/>
  <c r="C168" i="9"/>
  <c r="C167" i="9"/>
  <c r="C166" i="9"/>
  <c r="C165" i="9"/>
  <c r="C164" i="9"/>
  <c r="C152" i="9"/>
  <c r="C151" i="9"/>
  <c r="DA147" i="9"/>
  <c r="CA147" i="9"/>
  <c r="E147" i="9" s="1"/>
  <c r="B144" i="9"/>
  <c r="C128" i="9"/>
  <c r="C127" i="9"/>
  <c r="E118" i="9"/>
  <c r="C118" i="9" s="1"/>
  <c r="D118" i="9"/>
  <c r="E117" i="9"/>
  <c r="D117" i="9"/>
  <c r="E113" i="9"/>
  <c r="D113" i="9"/>
  <c r="C113" i="9" s="1"/>
  <c r="E112" i="9"/>
  <c r="D112" i="9"/>
  <c r="C112" i="9" s="1"/>
  <c r="E111" i="9"/>
  <c r="D111" i="9"/>
  <c r="C111" i="9" s="1"/>
  <c r="E101" i="9"/>
  <c r="C101" i="9" s="1"/>
  <c r="D101" i="9"/>
  <c r="E100" i="9"/>
  <c r="D100" i="9"/>
  <c r="E99" i="9"/>
  <c r="D99" i="9"/>
  <c r="E98" i="9"/>
  <c r="D98" i="9"/>
  <c r="C98" i="9"/>
  <c r="E97" i="9"/>
  <c r="D97" i="9"/>
  <c r="E96" i="9"/>
  <c r="D96" i="9"/>
  <c r="C96" i="9" s="1"/>
  <c r="E95" i="9"/>
  <c r="D95" i="9"/>
  <c r="C95" i="9" s="1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89" i="9"/>
  <c r="D89" i="9"/>
  <c r="C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5" i="9"/>
  <c r="C65" i="9"/>
  <c r="D64" i="9"/>
  <c r="B64" i="9" s="1"/>
  <c r="DA64" i="9" s="1"/>
  <c r="CA64" i="9" s="1"/>
  <c r="AO64" i="9" s="1"/>
  <c r="C64" i="9"/>
  <c r="D63" i="9"/>
  <c r="C63" i="9"/>
  <c r="B63" i="9" s="1"/>
  <c r="DA63" i="9" s="1"/>
  <c r="CA63" i="9" s="1"/>
  <c r="AO63" i="9" s="1"/>
  <c r="D62" i="9"/>
  <c r="C62" i="9"/>
  <c r="B62" i="9" s="1"/>
  <c r="DA62" i="9" s="1"/>
  <c r="CA62" i="9" s="1"/>
  <c r="AO62" i="9" s="1"/>
  <c r="D61" i="9"/>
  <c r="D66" i="9" s="1"/>
  <c r="C61" i="9"/>
  <c r="D60" i="9"/>
  <c r="C60" i="9"/>
  <c r="B60" i="9"/>
  <c r="D55" i="9"/>
  <c r="C55" i="9"/>
  <c r="D54" i="9"/>
  <c r="C54" i="9"/>
  <c r="B54" i="9" s="1"/>
  <c r="D53" i="9"/>
  <c r="C53" i="9"/>
  <c r="B53" i="9" s="1"/>
  <c r="D52" i="9"/>
  <c r="C52" i="9"/>
  <c r="B52" i="9" s="1"/>
  <c r="D51" i="9"/>
  <c r="B51" i="9" s="1"/>
  <c r="C51" i="9"/>
  <c r="D50" i="9"/>
  <c r="C50" i="9"/>
  <c r="D45" i="9"/>
  <c r="C45" i="9"/>
  <c r="D44" i="9"/>
  <c r="B44" i="9" s="1"/>
  <c r="C44" i="9"/>
  <c r="D43" i="9"/>
  <c r="C43" i="9"/>
  <c r="D42" i="9"/>
  <c r="C42" i="9"/>
  <c r="B42" i="9" s="1"/>
  <c r="D41" i="9"/>
  <c r="C41" i="9"/>
  <c r="B41" i="9" s="1"/>
  <c r="D40" i="9"/>
  <c r="C40" i="9"/>
  <c r="B40" i="9" s="1"/>
  <c r="D35" i="9"/>
  <c r="B35" i="9" s="1"/>
  <c r="C35" i="9"/>
  <c r="D34" i="9"/>
  <c r="C34" i="9"/>
  <c r="D33" i="9"/>
  <c r="C33" i="9"/>
  <c r="D32" i="9"/>
  <c r="C32" i="9"/>
  <c r="B32" i="9"/>
  <c r="D31" i="9"/>
  <c r="C31" i="9"/>
  <c r="D30" i="9"/>
  <c r="C30" i="9"/>
  <c r="B30" i="9" s="1"/>
  <c r="D25" i="9"/>
  <c r="C25" i="9"/>
  <c r="B25" i="9" s="1"/>
  <c r="D24" i="9"/>
  <c r="C24" i="9"/>
  <c r="B24" i="9" s="1"/>
  <c r="D23" i="9"/>
  <c r="B23" i="9" s="1"/>
  <c r="C23" i="9"/>
  <c r="D22" i="9"/>
  <c r="C22" i="9"/>
  <c r="D21" i="9"/>
  <c r="C21" i="9"/>
  <c r="D20" i="9"/>
  <c r="B20" i="9" s="1"/>
  <c r="C20" i="9"/>
  <c r="D15" i="9"/>
  <c r="C15" i="9"/>
  <c r="D14" i="9"/>
  <c r="C14" i="9"/>
  <c r="B14" i="9" s="1"/>
  <c r="D13" i="9"/>
  <c r="C13" i="9"/>
  <c r="B13" i="9" s="1"/>
  <c r="AS12" i="9"/>
  <c r="D12" i="9"/>
  <c r="C12" i="9"/>
  <c r="A5" i="9"/>
  <c r="A4" i="9"/>
  <c r="A3" i="9"/>
  <c r="A2" i="9"/>
  <c r="B12" i="9" l="1"/>
  <c r="B15" i="9"/>
  <c r="B21" i="9"/>
  <c r="B34" i="9"/>
  <c r="B43" i="9"/>
  <c r="B45" i="9"/>
  <c r="C66" i="9"/>
  <c r="B65" i="9"/>
  <c r="C100" i="9"/>
  <c r="C117" i="9"/>
  <c r="B200" i="9"/>
  <c r="B203" i="9"/>
  <c r="B22" i="9"/>
  <c r="B31" i="9"/>
  <c r="B33" i="9"/>
  <c r="B50" i="9"/>
  <c r="B55" i="9"/>
  <c r="B61" i="9"/>
  <c r="DA61" i="9" s="1"/>
  <c r="CA61" i="9" s="1"/>
  <c r="AO61" i="9" s="1"/>
  <c r="B89" i="9"/>
  <c r="E94" i="9"/>
  <c r="C97" i="9"/>
  <c r="C94" i="9" s="1"/>
  <c r="A220" i="9" s="1"/>
  <c r="C99" i="9"/>
  <c r="DB193" i="9"/>
  <c r="CB193" i="9" s="1"/>
  <c r="AO193" i="9" s="1"/>
  <c r="B199" i="9"/>
  <c r="B66" i="10"/>
  <c r="A220" i="10" s="1"/>
  <c r="B220" i="11"/>
  <c r="CA60" i="11"/>
  <c r="AO60" i="11" s="1"/>
  <c r="AO193" i="10"/>
  <c r="B220" i="10"/>
  <c r="CA60" i="10"/>
  <c r="AO60" i="10" s="1"/>
  <c r="B66" i="9"/>
  <c r="DA60" i="9"/>
  <c r="D94" i="9"/>
  <c r="D203" i="8"/>
  <c r="C203" i="8"/>
  <c r="B203" i="8" s="1"/>
  <c r="D202" i="8"/>
  <c r="C202" i="8"/>
  <c r="B202" i="8"/>
  <c r="D201" i="8"/>
  <c r="C201" i="8"/>
  <c r="D200" i="8"/>
  <c r="C200" i="8"/>
  <c r="B200" i="8" s="1"/>
  <c r="D199" i="8"/>
  <c r="C199" i="8"/>
  <c r="B199" i="8" s="1"/>
  <c r="O198" i="8"/>
  <c r="N198" i="8"/>
  <c r="M198" i="8"/>
  <c r="L198" i="8"/>
  <c r="K198" i="8"/>
  <c r="J198" i="8"/>
  <c r="I198" i="8"/>
  <c r="H198" i="8"/>
  <c r="G198" i="8"/>
  <c r="F198" i="8"/>
  <c r="D198" i="8" s="1"/>
  <c r="E198" i="8"/>
  <c r="D193" i="8"/>
  <c r="C193" i="8"/>
  <c r="B193" i="8" s="1"/>
  <c r="B188" i="8"/>
  <c r="B187" i="8"/>
  <c r="E183" i="8"/>
  <c r="D183" i="8"/>
  <c r="C183" i="8" s="1"/>
  <c r="E182" i="8"/>
  <c r="D182" i="8"/>
  <c r="C182" i="8" s="1"/>
  <c r="D177" i="8"/>
  <c r="C177" i="8"/>
  <c r="D176" i="8"/>
  <c r="C176" i="8"/>
  <c r="B176" i="8"/>
  <c r="D175" i="8"/>
  <c r="C175" i="8"/>
  <c r="B175" i="8"/>
  <c r="D174" i="8"/>
  <c r="C174" i="8"/>
  <c r="C169" i="8"/>
  <c r="C168" i="8"/>
  <c r="C167" i="8"/>
  <c r="C166" i="8"/>
  <c r="C165" i="8"/>
  <c r="C164" i="8"/>
  <c r="C152" i="8"/>
  <c r="C151" i="8"/>
  <c r="DA147" i="8"/>
  <c r="CA147" i="8"/>
  <c r="E147" i="8" s="1"/>
  <c r="B144" i="8"/>
  <c r="C128" i="8"/>
  <c r="C127" i="8"/>
  <c r="E118" i="8"/>
  <c r="D118" i="8"/>
  <c r="C118" i="8" s="1"/>
  <c r="E117" i="8"/>
  <c r="D117" i="8"/>
  <c r="C117" i="8" s="1"/>
  <c r="E113" i="8"/>
  <c r="D113" i="8"/>
  <c r="E112" i="8"/>
  <c r="D112" i="8"/>
  <c r="C112" i="8" s="1"/>
  <c r="E111" i="8"/>
  <c r="D111" i="8"/>
  <c r="C111" i="8"/>
  <c r="E101" i="8"/>
  <c r="D101" i="8"/>
  <c r="E100" i="8"/>
  <c r="D100" i="8"/>
  <c r="C100" i="8" s="1"/>
  <c r="E99" i="8"/>
  <c r="D99" i="8"/>
  <c r="C99" i="8" s="1"/>
  <c r="E98" i="8"/>
  <c r="D98" i="8"/>
  <c r="C98" i="8" s="1"/>
  <c r="E97" i="8"/>
  <c r="D97" i="8"/>
  <c r="C97" i="8" s="1"/>
  <c r="E96" i="8"/>
  <c r="D96" i="8"/>
  <c r="E95" i="8"/>
  <c r="D95" i="8"/>
  <c r="D94" i="8" s="1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89" i="8"/>
  <c r="D89" i="8"/>
  <c r="C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89" i="8" s="1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5" i="8"/>
  <c r="C65" i="8"/>
  <c r="D64" i="8"/>
  <c r="B64" i="8" s="1"/>
  <c r="DA64" i="8" s="1"/>
  <c r="CA64" i="8" s="1"/>
  <c r="AO64" i="8" s="1"/>
  <c r="C64" i="8"/>
  <c r="D63" i="8"/>
  <c r="C63" i="8"/>
  <c r="D62" i="8"/>
  <c r="B62" i="8" s="1"/>
  <c r="DA62" i="8" s="1"/>
  <c r="CA62" i="8" s="1"/>
  <c r="AO62" i="8" s="1"/>
  <c r="C62" i="8"/>
  <c r="D61" i="8"/>
  <c r="C61" i="8"/>
  <c r="D60" i="8"/>
  <c r="B60" i="8" s="1"/>
  <c r="C60" i="8"/>
  <c r="D55" i="8"/>
  <c r="C55" i="8"/>
  <c r="D54" i="8"/>
  <c r="C54" i="8"/>
  <c r="D53" i="8"/>
  <c r="C53" i="8"/>
  <c r="B53" i="8"/>
  <c r="D52" i="8"/>
  <c r="B52" i="8" s="1"/>
  <c r="C52" i="8"/>
  <c r="D51" i="8"/>
  <c r="C51" i="8"/>
  <c r="B51" i="8" s="1"/>
  <c r="D50" i="8"/>
  <c r="C50" i="8"/>
  <c r="D45" i="8"/>
  <c r="C45" i="8"/>
  <c r="B45" i="8" s="1"/>
  <c r="D44" i="8"/>
  <c r="B44" i="8" s="1"/>
  <c r="C44" i="8"/>
  <c r="D43" i="8"/>
  <c r="C43" i="8"/>
  <c r="D42" i="8"/>
  <c r="C42" i="8"/>
  <c r="D41" i="8"/>
  <c r="C41" i="8"/>
  <c r="B41" i="8" s="1"/>
  <c r="D40" i="8"/>
  <c r="C40" i="8"/>
  <c r="D35" i="8"/>
  <c r="C35" i="8"/>
  <c r="D34" i="8"/>
  <c r="C34" i="8"/>
  <c r="B34" i="8" s="1"/>
  <c r="D33" i="8"/>
  <c r="C33" i="8"/>
  <c r="B33" i="8" s="1"/>
  <c r="D32" i="8"/>
  <c r="B32" i="8" s="1"/>
  <c r="C32" i="8"/>
  <c r="D31" i="8"/>
  <c r="C31" i="8"/>
  <c r="D30" i="8"/>
  <c r="C30" i="8"/>
  <c r="D25" i="8"/>
  <c r="C25" i="8"/>
  <c r="B25" i="8"/>
  <c r="D24" i="8"/>
  <c r="B24" i="8" s="1"/>
  <c r="C24" i="8"/>
  <c r="D23" i="8"/>
  <c r="C23" i="8"/>
  <c r="B23" i="8" s="1"/>
  <c r="D22" i="8"/>
  <c r="C22" i="8"/>
  <c r="D21" i="8"/>
  <c r="C21" i="8"/>
  <c r="B21" i="8" s="1"/>
  <c r="D20" i="8"/>
  <c r="B20" i="8" s="1"/>
  <c r="C20" i="8"/>
  <c r="D15" i="8"/>
  <c r="C15" i="8"/>
  <c r="D14" i="8"/>
  <c r="C14" i="8"/>
  <c r="D13" i="8"/>
  <c r="C13" i="8"/>
  <c r="B13" i="8" s="1"/>
  <c r="D12" i="8"/>
  <c r="C12" i="8"/>
  <c r="A5" i="8"/>
  <c r="A4" i="8"/>
  <c r="A3" i="8"/>
  <c r="A2" i="8"/>
  <c r="B22" i="8" l="1"/>
  <c r="B35" i="8"/>
  <c r="B50" i="8"/>
  <c r="C96" i="8"/>
  <c r="C101" i="8"/>
  <c r="C113" i="8"/>
  <c r="B174" i="8"/>
  <c r="B177" i="8"/>
  <c r="C198" i="8"/>
  <c r="B198" i="8" s="1"/>
  <c r="B201" i="8"/>
  <c r="B15" i="8"/>
  <c r="B30" i="8"/>
  <c r="B43" i="8"/>
  <c r="B54" i="8"/>
  <c r="D66" i="8"/>
  <c r="C95" i="8"/>
  <c r="B12" i="8"/>
  <c r="B14" i="8"/>
  <c r="B31" i="8"/>
  <c r="B40" i="8"/>
  <c r="B42" i="8"/>
  <c r="B55" i="8"/>
  <c r="C66" i="8"/>
  <c r="B63" i="8"/>
  <c r="DA63" i="8" s="1"/>
  <c r="CA63" i="8" s="1"/>
  <c r="AO63" i="8" s="1"/>
  <c r="B65" i="8"/>
  <c r="E94" i="8"/>
  <c r="B220" i="9"/>
  <c r="CA60" i="9"/>
  <c r="AO60" i="9" s="1"/>
  <c r="DA60" i="8"/>
  <c r="C94" i="8"/>
  <c r="DB193" i="8"/>
  <c r="CB193" i="8" s="1"/>
  <c r="DA193" i="8"/>
  <c r="CA193" i="8" s="1"/>
  <c r="B61" i="8"/>
  <c r="DA61" i="8" s="1"/>
  <c r="CA61" i="8" s="1"/>
  <c r="AO61" i="8" s="1"/>
  <c r="D203" i="7"/>
  <c r="C203" i="7"/>
  <c r="B203" i="7" s="1"/>
  <c r="D202" i="7"/>
  <c r="C202" i="7"/>
  <c r="B202" i="7" s="1"/>
  <c r="D201" i="7"/>
  <c r="C201" i="7"/>
  <c r="D200" i="7"/>
  <c r="C200" i="7"/>
  <c r="B200" i="7" s="1"/>
  <c r="D199" i="7"/>
  <c r="C199" i="7"/>
  <c r="B199" i="7"/>
  <c r="O198" i="7"/>
  <c r="N198" i="7"/>
  <c r="M198" i="7"/>
  <c r="L198" i="7"/>
  <c r="K198" i="7"/>
  <c r="J198" i="7"/>
  <c r="I198" i="7"/>
  <c r="H198" i="7"/>
  <c r="G198" i="7"/>
  <c r="F198" i="7"/>
  <c r="E198" i="7"/>
  <c r="D198" i="7"/>
  <c r="C198" i="7"/>
  <c r="D193" i="7"/>
  <c r="C193" i="7"/>
  <c r="B193" i="7" s="1"/>
  <c r="B188" i="7"/>
  <c r="B187" i="7"/>
  <c r="E183" i="7"/>
  <c r="D183" i="7"/>
  <c r="C183" i="7" s="1"/>
  <c r="E182" i="7"/>
  <c r="D182" i="7"/>
  <c r="D177" i="7"/>
  <c r="C177" i="7"/>
  <c r="B177" i="7"/>
  <c r="D176" i="7"/>
  <c r="B176" i="7" s="1"/>
  <c r="C176" i="7"/>
  <c r="D175" i="7"/>
  <c r="C175" i="7"/>
  <c r="D174" i="7"/>
  <c r="C174" i="7"/>
  <c r="B174" i="7" s="1"/>
  <c r="C169" i="7"/>
  <c r="C168" i="7"/>
  <c r="C167" i="7"/>
  <c r="C166" i="7"/>
  <c r="C165" i="7"/>
  <c r="C164" i="7"/>
  <c r="C152" i="7"/>
  <c r="C151" i="7"/>
  <c r="DA147" i="7"/>
  <c r="CA147" i="7"/>
  <c r="E147" i="7" s="1"/>
  <c r="B144" i="7"/>
  <c r="C128" i="7"/>
  <c r="C127" i="7"/>
  <c r="E118" i="7"/>
  <c r="D118" i="7"/>
  <c r="C118" i="7" s="1"/>
  <c r="E117" i="7"/>
  <c r="D117" i="7"/>
  <c r="E113" i="7"/>
  <c r="D113" i="7"/>
  <c r="C113" i="7"/>
  <c r="E112" i="7"/>
  <c r="C112" i="7" s="1"/>
  <c r="D112" i="7"/>
  <c r="E111" i="7"/>
  <c r="D111" i="7"/>
  <c r="E101" i="7"/>
  <c r="D101" i="7"/>
  <c r="C101" i="7" s="1"/>
  <c r="E100" i="7"/>
  <c r="D100" i="7"/>
  <c r="C100" i="7" s="1"/>
  <c r="E99" i="7"/>
  <c r="D99" i="7"/>
  <c r="C99" i="7" s="1"/>
  <c r="E98" i="7"/>
  <c r="D98" i="7"/>
  <c r="C98" i="7" s="1"/>
  <c r="E97" i="7"/>
  <c r="D97" i="7"/>
  <c r="E96" i="7"/>
  <c r="D96" i="7"/>
  <c r="C96" i="7"/>
  <c r="E95" i="7"/>
  <c r="D95" i="7"/>
  <c r="C95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E89" i="7"/>
  <c r="D89" i="7"/>
  <c r="C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5" i="7"/>
  <c r="B65" i="7" s="1"/>
  <c r="C65" i="7"/>
  <c r="D64" i="7"/>
  <c r="C64" i="7"/>
  <c r="D63" i="7"/>
  <c r="C63" i="7"/>
  <c r="B63" i="7"/>
  <c r="DA63" i="7" s="1"/>
  <c r="CA63" i="7" s="1"/>
  <c r="AO63" i="7" s="1"/>
  <c r="D62" i="7"/>
  <c r="C62" i="7"/>
  <c r="D61" i="7"/>
  <c r="C61" i="7"/>
  <c r="C66" i="7" s="1"/>
  <c r="D60" i="7"/>
  <c r="C60" i="7"/>
  <c r="B60" i="7" s="1"/>
  <c r="D55" i="7"/>
  <c r="C55" i="7"/>
  <c r="D54" i="7"/>
  <c r="C54" i="7"/>
  <c r="B54" i="7"/>
  <c r="D53" i="7"/>
  <c r="C53" i="7"/>
  <c r="B53" i="7" s="1"/>
  <c r="D52" i="7"/>
  <c r="C52" i="7"/>
  <c r="D51" i="7"/>
  <c r="C51" i="7"/>
  <c r="D50" i="7"/>
  <c r="C50" i="7"/>
  <c r="B50" i="7" s="1"/>
  <c r="D45" i="7"/>
  <c r="C45" i="7"/>
  <c r="B45" i="7" s="1"/>
  <c r="D44" i="7"/>
  <c r="C44" i="7"/>
  <c r="B44" i="7" s="1"/>
  <c r="D43" i="7"/>
  <c r="C43" i="7"/>
  <c r="D42" i="7"/>
  <c r="C42" i="7"/>
  <c r="B42" i="7"/>
  <c r="D41" i="7"/>
  <c r="C41" i="7"/>
  <c r="B41" i="7" s="1"/>
  <c r="D40" i="7"/>
  <c r="C40" i="7"/>
  <c r="D35" i="7"/>
  <c r="C35" i="7"/>
  <c r="D34" i="7"/>
  <c r="C34" i="7"/>
  <c r="B34" i="7" s="1"/>
  <c r="D33" i="7"/>
  <c r="C33" i="7"/>
  <c r="B33" i="7" s="1"/>
  <c r="D32" i="7"/>
  <c r="C32" i="7"/>
  <c r="B32" i="7" s="1"/>
  <c r="D31" i="7"/>
  <c r="C31" i="7"/>
  <c r="D30" i="7"/>
  <c r="C30" i="7"/>
  <c r="B30" i="7"/>
  <c r="D25" i="7"/>
  <c r="B25" i="7" s="1"/>
  <c r="C25" i="7"/>
  <c r="D24" i="7"/>
  <c r="C24" i="7"/>
  <c r="B24" i="7" s="1"/>
  <c r="D23" i="7"/>
  <c r="C23" i="7"/>
  <c r="D22" i="7"/>
  <c r="C22" i="7"/>
  <c r="B22" i="7" s="1"/>
  <c r="D21" i="7"/>
  <c r="B21" i="7" s="1"/>
  <c r="C21" i="7"/>
  <c r="D20" i="7"/>
  <c r="C20" i="7"/>
  <c r="D15" i="7"/>
  <c r="C15" i="7"/>
  <c r="D14" i="7"/>
  <c r="B14" i="7" s="1"/>
  <c r="C14" i="7"/>
  <c r="D13" i="7"/>
  <c r="C13" i="7"/>
  <c r="D12" i="7"/>
  <c r="C12" i="7"/>
  <c r="B12" i="7" s="1"/>
  <c r="A5" i="7"/>
  <c r="A4" i="7"/>
  <c r="A3" i="7"/>
  <c r="A2" i="7"/>
  <c r="B20" i="7" l="1"/>
  <c r="B31" i="7"/>
  <c r="B40" i="7"/>
  <c r="B43" i="7"/>
  <c r="B52" i="7"/>
  <c r="B55" i="7"/>
  <c r="B61" i="7"/>
  <c r="DA61" i="7" s="1"/>
  <c r="CA61" i="7" s="1"/>
  <c r="AO61" i="7" s="1"/>
  <c r="B64" i="7"/>
  <c r="DA64" i="7" s="1"/>
  <c r="CA64" i="7" s="1"/>
  <c r="AO64" i="7" s="1"/>
  <c r="C97" i="7"/>
  <c r="C111" i="7"/>
  <c r="C117" i="7"/>
  <c r="B175" i="7"/>
  <c r="C182" i="7"/>
  <c r="B198" i="7"/>
  <c r="B13" i="7"/>
  <c r="B15" i="7"/>
  <c r="B35" i="7"/>
  <c r="B51" i="7"/>
  <c r="B89" i="7"/>
  <c r="C94" i="7"/>
  <c r="D94" i="7"/>
  <c r="B23" i="7"/>
  <c r="D66" i="7"/>
  <c r="B62" i="7"/>
  <c r="DA62" i="7" s="1"/>
  <c r="CA62" i="7" s="1"/>
  <c r="AO62" i="7" s="1"/>
  <c r="B201" i="7"/>
  <c r="B66" i="8"/>
  <c r="A220" i="8" s="1"/>
  <c r="AO193" i="8"/>
  <c r="CA60" i="8"/>
  <c r="AO60" i="8" s="1"/>
  <c r="B220" i="8"/>
  <c r="B66" i="7"/>
  <c r="DA60" i="7"/>
  <c r="DB193" i="7"/>
  <c r="CB193" i="7" s="1"/>
  <c r="DA193" i="7"/>
  <c r="CA193" i="7" s="1"/>
  <c r="A220" i="7"/>
  <c r="D203" i="6"/>
  <c r="C203" i="6"/>
  <c r="B203" i="6" s="1"/>
  <c r="D202" i="6"/>
  <c r="C202" i="6"/>
  <c r="B202" i="6" s="1"/>
  <c r="D201" i="6"/>
  <c r="C201" i="6"/>
  <c r="B201" i="6" s="1"/>
  <c r="D200" i="6"/>
  <c r="C200" i="6"/>
  <c r="B200" i="6" s="1"/>
  <c r="D199" i="6"/>
  <c r="C199" i="6"/>
  <c r="O198" i="6"/>
  <c r="N198" i="6"/>
  <c r="M198" i="6"/>
  <c r="L198" i="6"/>
  <c r="K198" i="6"/>
  <c r="J198" i="6"/>
  <c r="I198" i="6"/>
  <c r="H198" i="6"/>
  <c r="G198" i="6"/>
  <c r="F198" i="6"/>
  <c r="E198" i="6"/>
  <c r="C198" i="6" s="1"/>
  <c r="D193" i="6"/>
  <c r="C193" i="6"/>
  <c r="B193" i="6"/>
  <c r="DA193" i="6" s="1"/>
  <c r="CA193" i="6" s="1"/>
  <c r="B188" i="6"/>
  <c r="B187" i="6"/>
  <c r="E183" i="6"/>
  <c r="D183" i="6"/>
  <c r="C183" i="6" s="1"/>
  <c r="E182" i="6"/>
  <c r="D182" i="6"/>
  <c r="C182" i="6"/>
  <c r="D177" i="6"/>
  <c r="C177" i="6"/>
  <c r="D176" i="6"/>
  <c r="C176" i="6"/>
  <c r="B176" i="6" s="1"/>
  <c r="D175" i="6"/>
  <c r="C175" i="6"/>
  <c r="B175" i="6"/>
  <c r="D174" i="6"/>
  <c r="C174" i="6"/>
  <c r="B174" i="6" s="1"/>
  <c r="C169" i="6"/>
  <c r="C168" i="6"/>
  <c r="C167" i="6"/>
  <c r="C166" i="6"/>
  <c r="C165" i="6"/>
  <c r="C164" i="6"/>
  <c r="C152" i="6"/>
  <c r="C151" i="6"/>
  <c r="DA147" i="6"/>
  <c r="CA147" i="6"/>
  <c r="E147" i="6" s="1"/>
  <c r="B144" i="6"/>
  <c r="C128" i="6"/>
  <c r="C127" i="6"/>
  <c r="E118" i="6"/>
  <c r="D118" i="6"/>
  <c r="C118" i="6" s="1"/>
  <c r="E117" i="6"/>
  <c r="D117" i="6"/>
  <c r="E113" i="6"/>
  <c r="D113" i="6"/>
  <c r="E112" i="6"/>
  <c r="D112" i="6"/>
  <c r="C112" i="6" s="1"/>
  <c r="E111" i="6"/>
  <c r="C111" i="6" s="1"/>
  <c r="D111" i="6"/>
  <c r="E101" i="6"/>
  <c r="C101" i="6" s="1"/>
  <c r="D101" i="6"/>
  <c r="E100" i="6"/>
  <c r="D100" i="6"/>
  <c r="C100" i="6" s="1"/>
  <c r="E99" i="6"/>
  <c r="D99" i="6"/>
  <c r="E98" i="6"/>
  <c r="D98" i="6"/>
  <c r="C98" i="6"/>
  <c r="E97" i="6"/>
  <c r="C97" i="6" s="1"/>
  <c r="D97" i="6"/>
  <c r="E96" i="6"/>
  <c r="D96" i="6"/>
  <c r="C96" i="6" s="1"/>
  <c r="E95" i="6"/>
  <c r="D95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89" i="6"/>
  <c r="D89" i="6"/>
  <c r="C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5" i="6"/>
  <c r="C65" i="6"/>
  <c r="B65" i="6" s="1"/>
  <c r="D64" i="6"/>
  <c r="C64" i="6"/>
  <c r="B64" i="6" s="1"/>
  <c r="DA64" i="6" s="1"/>
  <c r="CA64" i="6" s="1"/>
  <c r="AO64" i="6" s="1"/>
  <c r="D63" i="6"/>
  <c r="C63" i="6"/>
  <c r="B63" i="6" s="1"/>
  <c r="DA63" i="6" s="1"/>
  <c r="CA63" i="6" s="1"/>
  <c r="AO63" i="6" s="1"/>
  <c r="D62" i="6"/>
  <c r="C62" i="6"/>
  <c r="B62" i="6"/>
  <c r="DA62" i="6" s="1"/>
  <c r="CA62" i="6" s="1"/>
  <c r="AO62" i="6" s="1"/>
  <c r="D61" i="6"/>
  <c r="D66" i="6" s="1"/>
  <c r="C61" i="6"/>
  <c r="D60" i="6"/>
  <c r="C60" i="6"/>
  <c r="B60" i="6"/>
  <c r="D55" i="6"/>
  <c r="B55" i="6" s="1"/>
  <c r="C55" i="6"/>
  <c r="D54" i="6"/>
  <c r="C54" i="6"/>
  <c r="B54" i="6" s="1"/>
  <c r="D53" i="6"/>
  <c r="C53" i="6"/>
  <c r="D52" i="6"/>
  <c r="C52" i="6"/>
  <c r="B52" i="6" s="1"/>
  <c r="D51" i="6"/>
  <c r="C51" i="6"/>
  <c r="D50" i="6"/>
  <c r="C50" i="6"/>
  <c r="D45" i="6"/>
  <c r="C45" i="6"/>
  <c r="B45" i="6" s="1"/>
  <c r="D44" i="6"/>
  <c r="B44" i="6" s="1"/>
  <c r="C44" i="6"/>
  <c r="D43" i="6"/>
  <c r="C43" i="6"/>
  <c r="D42" i="6"/>
  <c r="C42" i="6"/>
  <c r="B42" i="6" s="1"/>
  <c r="D41" i="6"/>
  <c r="C41" i="6"/>
  <c r="B41" i="6" s="1"/>
  <c r="D40" i="6"/>
  <c r="C40" i="6"/>
  <c r="B40" i="6"/>
  <c r="D35" i="6"/>
  <c r="B35" i="6" s="1"/>
  <c r="C35" i="6"/>
  <c r="D34" i="6"/>
  <c r="C34" i="6"/>
  <c r="B34" i="6" s="1"/>
  <c r="D33" i="6"/>
  <c r="C33" i="6"/>
  <c r="D32" i="6"/>
  <c r="C32" i="6"/>
  <c r="B32" i="6"/>
  <c r="D31" i="6"/>
  <c r="C31" i="6"/>
  <c r="D30" i="6"/>
  <c r="C30" i="6"/>
  <c r="B30" i="6" s="1"/>
  <c r="D25" i="6"/>
  <c r="C25" i="6"/>
  <c r="B25" i="6" s="1"/>
  <c r="D24" i="6"/>
  <c r="C24" i="6"/>
  <c r="B24" i="6" s="1"/>
  <c r="D23" i="6"/>
  <c r="C23" i="6"/>
  <c r="D22" i="6"/>
  <c r="C22" i="6"/>
  <c r="D21" i="6"/>
  <c r="C21" i="6"/>
  <c r="B21" i="6" s="1"/>
  <c r="D20" i="6"/>
  <c r="B20" i="6" s="1"/>
  <c r="C20" i="6"/>
  <c r="D15" i="6"/>
  <c r="C15" i="6"/>
  <c r="D14" i="6"/>
  <c r="C14" i="6"/>
  <c r="B14" i="6" s="1"/>
  <c r="D13" i="6"/>
  <c r="C13" i="6"/>
  <c r="B13" i="6" s="1"/>
  <c r="D12" i="6"/>
  <c r="C12" i="6"/>
  <c r="B12" i="6"/>
  <c r="A5" i="6"/>
  <c r="A4" i="6"/>
  <c r="A3" i="6"/>
  <c r="A2" i="6"/>
  <c r="B15" i="6" l="1"/>
  <c r="B43" i="6"/>
  <c r="C66" i="6"/>
  <c r="C117" i="6"/>
  <c r="D198" i="6"/>
  <c r="B23" i="6"/>
  <c r="B51" i="6"/>
  <c r="B53" i="6"/>
  <c r="C95" i="6"/>
  <c r="C113" i="6"/>
  <c r="B177" i="6"/>
  <c r="B22" i="6"/>
  <c r="B31" i="6"/>
  <c r="B33" i="6"/>
  <c r="B50" i="6"/>
  <c r="B61" i="6"/>
  <c r="DA61" i="6" s="1"/>
  <c r="CA61" i="6" s="1"/>
  <c r="AO61" i="6" s="1"/>
  <c r="B89" i="6"/>
  <c r="E94" i="6"/>
  <c r="C99" i="6"/>
  <c r="DB193" i="6"/>
  <c r="CB193" i="6" s="1"/>
  <c r="AO193" i="6" s="1"/>
  <c r="B199" i="6"/>
  <c r="B198" i="6"/>
  <c r="AO193" i="7"/>
  <c r="CA60" i="7"/>
  <c r="AO60" i="7" s="1"/>
  <c r="B220" i="7"/>
  <c r="DA60" i="6"/>
  <c r="D94" i="6"/>
  <c r="D203" i="5"/>
  <c r="C203" i="5"/>
  <c r="D202" i="5"/>
  <c r="B202" i="5" s="1"/>
  <c r="C202" i="5"/>
  <c r="D201" i="5"/>
  <c r="C201" i="5"/>
  <c r="B201" i="5" s="1"/>
  <c r="D200" i="5"/>
  <c r="C200" i="5"/>
  <c r="D199" i="5"/>
  <c r="C199" i="5"/>
  <c r="O198" i="5"/>
  <c r="N198" i="5"/>
  <c r="M198" i="5"/>
  <c r="L198" i="5"/>
  <c r="K198" i="5"/>
  <c r="J198" i="5"/>
  <c r="I198" i="5"/>
  <c r="H198" i="5"/>
  <c r="G198" i="5"/>
  <c r="F198" i="5"/>
  <c r="E198" i="5"/>
  <c r="C198" i="5" s="1"/>
  <c r="D193" i="5"/>
  <c r="B193" i="5" s="1"/>
  <c r="C193" i="5"/>
  <c r="B188" i="5"/>
  <c r="B187" i="5"/>
  <c r="E183" i="5"/>
  <c r="D183" i="5"/>
  <c r="E182" i="5"/>
  <c r="D182" i="5"/>
  <c r="C182" i="5"/>
  <c r="D177" i="5"/>
  <c r="C177" i="5"/>
  <c r="B177" i="5" s="1"/>
  <c r="D176" i="5"/>
  <c r="C176" i="5"/>
  <c r="B176" i="5" s="1"/>
  <c r="D175" i="5"/>
  <c r="C175" i="5"/>
  <c r="B175" i="5" s="1"/>
  <c r="D174" i="5"/>
  <c r="C174" i="5"/>
  <c r="B174" i="5" s="1"/>
  <c r="C169" i="5"/>
  <c r="C168" i="5"/>
  <c r="C167" i="5"/>
  <c r="C166" i="5"/>
  <c r="C165" i="5"/>
  <c r="C164" i="5"/>
  <c r="C152" i="5"/>
  <c r="C151" i="5"/>
  <c r="DA147" i="5"/>
  <c r="CA147" i="5"/>
  <c r="E147" i="5" s="1"/>
  <c r="B144" i="5"/>
  <c r="C128" i="5"/>
  <c r="C127" i="5"/>
  <c r="E118" i="5"/>
  <c r="D118" i="5"/>
  <c r="E117" i="5"/>
  <c r="D117" i="5"/>
  <c r="C117" i="5" s="1"/>
  <c r="E113" i="5"/>
  <c r="D113" i="5"/>
  <c r="E112" i="5"/>
  <c r="D112" i="5"/>
  <c r="E111" i="5"/>
  <c r="D111" i="5"/>
  <c r="C111" i="5" s="1"/>
  <c r="E101" i="5"/>
  <c r="D101" i="5"/>
  <c r="E100" i="5"/>
  <c r="D100" i="5"/>
  <c r="E99" i="5"/>
  <c r="D99" i="5"/>
  <c r="C99" i="5" s="1"/>
  <c r="E98" i="5"/>
  <c r="D98" i="5"/>
  <c r="E97" i="5"/>
  <c r="D97" i="5"/>
  <c r="E96" i="5"/>
  <c r="D96" i="5"/>
  <c r="E95" i="5"/>
  <c r="D95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89" i="5"/>
  <c r="D89" i="5"/>
  <c r="C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5" i="5"/>
  <c r="C65" i="5"/>
  <c r="B65" i="5" s="1"/>
  <c r="D64" i="5"/>
  <c r="C64" i="5"/>
  <c r="B64" i="5" s="1"/>
  <c r="DA64" i="5" s="1"/>
  <c r="CA64" i="5" s="1"/>
  <c r="AO64" i="5" s="1"/>
  <c r="D63" i="5"/>
  <c r="C63" i="5"/>
  <c r="D62" i="5"/>
  <c r="C62" i="5"/>
  <c r="B62" i="5" s="1"/>
  <c r="DA62" i="5" s="1"/>
  <c r="CA62" i="5" s="1"/>
  <c r="AO62" i="5" s="1"/>
  <c r="D61" i="5"/>
  <c r="C61" i="5"/>
  <c r="D60" i="5"/>
  <c r="C60" i="5"/>
  <c r="D55" i="5"/>
  <c r="B55" i="5" s="1"/>
  <c r="C55" i="5"/>
  <c r="D54" i="5"/>
  <c r="C54" i="5"/>
  <c r="D53" i="5"/>
  <c r="C53" i="5"/>
  <c r="D52" i="5"/>
  <c r="B52" i="5" s="1"/>
  <c r="C52" i="5"/>
  <c r="D51" i="5"/>
  <c r="C51" i="5"/>
  <c r="D50" i="5"/>
  <c r="C50" i="5"/>
  <c r="D45" i="5"/>
  <c r="C45" i="5"/>
  <c r="D44" i="5"/>
  <c r="C44" i="5"/>
  <c r="D43" i="5"/>
  <c r="B43" i="5" s="1"/>
  <c r="C43" i="5"/>
  <c r="D42" i="5"/>
  <c r="C42" i="5"/>
  <c r="D41" i="5"/>
  <c r="C41" i="5"/>
  <c r="D40" i="5"/>
  <c r="C40" i="5"/>
  <c r="B40" i="5"/>
  <c r="D35" i="5"/>
  <c r="C35" i="5"/>
  <c r="D34" i="5"/>
  <c r="C34" i="5"/>
  <c r="B34" i="5" s="1"/>
  <c r="D33" i="5"/>
  <c r="C33" i="5"/>
  <c r="B33" i="5" s="1"/>
  <c r="D32" i="5"/>
  <c r="C32" i="5"/>
  <c r="B32" i="5" s="1"/>
  <c r="D31" i="5"/>
  <c r="C31" i="5"/>
  <c r="D30" i="5"/>
  <c r="C30" i="5"/>
  <c r="D25" i="5"/>
  <c r="C25" i="5"/>
  <c r="D24" i="5"/>
  <c r="C24" i="5"/>
  <c r="B24" i="5" s="1"/>
  <c r="D23" i="5"/>
  <c r="C23" i="5"/>
  <c r="D22" i="5"/>
  <c r="C22" i="5"/>
  <c r="D21" i="5"/>
  <c r="C21" i="5"/>
  <c r="D20" i="5"/>
  <c r="C20" i="5"/>
  <c r="D15" i="5"/>
  <c r="B15" i="5" s="1"/>
  <c r="C15" i="5"/>
  <c r="D14" i="5"/>
  <c r="C14" i="5"/>
  <c r="D13" i="5"/>
  <c r="C13" i="5"/>
  <c r="D12" i="5"/>
  <c r="B12" i="5" s="1"/>
  <c r="C12" i="5"/>
  <c r="A5" i="5"/>
  <c r="A4" i="5"/>
  <c r="A3" i="5"/>
  <c r="A2" i="5"/>
  <c r="B21" i="5" l="1"/>
  <c r="B44" i="5"/>
  <c r="B50" i="5"/>
  <c r="C66" i="5"/>
  <c r="C118" i="5"/>
  <c r="C97" i="5"/>
  <c r="D198" i="5"/>
  <c r="B198" i="5" s="1"/>
  <c r="B20" i="5"/>
  <c r="B22" i="5"/>
  <c r="B31" i="5"/>
  <c r="B45" i="5"/>
  <c r="B61" i="5"/>
  <c r="DA61" i="5" s="1"/>
  <c r="CA61" i="5" s="1"/>
  <c r="AO61" i="5" s="1"/>
  <c r="C98" i="5"/>
  <c r="C100" i="5"/>
  <c r="C183" i="5"/>
  <c r="B66" i="6"/>
  <c r="A220" i="6" s="1"/>
  <c r="C94" i="6"/>
  <c r="B220" i="6"/>
  <c r="CA60" i="6"/>
  <c r="AO60" i="6" s="1"/>
  <c r="DA193" i="5"/>
  <c r="CA193" i="5" s="1"/>
  <c r="DB193" i="5"/>
  <c r="CB193" i="5" s="1"/>
  <c r="B13" i="5"/>
  <c r="B30" i="5"/>
  <c r="B35" i="5"/>
  <c r="B41" i="5"/>
  <c r="B54" i="5"/>
  <c r="B60" i="5"/>
  <c r="DA60" i="5" s="1"/>
  <c r="D66" i="5"/>
  <c r="B63" i="5"/>
  <c r="DA63" i="5" s="1"/>
  <c r="CA63" i="5" s="1"/>
  <c r="AO63" i="5" s="1"/>
  <c r="C96" i="5"/>
  <c r="C101" i="5"/>
  <c r="C112" i="5"/>
  <c r="B199" i="5"/>
  <c r="B14" i="5"/>
  <c r="B23" i="5"/>
  <c r="B25" i="5"/>
  <c r="B42" i="5"/>
  <c r="B51" i="5"/>
  <c r="B53" i="5"/>
  <c r="C95" i="5"/>
  <c r="C113" i="5"/>
  <c r="B200" i="5"/>
  <c r="B203" i="5"/>
  <c r="B89" i="5"/>
  <c r="E94" i="5"/>
  <c r="AO193" i="5"/>
  <c r="D94" i="5"/>
  <c r="D203" i="4"/>
  <c r="C203" i="4"/>
  <c r="D202" i="4"/>
  <c r="B202" i="4" s="1"/>
  <c r="C202" i="4"/>
  <c r="D201" i="4"/>
  <c r="C201" i="4"/>
  <c r="B201" i="4" s="1"/>
  <c r="D200" i="4"/>
  <c r="C200" i="4"/>
  <c r="D199" i="4"/>
  <c r="C199" i="4"/>
  <c r="O198" i="4"/>
  <c r="N198" i="4"/>
  <c r="M198" i="4"/>
  <c r="L198" i="4"/>
  <c r="K198" i="4"/>
  <c r="J198" i="4"/>
  <c r="I198" i="4"/>
  <c r="H198" i="4"/>
  <c r="G198" i="4"/>
  <c r="F198" i="4"/>
  <c r="E198" i="4"/>
  <c r="D193" i="4"/>
  <c r="B193" i="4" s="1"/>
  <c r="C193" i="4"/>
  <c r="B188" i="4"/>
  <c r="B187" i="4"/>
  <c r="E183" i="4"/>
  <c r="D183" i="4"/>
  <c r="E182" i="4"/>
  <c r="C182" i="4" s="1"/>
  <c r="D182" i="4"/>
  <c r="D177" i="4"/>
  <c r="C177" i="4"/>
  <c r="D176" i="4"/>
  <c r="C176" i="4"/>
  <c r="D175" i="4"/>
  <c r="C175" i="4"/>
  <c r="D174" i="4"/>
  <c r="C174" i="4"/>
  <c r="B174" i="4"/>
  <c r="C169" i="4"/>
  <c r="C168" i="4"/>
  <c r="C167" i="4"/>
  <c r="C166" i="4"/>
  <c r="C165" i="4"/>
  <c r="C164" i="4"/>
  <c r="C152" i="4"/>
  <c r="C151" i="4"/>
  <c r="DA147" i="4"/>
  <c r="CA147" i="4"/>
  <c r="E147" i="4" s="1"/>
  <c r="B144" i="4"/>
  <c r="C128" i="4"/>
  <c r="C127" i="4"/>
  <c r="E118" i="4"/>
  <c r="D118" i="4"/>
  <c r="C118" i="4"/>
  <c r="E117" i="4"/>
  <c r="D117" i="4"/>
  <c r="E113" i="4"/>
  <c r="D113" i="4"/>
  <c r="C113" i="4" s="1"/>
  <c r="E112" i="4"/>
  <c r="D112" i="4"/>
  <c r="C112" i="4" s="1"/>
  <c r="E111" i="4"/>
  <c r="D111" i="4"/>
  <c r="C111" i="4" s="1"/>
  <c r="E101" i="4"/>
  <c r="D101" i="4"/>
  <c r="E100" i="4"/>
  <c r="D100" i="4"/>
  <c r="E99" i="4"/>
  <c r="D99" i="4"/>
  <c r="E98" i="4"/>
  <c r="D98" i="4"/>
  <c r="E97" i="4"/>
  <c r="D97" i="4"/>
  <c r="E96" i="4"/>
  <c r="D96" i="4"/>
  <c r="C96" i="4" s="1"/>
  <c r="E95" i="4"/>
  <c r="D95" i="4"/>
  <c r="C95" i="4" s="1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89" i="4"/>
  <c r="D89" i="4"/>
  <c r="C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5" i="4"/>
  <c r="C65" i="4"/>
  <c r="D64" i="4"/>
  <c r="B64" i="4" s="1"/>
  <c r="DA64" i="4" s="1"/>
  <c r="CA64" i="4" s="1"/>
  <c r="AO64" i="4" s="1"/>
  <c r="C64" i="4"/>
  <c r="D63" i="4"/>
  <c r="C63" i="4"/>
  <c r="B63" i="4" s="1"/>
  <c r="DA63" i="4" s="1"/>
  <c r="CA63" i="4" s="1"/>
  <c r="AO63" i="4" s="1"/>
  <c r="D62" i="4"/>
  <c r="C62" i="4"/>
  <c r="B62" i="4" s="1"/>
  <c r="DA62" i="4" s="1"/>
  <c r="CA62" i="4" s="1"/>
  <c r="AO62" i="4" s="1"/>
  <c r="D61" i="4"/>
  <c r="C61" i="4"/>
  <c r="D60" i="4"/>
  <c r="C60" i="4"/>
  <c r="D55" i="4"/>
  <c r="C55" i="4"/>
  <c r="D54" i="4"/>
  <c r="C54" i="4"/>
  <c r="B54" i="4" s="1"/>
  <c r="D53" i="4"/>
  <c r="C53" i="4"/>
  <c r="B53" i="4" s="1"/>
  <c r="D52" i="4"/>
  <c r="C52" i="4"/>
  <c r="B52" i="4" s="1"/>
  <c r="D51" i="4"/>
  <c r="C51" i="4"/>
  <c r="D50" i="4"/>
  <c r="C50" i="4"/>
  <c r="D45" i="4"/>
  <c r="C45" i="4"/>
  <c r="D44" i="4"/>
  <c r="C44" i="4"/>
  <c r="B44" i="4" s="1"/>
  <c r="D43" i="4"/>
  <c r="C43" i="4"/>
  <c r="D42" i="4"/>
  <c r="C42" i="4"/>
  <c r="D41" i="4"/>
  <c r="C41" i="4"/>
  <c r="D40" i="4"/>
  <c r="C40" i="4"/>
  <c r="D35" i="4"/>
  <c r="B35" i="4" s="1"/>
  <c r="C35" i="4"/>
  <c r="D34" i="4"/>
  <c r="C34" i="4"/>
  <c r="D33" i="4"/>
  <c r="C33" i="4"/>
  <c r="D32" i="4"/>
  <c r="B32" i="4" s="1"/>
  <c r="C32" i="4"/>
  <c r="D31" i="4"/>
  <c r="C31" i="4"/>
  <c r="D30" i="4"/>
  <c r="C30" i="4"/>
  <c r="D25" i="4"/>
  <c r="C25" i="4"/>
  <c r="D24" i="4"/>
  <c r="C24" i="4"/>
  <c r="D23" i="4"/>
  <c r="B23" i="4" s="1"/>
  <c r="C23" i="4"/>
  <c r="D22" i="4"/>
  <c r="C22" i="4"/>
  <c r="D21" i="4"/>
  <c r="C21" i="4"/>
  <c r="D20" i="4"/>
  <c r="C20" i="4"/>
  <c r="B20" i="4"/>
  <c r="D15" i="4"/>
  <c r="C15" i="4"/>
  <c r="D14" i="4"/>
  <c r="C14" i="4"/>
  <c r="B14" i="4" s="1"/>
  <c r="D13" i="4"/>
  <c r="C13" i="4"/>
  <c r="B13" i="4" s="1"/>
  <c r="D12" i="4"/>
  <c r="C12" i="4"/>
  <c r="B12" i="4" s="1"/>
  <c r="A5" i="4"/>
  <c r="A4" i="4"/>
  <c r="A3" i="4"/>
  <c r="A2" i="4"/>
  <c r="B25" i="4" l="1"/>
  <c r="B41" i="4"/>
  <c r="B60" i="4"/>
  <c r="C101" i="4"/>
  <c r="B175" i="4"/>
  <c r="B177" i="4"/>
  <c r="C183" i="4"/>
  <c r="C94" i="5"/>
  <c r="B24" i="4"/>
  <c r="B30" i="4"/>
  <c r="B40" i="4"/>
  <c r="B42" i="4"/>
  <c r="B51" i="4"/>
  <c r="C98" i="4"/>
  <c r="B176" i="4"/>
  <c r="D198" i="4"/>
  <c r="DA193" i="4"/>
  <c r="CA193" i="4" s="1"/>
  <c r="DB193" i="4"/>
  <c r="CB193" i="4" s="1"/>
  <c r="B22" i="4"/>
  <c r="B31" i="4"/>
  <c r="B33" i="4"/>
  <c r="B50" i="4"/>
  <c r="B55" i="4"/>
  <c r="B61" i="4"/>
  <c r="DA61" i="4" s="1"/>
  <c r="CA61" i="4" s="1"/>
  <c r="AO61" i="4" s="1"/>
  <c r="B89" i="4"/>
  <c r="E94" i="4"/>
  <c r="C97" i="4"/>
  <c r="C99" i="4"/>
  <c r="B199" i="4"/>
  <c r="B66" i="5"/>
  <c r="A220" i="5" s="1"/>
  <c r="D66" i="4"/>
  <c r="C198" i="4"/>
  <c r="B198" i="4" s="1"/>
  <c r="B15" i="4"/>
  <c r="B21" i="4"/>
  <c r="B34" i="4"/>
  <c r="B43" i="4"/>
  <c r="B45" i="4"/>
  <c r="C66" i="4"/>
  <c r="B65" i="4"/>
  <c r="C100" i="4"/>
  <c r="C117" i="4"/>
  <c r="B200" i="4"/>
  <c r="B203" i="4"/>
  <c r="B220" i="5"/>
  <c r="CA60" i="5"/>
  <c r="AO60" i="5" s="1"/>
  <c r="AO193" i="4"/>
  <c r="DA60" i="4"/>
  <c r="D94" i="4"/>
  <c r="D203" i="3"/>
  <c r="C203" i="3"/>
  <c r="D202" i="3"/>
  <c r="C202" i="3"/>
  <c r="B202" i="3" s="1"/>
  <c r="D201" i="3"/>
  <c r="C201" i="3"/>
  <c r="B201" i="3" s="1"/>
  <c r="D200" i="3"/>
  <c r="C200" i="3"/>
  <c r="B200" i="3" s="1"/>
  <c r="D199" i="3"/>
  <c r="C199" i="3"/>
  <c r="O198" i="3"/>
  <c r="N198" i="3"/>
  <c r="M198" i="3"/>
  <c r="L198" i="3"/>
  <c r="K198" i="3"/>
  <c r="J198" i="3"/>
  <c r="I198" i="3"/>
  <c r="H198" i="3"/>
  <c r="G198" i="3"/>
  <c r="F198" i="3"/>
  <c r="E198" i="3"/>
  <c r="D193" i="3"/>
  <c r="C193" i="3"/>
  <c r="B188" i="3"/>
  <c r="B187" i="3"/>
  <c r="E183" i="3"/>
  <c r="D183" i="3"/>
  <c r="E182" i="3"/>
  <c r="D182" i="3"/>
  <c r="D177" i="3"/>
  <c r="C177" i="3"/>
  <c r="B177" i="3"/>
  <c r="D176" i="3"/>
  <c r="C176" i="3"/>
  <c r="D175" i="3"/>
  <c r="C175" i="3"/>
  <c r="B175" i="3" s="1"/>
  <c r="D174" i="3"/>
  <c r="C174" i="3"/>
  <c r="B174" i="3" s="1"/>
  <c r="C169" i="3"/>
  <c r="C168" i="3"/>
  <c r="C167" i="3"/>
  <c r="C166" i="3"/>
  <c r="C165" i="3"/>
  <c r="C164" i="3"/>
  <c r="C152" i="3"/>
  <c r="C151" i="3"/>
  <c r="DA147" i="3"/>
  <c r="CA147" i="3"/>
  <c r="E147" i="3" s="1"/>
  <c r="B144" i="3"/>
  <c r="C128" i="3"/>
  <c r="C127" i="3"/>
  <c r="E118" i="3"/>
  <c r="D118" i="3"/>
  <c r="C118" i="3" s="1"/>
  <c r="E117" i="3"/>
  <c r="D117" i="3"/>
  <c r="C117" i="3" s="1"/>
  <c r="E113" i="3"/>
  <c r="D113" i="3"/>
  <c r="C113" i="3" s="1"/>
  <c r="E112" i="3"/>
  <c r="D112" i="3"/>
  <c r="E111" i="3"/>
  <c r="D111" i="3"/>
  <c r="E101" i="3"/>
  <c r="D101" i="3"/>
  <c r="C101" i="3" s="1"/>
  <c r="E100" i="3"/>
  <c r="D100" i="3"/>
  <c r="C100" i="3"/>
  <c r="E99" i="3"/>
  <c r="D99" i="3"/>
  <c r="E98" i="3"/>
  <c r="D98" i="3"/>
  <c r="C98" i="3" s="1"/>
  <c r="E97" i="3"/>
  <c r="D97" i="3"/>
  <c r="C97" i="3" s="1"/>
  <c r="E96" i="3"/>
  <c r="D96" i="3"/>
  <c r="C96" i="3" s="1"/>
  <c r="E95" i="3"/>
  <c r="D95" i="3"/>
  <c r="D94" i="3" s="1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89" i="3"/>
  <c r="D89" i="3"/>
  <c r="C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5" i="3"/>
  <c r="C65" i="3"/>
  <c r="B65" i="3" s="1"/>
  <c r="D64" i="3"/>
  <c r="C64" i="3"/>
  <c r="B64" i="3" s="1"/>
  <c r="DA64" i="3" s="1"/>
  <c r="CA64" i="3" s="1"/>
  <c r="AO64" i="3" s="1"/>
  <c r="D63" i="3"/>
  <c r="C63" i="3"/>
  <c r="B63" i="3" s="1"/>
  <c r="DA63" i="3" s="1"/>
  <c r="CA63" i="3" s="1"/>
  <c r="AO63" i="3" s="1"/>
  <c r="D62" i="3"/>
  <c r="C62" i="3"/>
  <c r="D61" i="3"/>
  <c r="C61" i="3"/>
  <c r="D60" i="3"/>
  <c r="C60" i="3"/>
  <c r="D55" i="3"/>
  <c r="C55" i="3"/>
  <c r="D54" i="3"/>
  <c r="C54" i="3"/>
  <c r="D53" i="3"/>
  <c r="C53" i="3"/>
  <c r="D52" i="3"/>
  <c r="C52" i="3"/>
  <c r="D51" i="3"/>
  <c r="B51" i="3" s="1"/>
  <c r="C51" i="3"/>
  <c r="D50" i="3"/>
  <c r="C50" i="3"/>
  <c r="B50" i="3" s="1"/>
  <c r="D45" i="3"/>
  <c r="C45" i="3"/>
  <c r="D44" i="3"/>
  <c r="C44" i="3"/>
  <c r="B44" i="3" s="1"/>
  <c r="D43" i="3"/>
  <c r="C43" i="3"/>
  <c r="B43" i="3" s="1"/>
  <c r="D42" i="3"/>
  <c r="C42" i="3"/>
  <c r="B42" i="3" s="1"/>
  <c r="D41" i="3"/>
  <c r="C41" i="3"/>
  <c r="D40" i="3"/>
  <c r="C40" i="3"/>
  <c r="D35" i="3"/>
  <c r="C35" i="3"/>
  <c r="B35" i="3"/>
  <c r="D34" i="3"/>
  <c r="C34" i="3"/>
  <c r="B34" i="3" s="1"/>
  <c r="D33" i="3"/>
  <c r="C33" i="3"/>
  <c r="D32" i="3"/>
  <c r="C32" i="3"/>
  <c r="B32" i="3" s="1"/>
  <c r="D31" i="3"/>
  <c r="C31" i="3"/>
  <c r="B31" i="3" s="1"/>
  <c r="D30" i="3"/>
  <c r="C30" i="3"/>
  <c r="B30" i="3" s="1"/>
  <c r="D25" i="3"/>
  <c r="C25" i="3"/>
  <c r="D24" i="3"/>
  <c r="C24" i="3"/>
  <c r="D23" i="3"/>
  <c r="B23" i="3" s="1"/>
  <c r="C23" i="3"/>
  <c r="D22" i="3"/>
  <c r="C22" i="3"/>
  <c r="B22" i="3" s="1"/>
  <c r="D21" i="3"/>
  <c r="C21" i="3"/>
  <c r="D20" i="3"/>
  <c r="C20" i="3"/>
  <c r="D15" i="3"/>
  <c r="C15" i="3"/>
  <c r="B15" i="3" s="1"/>
  <c r="D14" i="3"/>
  <c r="C14" i="3"/>
  <c r="B14" i="3" s="1"/>
  <c r="D13" i="3"/>
  <c r="C13" i="3"/>
  <c r="D12" i="3"/>
  <c r="C12" i="3"/>
  <c r="A5" i="3"/>
  <c r="A4" i="3"/>
  <c r="A3" i="3"/>
  <c r="A2" i="3"/>
  <c r="B24" i="3" l="1"/>
  <c r="B52" i="3"/>
  <c r="B54" i="3"/>
  <c r="B193" i="3"/>
  <c r="DA193" i="3" s="1"/>
  <c r="CA193" i="3" s="1"/>
  <c r="C198" i="3"/>
  <c r="C94" i="4"/>
  <c r="B89" i="3"/>
  <c r="B12" i="3"/>
  <c r="B40" i="3"/>
  <c r="B55" i="3"/>
  <c r="B61" i="3"/>
  <c r="DA61" i="3" s="1"/>
  <c r="CA61" i="3" s="1"/>
  <c r="AO61" i="3" s="1"/>
  <c r="C99" i="3"/>
  <c r="B176" i="3"/>
  <c r="C182" i="3"/>
  <c r="B203" i="3"/>
  <c r="B45" i="3"/>
  <c r="B66" i="4"/>
  <c r="A220" i="4" s="1"/>
  <c r="B33" i="3"/>
  <c r="B20" i="3"/>
  <c r="C66" i="3"/>
  <c r="C95" i="3"/>
  <c r="C94" i="3" s="1"/>
  <c r="C112" i="3"/>
  <c r="C183" i="3"/>
  <c r="B199" i="3"/>
  <c r="B21" i="3"/>
  <c r="B13" i="3"/>
  <c r="B25" i="3"/>
  <c r="B41" i="3"/>
  <c r="B53" i="3"/>
  <c r="D66" i="3"/>
  <c r="B62" i="3"/>
  <c r="DA62" i="3" s="1"/>
  <c r="CA62" i="3" s="1"/>
  <c r="AO62" i="3" s="1"/>
  <c r="C111" i="3"/>
  <c r="D198" i="3"/>
  <c r="B198" i="3" s="1"/>
  <c r="B220" i="4"/>
  <c r="CA60" i="4"/>
  <c r="AO60" i="4" s="1"/>
  <c r="E94" i="3"/>
  <c r="B60" i="3"/>
  <c r="DB193" i="3"/>
  <c r="CB193" i="3" s="1"/>
  <c r="AO193" i="3" s="1"/>
  <c r="D203" i="2"/>
  <c r="C203" i="2"/>
  <c r="B203" i="2"/>
  <c r="D202" i="2"/>
  <c r="B202" i="2" s="1"/>
  <c r="C202" i="2"/>
  <c r="D201" i="2"/>
  <c r="C201" i="2"/>
  <c r="D200" i="2"/>
  <c r="C200" i="2"/>
  <c r="B200" i="2" s="1"/>
  <c r="D199" i="2"/>
  <c r="C199" i="2"/>
  <c r="O198" i="2"/>
  <c r="N198" i="2"/>
  <c r="M198" i="2"/>
  <c r="L198" i="2"/>
  <c r="K198" i="2"/>
  <c r="J198" i="2"/>
  <c r="I198" i="2"/>
  <c r="H198" i="2"/>
  <c r="G198" i="2"/>
  <c r="F198" i="2"/>
  <c r="E198" i="2"/>
  <c r="D193" i="2"/>
  <c r="C193" i="2"/>
  <c r="B188" i="2"/>
  <c r="B187" i="2"/>
  <c r="E183" i="2"/>
  <c r="C183" i="2" s="1"/>
  <c r="D183" i="2"/>
  <c r="E182" i="2"/>
  <c r="D182" i="2"/>
  <c r="D177" i="2"/>
  <c r="C177" i="2"/>
  <c r="B177" i="2" s="1"/>
  <c r="D176" i="2"/>
  <c r="C176" i="2"/>
  <c r="B176" i="2" s="1"/>
  <c r="D175" i="2"/>
  <c r="C175" i="2"/>
  <c r="B175" i="2" s="1"/>
  <c r="D174" i="2"/>
  <c r="C174" i="2"/>
  <c r="C169" i="2"/>
  <c r="C168" i="2"/>
  <c r="C167" i="2"/>
  <c r="C166" i="2"/>
  <c r="C165" i="2"/>
  <c r="C164" i="2"/>
  <c r="C152" i="2"/>
  <c r="C151" i="2"/>
  <c r="DA147" i="2"/>
  <c r="CA147" i="2"/>
  <c r="E147" i="2" s="1"/>
  <c r="B144" i="2"/>
  <c r="C128" i="2"/>
  <c r="C127" i="2"/>
  <c r="E118" i="2"/>
  <c r="D118" i="2"/>
  <c r="C118" i="2" s="1"/>
  <c r="E117" i="2"/>
  <c r="D117" i="2"/>
  <c r="E113" i="2"/>
  <c r="D113" i="2"/>
  <c r="E112" i="2"/>
  <c r="D112" i="2"/>
  <c r="C112" i="2" s="1"/>
  <c r="E111" i="2"/>
  <c r="D111" i="2"/>
  <c r="C111" i="2" s="1"/>
  <c r="E101" i="2"/>
  <c r="D101" i="2"/>
  <c r="E100" i="2"/>
  <c r="D100" i="2"/>
  <c r="E99" i="2"/>
  <c r="D99" i="2"/>
  <c r="E98" i="2"/>
  <c r="D98" i="2"/>
  <c r="C98" i="2"/>
  <c r="E97" i="2"/>
  <c r="D97" i="2"/>
  <c r="E96" i="2"/>
  <c r="D96" i="2"/>
  <c r="C96" i="2" s="1"/>
  <c r="E95" i="2"/>
  <c r="D95" i="2"/>
  <c r="C95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89" i="2"/>
  <c r="D89" i="2"/>
  <c r="C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5" i="2"/>
  <c r="C65" i="2"/>
  <c r="D64" i="2"/>
  <c r="B64" i="2" s="1"/>
  <c r="DA64" i="2" s="1"/>
  <c r="CA64" i="2" s="1"/>
  <c r="AO64" i="2" s="1"/>
  <c r="C64" i="2"/>
  <c r="D63" i="2"/>
  <c r="C63" i="2"/>
  <c r="D62" i="2"/>
  <c r="C62" i="2"/>
  <c r="B62" i="2" s="1"/>
  <c r="DA62" i="2" s="1"/>
  <c r="CA62" i="2" s="1"/>
  <c r="AO62" i="2" s="1"/>
  <c r="D61" i="2"/>
  <c r="C61" i="2"/>
  <c r="D60" i="2"/>
  <c r="C60" i="2"/>
  <c r="B60" i="2" s="1"/>
  <c r="D55" i="2"/>
  <c r="C55" i="2"/>
  <c r="D54" i="2"/>
  <c r="C54" i="2"/>
  <c r="D53" i="2"/>
  <c r="C53" i="2"/>
  <c r="D52" i="2"/>
  <c r="C52" i="2"/>
  <c r="B52" i="2"/>
  <c r="D51" i="2"/>
  <c r="C51" i="2"/>
  <c r="D50" i="2"/>
  <c r="C50" i="2"/>
  <c r="B50" i="2" s="1"/>
  <c r="D45" i="2"/>
  <c r="C45" i="2"/>
  <c r="B45" i="2"/>
  <c r="D44" i="2"/>
  <c r="C44" i="2"/>
  <c r="D43" i="2"/>
  <c r="C43" i="2"/>
  <c r="B43" i="2" s="1"/>
  <c r="D42" i="2"/>
  <c r="C42" i="2"/>
  <c r="D41" i="2"/>
  <c r="C41" i="2"/>
  <c r="B41" i="2" s="1"/>
  <c r="D40" i="2"/>
  <c r="C40" i="2"/>
  <c r="B40" i="2" s="1"/>
  <c r="D35" i="2"/>
  <c r="C35" i="2"/>
  <c r="D34" i="2"/>
  <c r="C34" i="2"/>
  <c r="D33" i="2"/>
  <c r="C33" i="2"/>
  <c r="B33" i="2" s="1"/>
  <c r="D32" i="2"/>
  <c r="C32" i="2"/>
  <c r="D31" i="2"/>
  <c r="C31" i="2"/>
  <c r="D30" i="2"/>
  <c r="C30" i="2"/>
  <c r="D25" i="2"/>
  <c r="C25" i="2"/>
  <c r="B25" i="2" s="1"/>
  <c r="D24" i="2"/>
  <c r="C24" i="2"/>
  <c r="B24" i="2" s="1"/>
  <c r="D23" i="2"/>
  <c r="C23" i="2"/>
  <c r="D22" i="2"/>
  <c r="C22" i="2"/>
  <c r="D21" i="2"/>
  <c r="C21" i="2"/>
  <c r="B21" i="2" s="1"/>
  <c r="D20" i="2"/>
  <c r="C20" i="2"/>
  <c r="D15" i="2"/>
  <c r="C15" i="2"/>
  <c r="D14" i="2"/>
  <c r="C14" i="2"/>
  <c r="D13" i="2"/>
  <c r="C13" i="2"/>
  <c r="B13" i="2"/>
  <c r="D12" i="2"/>
  <c r="B12" i="2" s="1"/>
  <c r="C12" i="2"/>
  <c r="A5" i="2"/>
  <c r="A4" i="2"/>
  <c r="A3" i="2"/>
  <c r="A2" i="2"/>
  <c r="B23" i="2" l="1"/>
  <c r="B34" i="2"/>
  <c r="D66" i="2"/>
  <c r="C113" i="2"/>
  <c r="B174" i="2"/>
  <c r="B193" i="2"/>
  <c r="B20" i="2"/>
  <c r="B22" i="2"/>
  <c r="B44" i="2"/>
  <c r="B53" i="2"/>
  <c r="B55" i="2"/>
  <c r="C99" i="2"/>
  <c r="C101" i="2"/>
  <c r="B199" i="2"/>
  <c r="E94" i="2"/>
  <c r="C66" i="2"/>
  <c r="B15" i="2"/>
  <c r="B31" i="2"/>
  <c r="B35" i="2"/>
  <c r="B42" i="2"/>
  <c r="B51" i="2"/>
  <c r="B54" i="2"/>
  <c r="B63" i="2"/>
  <c r="DA63" i="2" s="1"/>
  <c r="CA63" i="2" s="1"/>
  <c r="AO63" i="2" s="1"/>
  <c r="B89" i="2"/>
  <c r="D94" i="2"/>
  <c r="C97" i="2"/>
  <c r="C100" i="2"/>
  <c r="C117" i="2"/>
  <c r="C182" i="2"/>
  <c r="D198" i="2"/>
  <c r="B14" i="2"/>
  <c r="B30" i="2"/>
  <c r="B32" i="2"/>
  <c r="B65" i="2"/>
  <c r="C198" i="2"/>
  <c r="B201" i="2"/>
  <c r="DA60" i="3"/>
  <c r="B66" i="3"/>
  <c r="A220" i="3" s="1"/>
  <c r="B198" i="2"/>
  <c r="DB193" i="2"/>
  <c r="CB193" i="2" s="1"/>
  <c r="DA193" i="2"/>
  <c r="CA193" i="2" s="1"/>
  <c r="DA60" i="2"/>
  <c r="B61" i="2"/>
  <c r="DA61" i="2" s="1"/>
  <c r="CA61" i="2" s="1"/>
  <c r="AO61" i="2" s="1"/>
  <c r="O203" i="1"/>
  <c r="N203" i="1"/>
  <c r="M203" i="1"/>
  <c r="L203" i="1"/>
  <c r="K203" i="1"/>
  <c r="J203" i="1"/>
  <c r="I203" i="1"/>
  <c r="H203" i="1"/>
  <c r="G203" i="1"/>
  <c r="F203" i="1"/>
  <c r="E203" i="1"/>
  <c r="O202" i="1"/>
  <c r="N202" i="1"/>
  <c r="M202" i="1"/>
  <c r="L202" i="1"/>
  <c r="K202" i="1"/>
  <c r="J202" i="1"/>
  <c r="I202" i="1"/>
  <c r="H202" i="1"/>
  <c r="G202" i="1"/>
  <c r="F202" i="1"/>
  <c r="E202" i="1"/>
  <c r="O201" i="1"/>
  <c r="N201" i="1"/>
  <c r="M201" i="1"/>
  <c r="L201" i="1"/>
  <c r="K201" i="1"/>
  <c r="J201" i="1"/>
  <c r="I201" i="1"/>
  <c r="H201" i="1"/>
  <c r="G201" i="1"/>
  <c r="F201" i="1"/>
  <c r="E201" i="1"/>
  <c r="O200" i="1"/>
  <c r="N200" i="1"/>
  <c r="M200" i="1"/>
  <c r="L200" i="1"/>
  <c r="K200" i="1"/>
  <c r="J200" i="1"/>
  <c r="I200" i="1"/>
  <c r="H200" i="1"/>
  <c r="G200" i="1"/>
  <c r="F200" i="1"/>
  <c r="E200" i="1"/>
  <c r="O199" i="1"/>
  <c r="N199" i="1"/>
  <c r="M199" i="1"/>
  <c r="L199" i="1"/>
  <c r="K199" i="1"/>
  <c r="J199" i="1"/>
  <c r="I199" i="1"/>
  <c r="H199" i="1"/>
  <c r="G199" i="1"/>
  <c r="F199" i="1"/>
  <c r="E199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88" i="1"/>
  <c r="C188" i="1"/>
  <c r="B188" i="1" s="1"/>
  <c r="D187" i="1"/>
  <c r="C187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L152" i="1"/>
  <c r="K152" i="1"/>
  <c r="J152" i="1"/>
  <c r="I152" i="1"/>
  <c r="H152" i="1"/>
  <c r="G152" i="1"/>
  <c r="F152" i="1"/>
  <c r="E152" i="1"/>
  <c r="D152" i="1"/>
  <c r="L151" i="1"/>
  <c r="K151" i="1"/>
  <c r="J151" i="1"/>
  <c r="I151" i="1"/>
  <c r="H151" i="1"/>
  <c r="G151" i="1"/>
  <c r="F151" i="1"/>
  <c r="E151" i="1"/>
  <c r="D151" i="1"/>
  <c r="D147" i="1"/>
  <c r="C147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J128" i="1"/>
  <c r="I128" i="1"/>
  <c r="H128" i="1"/>
  <c r="G128" i="1"/>
  <c r="F128" i="1"/>
  <c r="E128" i="1"/>
  <c r="D128" i="1"/>
  <c r="J127" i="1"/>
  <c r="I127" i="1"/>
  <c r="H127" i="1"/>
  <c r="G127" i="1"/>
  <c r="F127" i="1"/>
  <c r="E127" i="1"/>
  <c r="D127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06" i="1"/>
  <c r="D105" i="1"/>
  <c r="D104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O95" i="1"/>
  <c r="AO94" i="1" s="1"/>
  <c r="AN95" i="1"/>
  <c r="AN94" i="1" s="1"/>
  <c r="AM95" i="1"/>
  <c r="AM94" i="1" s="1"/>
  <c r="AL95" i="1"/>
  <c r="AL94" i="1" s="1"/>
  <c r="AK95" i="1"/>
  <c r="AK94" i="1" s="1"/>
  <c r="AJ95" i="1"/>
  <c r="AJ94" i="1" s="1"/>
  <c r="AI95" i="1"/>
  <c r="AI94" i="1" s="1"/>
  <c r="AH95" i="1"/>
  <c r="AH94" i="1" s="1"/>
  <c r="AG95" i="1"/>
  <c r="AG94" i="1" s="1"/>
  <c r="AF95" i="1"/>
  <c r="AF94" i="1" s="1"/>
  <c r="AE95" i="1"/>
  <c r="AE94" i="1" s="1"/>
  <c r="AD95" i="1"/>
  <c r="AD94" i="1" s="1"/>
  <c r="AC95" i="1"/>
  <c r="AC94" i="1" s="1"/>
  <c r="AB95" i="1"/>
  <c r="AB94" i="1" s="1"/>
  <c r="AA95" i="1"/>
  <c r="AA94" i="1" s="1"/>
  <c r="Z95" i="1"/>
  <c r="Z94" i="1" s="1"/>
  <c r="Y95" i="1"/>
  <c r="X95" i="1"/>
  <c r="X94" i="1" s="1"/>
  <c r="W95" i="1"/>
  <c r="W94" i="1" s="1"/>
  <c r="V95" i="1"/>
  <c r="V94" i="1" s="1"/>
  <c r="U95" i="1"/>
  <c r="U94" i="1" s="1"/>
  <c r="T95" i="1"/>
  <c r="T94" i="1" s="1"/>
  <c r="S95" i="1"/>
  <c r="S94" i="1" s="1"/>
  <c r="R95" i="1"/>
  <c r="R94" i="1" s="1"/>
  <c r="Q95" i="1"/>
  <c r="Q94" i="1" s="1"/>
  <c r="P95" i="1"/>
  <c r="P94" i="1" s="1"/>
  <c r="O95" i="1"/>
  <c r="O94" i="1" s="1"/>
  <c r="N95" i="1"/>
  <c r="N94" i="1" s="1"/>
  <c r="M95" i="1"/>
  <c r="M94" i="1" s="1"/>
  <c r="L95" i="1"/>
  <c r="L94" i="1" s="1"/>
  <c r="K95" i="1"/>
  <c r="K94" i="1" s="1"/>
  <c r="J95" i="1"/>
  <c r="J94" i="1" s="1"/>
  <c r="I95" i="1"/>
  <c r="I94" i="1" s="1"/>
  <c r="H95" i="1"/>
  <c r="G95" i="1"/>
  <c r="F95" i="1"/>
  <c r="F94" i="1" s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N60" i="1"/>
  <c r="AN66" i="1" s="1"/>
  <c r="AM60" i="1"/>
  <c r="AM66" i="1" s="1"/>
  <c r="AL60" i="1"/>
  <c r="AL66" i="1" s="1"/>
  <c r="AK60" i="1"/>
  <c r="AK66" i="1" s="1"/>
  <c r="AJ60" i="1"/>
  <c r="AJ66" i="1" s="1"/>
  <c r="AI60" i="1"/>
  <c r="AI66" i="1" s="1"/>
  <c r="AH60" i="1"/>
  <c r="AH66" i="1" s="1"/>
  <c r="AG60" i="1"/>
  <c r="AG66" i="1" s="1"/>
  <c r="AF60" i="1"/>
  <c r="AF66" i="1" s="1"/>
  <c r="AE60" i="1"/>
  <c r="AE66" i="1" s="1"/>
  <c r="AD60" i="1"/>
  <c r="AD66" i="1" s="1"/>
  <c r="AC60" i="1"/>
  <c r="AC66" i="1" s="1"/>
  <c r="AB60" i="1"/>
  <c r="AB66" i="1" s="1"/>
  <c r="AA60" i="1"/>
  <c r="AA66" i="1" s="1"/>
  <c r="Z60" i="1"/>
  <c r="Z66" i="1" s="1"/>
  <c r="Y60" i="1"/>
  <c r="Y66" i="1" s="1"/>
  <c r="X60" i="1"/>
  <c r="X66" i="1" s="1"/>
  <c r="W60" i="1"/>
  <c r="W66" i="1" s="1"/>
  <c r="V60" i="1"/>
  <c r="V66" i="1" s="1"/>
  <c r="U60" i="1"/>
  <c r="U66" i="1" s="1"/>
  <c r="T60" i="1"/>
  <c r="T66" i="1" s="1"/>
  <c r="S60" i="1"/>
  <c r="S66" i="1" s="1"/>
  <c r="R60" i="1"/>
  <c r="R66" i="1" s="1"/>
  <c r="Q60" i="1"/>
  <c r="Q66" i="1" s="1"/>
  <c r="P60" i="1"/>
  <c r="P66" i="1" s="1"/>
  <c r="O60" i="1"/>
  <c r="O66" i="1" s="1"/>
  <c r="N60" i="1"/>
  <c r="N66" i="1" s="1"/>
  <c r="M60" i="1"/>
  <c r="M66" i="1" s="1"/>
  <c r="L60" i="1"/>
  <c r="L66" i="1" s="1"/>
  <c r="K60" i="1"/>
  <c r="K66" i="1" s="1"/>
  <c r="J60" i="1"/>
  <c r="J66" i="1" s="1"/>
  <c r="I60" i="1"/>
  <c r="I66" i="1" s="1"/>
  <c r="H60" i="1"/>
  <c r="H66" i="1" s="1"/>
  <c r="G60" i="1"/>
  <c r="G66" i="1" s="1"/>
  <c r="F60" i="1"/>
  <c r="E60" i="1"/>
  <c r="E66" i="1" s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Y94" i="1"/>
  <c r="A5" i="1"/>
  <c r="A4" i="1"/>
  <c r="A3" i="1"/>
  <c r="A2" i="1"/>
  <c r="C94" i="2" l="1"/>
  <c r="C167" i="1"/>
  <c r="C22" i="1"/>
  <c r="D199" i="1"/>
  <c r="C200" i="1"/>
  <c r="D201" i="1"/>
  <c r="D203" i="1"/>
  <c r="C152" i="1"/>
  <c r="C151" i="1"/>
  <c r="C166" i="1"/>
  <c r="B187" i="1"/>
  <c r="D12" i="1"/>
  <c r="C13" i="1"/>
  <c r="D14" i="1"/>
  <c r="C15" i="1"/>
  <c r="D24" i="1"/>
  <c r="D30" i="1"/>
  <c r="D31" i="1"/>
  <c r="D32" i="1"/>
  <c r="D34" i="1"/>
  <c r="D35" i="1"/>
  <c r="D40" i="1"/>
  <c r="D41" i="1"/>
  <c r="D42" i="1"/>
  <c r="D43" i="1"/>
  <c r="D44" i="1"/>
  <c r="D45" i="1"/>
  <c r="D50" i="1"/>
  <c r="D51" i="1"/>
  <c r="D52" i="1"/>
  <c r="D53" i="1"/>
  <c r="D54" i="1"/>
  <c r="D55" i="1"/>
  <c r="D60" i="1"/>
  <c r="D61" i="1"/>
  <c r="D62" i="1"/>
  <c r="D64" i="1"/>
  <c r="D65" i="1"/>
  <c r="E95" i="1"/>
  <c r="E96" i="1"/>
  <c r="E97" i="1"/>
  <c r="E98" i="1"/>
  <c r="E100" i="1"/>
  <c r="E101" i="1"/>
  <c r="D111" i="1"/>
  <c r="E112" i="1"/>
  <c r="D113" i="1"/>
  <c r="E118" i="1"/>
  <c r="D174" i="1"/>
  <c r="D177" i="1"/>
  <c r="E183" i="1"/>
  <c r="C202" i="1"/>
  <c r="E99" i="1"/>
  <c r="C31" i="1"/>
  <c r="B31" i="1" s="1"/>
  <c r="B69" i="1"/>
  <c r="E89" i="1"/>
  <c r="B72" i="1"/>
  <c r="B73" i="1"/>
  <c r="B76" i="1"/>
  <c r="B77" i="1"/>
  <c r="B80" i="1"/>
  <c r="B81" i="1"/>
  <c r="B84" i="1"/>
  <c r="B85" i="1"/>
  <c r="B88" i="1"/>
  <c r="CA147" i="1"/>
  <c r="E147" i="1" s="1"/>
  <c r="C164" i="1"/>
  <c r="C168" i="1"/>
  <c r="L198" i="1"/>
  <c r="I198" i="1"/>
  <c r="M198" i="1"/>
  <c r="D13" i="1"/>
  <c r="C20" i="1"/>
  <c r="C23" i="1"/>
  <c r="C25" i="1"/>
  <c r="C33" i="1"/>
  <c r="C40" i="1"/>
  <c r="C50" i="1"/>
  <c r="C51" i="1"/>
  <c r="C52" i="1"/>
  <c r="C53" i="1"/>
  <c r="C54" i="1"/>
  <c r="C55" i="1"/>
  <c r="C63" i="1"/>
  <c r="D95" i="1"/>
  <c r="D100" i="1"/>
  <c r="D117" i="1"/>
  <c r="C174" i="1"/>
  <c r="C175" i="1"/>
  <c r="C176" i="1"/>
  <c r="C177" i="1"/>
  <c r="D182" i="1"/>
  <c r="C193" i="1"/>
  <c r="C199" i="1"/>
  <c r="C201" i="1"/>
  <c r="D202" i="1"/>
  <c r="C203" i="1"/>
  <c r="D176" i="1"/>
  <c r="H198" i="1"/>
  <c r="H94" i="1"/>
  <c r="DA147" i="1"/>
  <c r="C60" i="1"/>
  <c r="B60" i="1" s="1"/>
  <c r="C127" i="1"/>
  <c r="B220" i="3"/>
  <c r="CA60" i="3"/>
  <c r="AO60" i="3" s="1"/>
  <c r="E117" i="1"/>
  <c r="C89" i="1"/>
  <c r="C165" i="1"/>
  <c r="C169" i="1"/>
  <c r="F198" i="1"/>
  <c r="J198" i="1"/>
  <c r="N198" i="1"/>
  <c r="G198" i="1"/>
  <c r="K198" i="1"/>
  <c r="O198" i="1"/>
  <c r="CA60" i="2"/>
  <c r="AO60" i="2" s="1"/>
  <c r="B220" i="2"/>
  <c r="D20" i="1"/>
  <c r="D21" i="1"/>
  <c r="D22" i="1"/>
  <c r="D23" i="1"/>
  <c r="D25" i="1"/>
  <c r="D175" i="1"/>
  <c r="E182" i="1"/>
  <c r="D193" i="1"/>
  <c r="AO193" i="2"/>
  <c r="D33" i="1"/>
  <c r="F66" i="1"/>
  <c r="G94" i="1"/>
  <c r="D200" i="1"/>
  <c r="C12" i="1"/>
  <c r="C14" i="1"/>
  <c r="D15" i="1"/>
  <c r="C21" i="1"/>
  <c r="C24" i="1"/>
  <c r="C30" i="1"/>
  <c r="C32" i="1"/>
  <c r="C34" i="1"/>
  <c r="C35" i="1"/>
  <c r="C41" i="1"/>
  <c r="C42" i="1"/>
  <c r="C43" i="1"/>
  <c r="C44" i="1"/>
  <c r="C45" i="1"/>
  <c r="C61" i="1"/>
  <c r="C62" i="1"/>
  <c r="C64" i="1"/>
  <c r="C65" i="1"/>
  <c r="D89" i="1"/>
  <c r="B71" i="1"/>
  <c r="B74" i="1"/>
  <c r="B75" i="1"/>
  <c r="B78" i="1"/>
  <c r="B79" i="1"/>
  <c r="B82" i="1"/>
  <c r="B83" i="1"/>
  <c r="B86" i="1"/>
  <c r="B87" i="1"/>
  <c r="D96" i="1"/>
  <c r="D97" i="1"/>
  <c r="D98" i="1"/>
  <c r="D99" i="1"/>
  <c r="D101" i="1"/>
  <c r="E111" i="1"/>
  <c r="D112" i="1"/>
  <c r="E113" i="1"/>
  <c r="D118" i="1"/>
  <c r="C128" i="1"/>
  <c r="B144" i="1"/>
  <c r="D183" i="1"/>
  <c r="B66" i="2"/>
  <c r="A220" i="2" s="1"/>
  <c r="E198" i="1"/>
  <c r="B70" i="1"/>
  <c r="D63" i="1"/>
  <c r="B42" i="1" l="1"/>
  <c r="B203" i="1"/>
  <c r="B174" i="1"/>
  <c r="B45" i="1"/>
  <c r="B41" i="1"/>
  <c r="B22" i="1"/>
  <c r="C111" i="1"/>
  <c r="C118" i="1"/>
  <c r="C101" i="1"/>
  <c r="C96" i="1"/>
  <c r="B24" i="1"/>
  <c r="B12" i="1"/>
  <c r="B33" i="1"/>
  <c r="C97" i="1"/>
  <c r="B30" i="1"/>
  <c r="B54" i="1"/>
  <c r="B50" i="1"/>
  <c r="B193" i="1"/>
  <c r="DA193" i="1" s="1"/>
  <c r="CA193" i="1" s="1"/>
  <c r="B202" i="1"/>
  <c r="B52" i="1"/>
  <c r="B64" i="1"/>
  <c r="DA64" i="1" s="1"/>
  <c r="CA64" i="1" s="1"/>
  <c r="AO64" i="1" s="1"/>
  <c r="B44" i="1"/>
  <c r="B35" i="1"/>
  <c r="B13" i="1"/>
  <c r="C99" i="1"/>
  <c r="B43" i="1"/>
  <c r="B55" i="1"/>
  <c r="B51" i="1"/>
  <c r="B63" i="1"/>
  <c r="DA63" i="1" s="1"/>
  <c r="CA63" i="1" s="1"/>
  <c r="AO63" i="1" s="1"/>
  <c r="B62" i="1"/>
  <c r="DA62" i="1" s="1"/>
  <c r="CA62" i="1" s="1"/>
  <c r="AO62" i="1" s="1"/>
  <c r="B34" i="1"/>
  <c r="B201" i="1"/>
  <c r="B177" i="1"/>
  <c r="C95" i="1"/>
  <c r="B65" i="1"/>
  <c r="B14" i="1"/>
  <c r="C182" i="1"/>
  <c r="B199" i="1"/>
  <c r="C100" i="1"/>
  <c r="B200" i="1"/>
  <c r="B53" i="1"/>
  <c r="B40" i="1"/>
  <c r="E94" i="1"/>
  <c r="C183" i="1"/>
  <c r="C113" i="1"/>
  <c r="C112" i="1"/>
  <c r="C98" i="1"/>
  <c r="B61" i="1"/>
  <c r="DA61" i="1" s="1"/>
  <c r="CA61" i="1" s="1"/>
  <c r="AO61" i="1" s="1"/>
  <c r="B32" i="1"/>
  <c r="B15" i="1"/>
  <c r="C117" i="1"/>
  <c r="B176" i="1"/>
  <c r="B25" i="1"/>
  <c r="B23" i="1"/>
  <c r="B175" i="1"/>
  <c r="B21" i="1"/>
  <c r="C198" i="1"/>
  <c r="B20" i="1"/>
  <c r="C66" i="1"/>
  <c r="B89" i="1"/>
  <c r="D198" i="1"/>
  <c r="D94" i="1"/>
  <c r="D66" i="1"/>
  <c r="DA60" i="1"/>
  <c r="DB193" i="1" l="1"/>
  <c r="CB193" i="1" s="1"/>
  <c r="AO193" i="1" s="1"/>
  <c r="C94" i="1"/>
  <c r="B66" i="1"/>
  <c r="B198" i="1"/>
  <c r="B220" i="1"/>
  <c r="CA60" i="1"/>
  <c r="AO60" i="1" s="1"/>
  <c r="A220" i="1" l="1"/>
</calcChain>
</file>

<file path=xl/sharedStrings.xml><?xml version="1.0" encoding="utf-8"?>
<sst xmlns="http://schemas.openxmlformats.org/spreadsheetml/2006/main" count="12076" uniqueCount="272">
  <si>
    <t>SERVICIO DE SALUD</t>
  </si>
  <si>
    <t>REM-A08.  ATENCIÓN DE URGENCIA</t>
  </si>
  <si>
    <t>SECCIÓN A: ATENCIONES REALIZADAS EN UNIDADES DE URGENCIA DE LA RED</t>
  </si>
  <si>
    <t>SECCIÓN A.1: ATENCIONES REALIZADAS EN UNIDADES DE EMERGENCIA HOSPITALARIA (Establecimientos de alta, mediana complejidad)</t>
  </si>
  <si>
    <t>TIPO DE ATENCIÓN</t>
  </si>
  <si>
    <t xml:space="preserve">TOTAL        </t>
  </si>
  <si>
    <t>GRUPOS DE EDAD (en años)</t>
  </si>
  <si>
    <t>Beneficiarios</t>
  </si>
  <si>
    <t>ORIGEN DE LA PROCEDENCIA (Sólo pacientes derivados de establecimientos de la Red)</t>
  </si>
  <si>
    <t>Establecimientos de otra Red</t>
  </si>
  <si>
    <t>Demanda de Urgencia</t>
  </si>
  <si>
    <t>0 - 4 años</t>
  </si>
  <si>
    <t>5 - 9 años</t>
  </si>
  <si>
    <t>10 - 14 años</t>
  </si>
  <si>
    <t>15 - 19 años</t>
  </si>
  <si>
    <t>20 - 24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</si>
  <si>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</si>
  <si>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</si>
  <si>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</si>
  <si>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</si>
  <si>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</si>
  <si>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</si>
  <si>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</si>
  <si>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</si>
  <si>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</si>
  <si>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</si>
  <si>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</si>
  <si>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y más años</t>
  </si>
  <si>
    <t>SAPU/ SAR / SUR</t>
  </si>
  <si>
    <t>Hospital Baja Complejidad</t>
  </si>
  <si>
    <t>Hospital Mediana/Alta Complejidad</t>
  </si>
  <si>
    <t>Otros Establecimientos de la  Red</t>
  </si>
  <si>
    <t>Ambos Sexos</t>
  </si>
  <si>
    <t>Hombres</t>
  </si>
  <si>
    <t>Mujeres</t>
  </si>
  <si>
    <t>ATENCIÓN MÉDICA NIÑO Y ADULTO</t>
  </si>
  <si>
    <t>ATENCIÓN MÉDICA GINECO-OBSTETRA</t>
  </si>
  <si>
    <t>ATENCIÓN POR MATRONA/ON</t>
  </si>
  <si>
    <t>ATENCIÓN POR ODONTÓLOGO/A</t>
  </si>
  <si>
    <t>SECCIÓN A.2: ATENCIONES Y ACTIVIDADES DE URGENCIA REALIZADAS EN SAPU Y SAR</t>
  </si>
  <si>
    <t>ATENCIÓN</t>
  </si>
  <si>
    <t>Atenciones por profesionales  a Honorarios</t>
  </si>
  <si>
    <t>Por Campaña de Invierno</t>
  </si>
  <si>
    <t xml:space="preserve">Hombres </t>
  </si>
  <si>
    <t>ATENCIÓN MEDICA</t>
  </si>
  <si>
    <t>ENFERMERÍA</t>
  </si>
  <si>
    <t>MATRONERÍA</t>
  </si>
  <si>
    <t>KINESIOLOGÍA</t>
  </si>
  <si>
    <t>PSICOLOGÍA</t>
  </si>
  <si>
    <t>TRABAJO SOCIAL</t>
  </si>
  <si>
    <t>SECCIÓN A.3: ATENCIONES DE URGENCIA REALIZADAS EN ESTABLECIMIENTOS DE BAJA COMPLEJIDAD</t>
  </si>
  <si>
    <t>PROFESIONAL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</si>
  <si>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</si>
  <si>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</si>
  <si>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</si>
  <si>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</si>
  <si>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</si>
  <si>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</si>
  <si>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</si>
  <si>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</si>
  <si>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</si>
  <si>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</si>
  <si>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</si>
  <si>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</si>
  <si>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</si>
  <si>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</si>
  <si>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</si>
  <si>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</si>
  <si>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</si>
  <si>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MÉDICO</t>
  </si>
  <si>
    <t>ENFERMERA /O</t>
  </si>
  <si>
    <t>MATRONA /ÓN</t>
  </si>
  <si>
    <t>KINESIÓLOGO/A</t>
  </si>
  <si>
    <t>TÉCNICO PARAMÉDICO</t>
  </si>
  <si>
    <t>OTROS PROFESIONALES</t>
  </si>
  <si>
    <t>SECCIÓN A.4: ATENCIONES DE URGENCIA REALIZADAS EN ESTABLECIMIENTOS  ATENCIÓN PRIMARIA NO SAPU</t>
  </si>
  <si>
    <t xml:space="preserve">TÉCNICO EN ENFERMERÍA </t>
  </si>
  <si>
    <t>SECCIÓN A.5:  CONSULTAS EN SISTEMA DE ATENCIÓN DE URGENCIA EN CENTROS DE SALUD RURAL (SUR) Y POSTAS RURALES</t>
  </si>
  <si>
    <t xml:space="preserve">SECCIÓN B: CATEGORIZACIÓN DE PACIENTES, PREVIA A LA ATENCIÓN MÉDICA Y ODONTOLÓGICA (Establecimientos Alta, Mediana, Baja Complejidad, SAR y SAPU) </t>
  </si>
  <si>
    <t>CATEGORÍAS</t>
  </si>
  <si>
    <t>TOTAL</t>
  </si>
  <si>
    <t>Herramientas de Categorización</t>
  </si>
  <si>
    <t>Discrecional</t>
  </si>
  <si>
    <t>Estructurado (ESI)</t>
  </si>
  <si>
    <t>C1</t>
  </si>
  <si>
    <t>C2</t>
  </si>
  <si>
    <t>C3</t>
  </si>
  <si>
    <t>C4</t>
  </si>
  <si>
    <t>C5</t>
  </si>
  <si>
    <t>SIN CATEGORIZACIÓN</t>
  </si>
  <si>
    <t>SECCIÓN C: ATENCIONES REALIZADAS POR MÉDICOS ESPECIALISTAS EN LAS UNIDADES DE URGENCIA HOSPITALARIA</t>
  </si>
  <si>
    <t>ESPECIALIDADES</t>
  </si>
  <si>
    <t>DE TURNO</t>
  </si>
  <si>
    <t>CONSULTOR LLAMADA</t>
  </si>
  <si>
    <t>OTROS</t>
  </si>
  <si>
    <t xml:space="preserve"> </t>
  </si>
  <si>
    <t>MEDICINA INTERNA</t>
  </si>
  <si>
    <t>NEUROLOGÍA ADULTOS</t>
  </si>
  <si>
    <t>NEUROLOGÍA PEDIÁTRICA</t>
  </si>
  <si>
    <t>OBSTETRICIA Y GINECOLOGÍA</t>
  </si>
  <si>
    <t>OFTALMOLOGÍA</t>
  </si>
  <si>
    <t>OTORRINOLARINGOLOGÍA</t>
  </si>
  <si>
    <t>PEDIATRÍA</t>
  </si>
  <si>
    <t>TRAUMATOLOGÍA Y ORTOPEDIA</t>
  </si>
  <si>
    <t>NEUROCIRUGÍA</t>
  </si>
  <si>
    <t>PSIQUIATRÍA ADULTOS</t>
  </si>
  <si>
    <t>PSIQUIATRÍA PEDIÁTRICA  Y ADOLESCENTES</t>
  </si>
  <si>
    <t>UROLOGÍA</t>
  </si>
  <si>
    <t>URGENCIÓLOGO</t>
  </si>
  <si>
    <t>CIRUGÍA VASCULAR PERIFÉRICA</t>
  </si>
  <si>
    <t>CIRUGÍA GENERAL</t>
  </si>
  <si>
    <t>CIRUGÍA PEDIÁTRICA</t>
  </si>
  <si>
    <t>CARDIOLOGÍA</t>
  </si>
  <si>
    <t>ANESTESIOLOGÍA</t>
  </si>
  <si>
    <t>CIRUGÍA DE CABEZA, CUELLO Y MAXILOFACIAL</t>
  </si>
  <si>
    <t>ODONTÓLOGO</t>
  </si>
  <si>
    <t>SECCIÓN D: PACIENTES CON INDICACIÓN DE HOSPITALIZACIÓN EN ESPERA DE CAMAS EN UEH (establecimientos de alta, mediana y baja complejidad)</t>
  </si>
  <si>
    <t>TIPO DE PACIENTES</t>
  </si>
  <si>
    <t>Hospitalización Domiciliaria</t>
  </si>
  <si>
    <t>TOTAL DE PACIENTES CON INDICACIÓN DE HOSPITALIZACIÓN</t>
  </si>
  <si>
    <t xml:space="preserve">PACIENTES QUE INGRESAN A CAMA HOSPITALARIA SEGÚN TIEMPO DE DEMORA AL INGRESO                               </t>
  </si>
  <si>
    <t>MENOS DE 12 HORAS</t>
  </si>
  <si>
    <t>12-24 HORAS</t>
  </si>
  <si>
    <t>MAYOR A 24 HORAS</t>
  </si>
  <si>
    <t xml:space="preserve">PACIENTES QUE RECHAZAN HOSPITALIZACIÓN </t>
  </si>
  <si>
    <t>PACIENTES DERIVADOS  A OTRO ESTABLECIMIENTO</t>
  </si>
  <si>
    <t>PACIENTES QUE PERMANECEN EN UEH</t>
  </si>
  <si>
    <t>PACIENTES QUE INGRESAN DIRECTAMENTE A PROCESO QUIRÚRGICO</t>
  </si>
  <si>
    <t>SECCIÓN E PACIENTES CON INDICACIÓN DE OBSERVACIÓN EN SAR Y SAPU</t>
  </si>
  <si>
    <t>PACIENTES CON INDICACIÓN DE OBSERVACIÓN</t>
  </si>
  <si>
    <t xml:space="preserve">PACIENTES QUE PERMANECEN EN OBSERVACIÓN     </t>
  </si>
  <si>
    <t>MENOS DE 2 HORAS</t>
  </si>
  <si>
    <t>2 A 6 HORAS</t>
  </si>
  <si>
    <t>MAYOR A 6 HORAS</t>
  </si>
  <si>
    <t>SECCIÓN F: PACIENTES FALLECIDOS EN UNIDADES DE EMERGENCIA (Establecimientos Alta, Mediana o Baja Complejidad, SAR, SAPU y SUR)</t>
  </si>
  <si>
    <t>PACIENTES FALLECIDOS EN ESPERA DE ATENCIÓN MÉDICA</t>
  </si>
  <si>
    <t>PACIENTES FALLECIDOS EN PROCESO DE ATENCIÓN</t>
  </si>
  <si>
    <t xml:space="preserve">PACIENTES FALLECIDOS EN ESPERA DE CAMA HOSPITALARIA </t>
  </si>
  <si>
    <t>SECCIÓN G: ATENCIONES MÉDICAS ASOCIADAS A  VIOLENCIA POR GRUPO ETARIO</t>
  </si>
  <si>
    <t>CONCEPTO</t>
  </si>
  <si>
    <t>0 - 9</t>
  </si>
  <si>
    <t>10-17</t>
  </si>
  <si>
    <t>18-19</t>
  </si>
  <si>
    <t>25-34</t>
  </si>
  <si>
    <t>35-44</t>
  </si>
  <si>
    <t>45-54</t>
  </si>
  <si>
    <t>55-64</t>
  </si>
  <si>
    <t>65 -74</t>
  </si>
  <si>
    <t>75 años y más</t>
  </si>
  <si>
    <t>VIOLENCIA INTRAFAMILIAR</t>
  </si>
  <si>
    <t xml:space="preserve">OTRAS VIOLENCIAS </t>
  </si>
  <si>
    <t>SECCIÓN G.1: ATENCIONES MÉDICAS ASOCIADAS A  VIOLENCIA POR CONDICIÓN (incluidas en sección G)</t>
  </si>
  <si>
    <t>AGRESOR /A</t>
  </si>
  <si>
    <t>Total</t>
  </si>
  <si>
    <t>LESIONES DE LA VÍCTIMA</t>
  </si>
  <si>
    <t>Sin lesiones constatables</t>
  </si>
  <si>
    <t xml:space="preserve">Diversidad Sexual </t>
  </si>
  <si>
    <t>Embarazadas</t>
  </si>
  <si>
    <t>Pueblos Originarios</t>
  </si>
  <si>
    <t>Migrantes</t>
  </si>
  <si>
    <t>Pareja/ Ex pareja</t>
  </si>
  <si>
    <t>Familiar</t>
  </si>
  <si>
    <t>Conocido/a</t>
  </si>
  <si>
    <t>Desconocido/a</t>
  </si>
  <si>
    <t>Hombre</t>
  </si>
  <si>
    <t>Mujer</t>
  </si>
  <si>
    <t>Traumatologicas</t>
  </si>
  <si>
    <t>Odontologícas</t>
  </si>
  <si>
    <t>Contusionales</t>
  </si>
  <si>
    <t>Por Arma</t>
  </si>
  <si>
    <t xml:space="preserve">SECCIÓN H: ATENCIONES  POR ANTICONCEPCIÓN DE EMERGENCIA </t>
  </si>
  <si>
    <t>25 - 34 años</t>
  </si>
  <si>
    <t>35 - 44 años</t>
  </si>
  <si>
    <t>45 - 54 años</t>
  </si>
  <si>
    <t xml:space="preserve">ATENCIÓN POR ANTICONCEPCIÓN DE EMERGENCIA </t>
  </si>
  <si>
    <t>CON ENTREGA DE ANTICONCEPTIVO</t>
  </si>
  <si>
    <t>SIN ENTREGA DE ANTICONCEPTIVO</t>
  </si>
  <si>
    <t>SECCIÓN I: MOTIVOS DE ATENCIÓN POR EMERGENCIA OBSTÉTRICA AL SERVICIO DE  URGENCIA  (Establecimientos Alta y Mediana Complejidad).</t>
  </si>
  <si>
    <t>PATOLOGÍA</t>
  </si>
  <si>
    <t>CANTIDAD</t>
  </si>
  <si>
    <t>PREECLAMPSIA SEVERA</t>
  </si>
  <si>
    <t>ECLAMPSIA</t>
  </si>
  <si>
    <t>SÍNDROME HIPERTENSIVO DEL EMBARAZO (SHE)</t>
  </si>
  <si>
    <t>RETARDO CRECIMIENTO INTRAUTERINO (RCIU)</t>
  </si>
  <si>
    <t>HELLP</t>
  </si>
  <si>
    <t>PARTO PREMATURO</t>
  </si>
  <si>
    <t>HEMORRAGIA I TRIMESTRE</t>
  </si>
  <si>
    <t>HEMORRAGIA II TRIMESTRE</t>
  </si>
  <si>
    <t>HEMORRAGIA III TRIMESTRE</t>
  </si>
  <si>
    <t>ROTURA PREMATURA DE MEMBRANA</t>
  </si>
  <si>
    <t>OTRAS PATOLOGÍAS</t>
  </si>
  <si>
    <t>TRABAJO DE PARTO SIN PATOLOGÍA</t>
  </si>
  <si>
    <t>SECCIÓN J: LLAMADOS DE URGENCIA A CENTRO REGULADOR</t>
  </si>
  <si>
    <t>TIPO DE ACCIÓN</t>
  </si>
  <si>
    <t>Total de Llamadas</t>
  </si>
  <si>
    <t>Llamadas Validas</t>
  </si>
  <si>
    <t>CENTRO REGULADOR</t>
  </si>
  <si>
    <t>Nº LLAMADOS DE URGENCIA</t>
  </si>
  <si>
    <t>SECCIÓN K: INTERVENCIONES PRE HOSPITALARIAS (SAMU)</t>
  </si>
  <si>
    <t>N° INTERVENCIONES</t>
  </si>
  <si>
    <t>TIEMPO DE LLEGADA INTERVENCIONES CRITICAS</t>
  </si>
  <si>
    <t>TIEMPO DE LLEGADA INTERVENCIONES NO CRITICAS</t>
  </si>
  <si>
    <t>Criticas</t>
  </si>
  <si>
    <t>No Criticas</t>
  </si>
  <si>
    <t>0-20 Min</t>
  </si>
  <si>
    <t>20-40 Min</t>
  </si>
  <si>
    <t>Mas de 40 Min</t>
  </si>
  <si>
    <t>INTERVENCIONES CLÍNICAS PRE HOSPITALARIAS</t>
  </si>
  <si>
    <t>INTERVENCIÓN DE MÓVIL BÁSICO</t>
  </si>
  <si>
    <t>INTERVENCIÓN DE MÓVIL AVANZADO</t>
  </si>
  <si>
    <t>SECCIÓN L: TRASLADOS PRIMARIOS A UNIDADES DE URGENCIA (Desde el lugar del evento a unidad de Emergencia)</t>
  </si>
  <si>
    <t>TIPO</t>
  </si>
  <si>
    <t>Por compra de servicios</t>
  </si>
  <si>
    <t>Otros</t>
  </si>
  <si>
    <t>SAMU</t>
  </si>
  <si>
    <t>BÁSICO</t>
  </si>
  <si>
    <t>AVANZADO</t>
  </si>
  <si>
    <t>ENRUTADO</t>
  </si>
  <si>
    <t>NO SAMU</t>
  </si>
  <si>
    <t>TERRESTRE</t>
  </si>
  <si>
    <t>MARÍTIMO</t>
  </si>
  <si>
    <t>AÉREO</t>
  </si>
  <si>
    <t>SECCIÓN M: TRASLADO SECUNDARIO (Desde un Establecimiento a Otro)</t>
  </si>
  <si>
    <t>TOTAL DE TRASLADOS</t>
  </si>
  <si>
    <t>Ambos</t>
  </si>
  <si>
    <t>CRÍTICO</t>
  </si>
  <si>
    <t>NO CRÍTICO</t>
  </si>
  <si>
    <t>SECCIÓN N: CLASIFICACIÓN DE LAS INTERVENCIONES POR GRANDES GRUPOS DE DIAGNÓSTICOS (SAMU)</t>
  </si>
  <si>
    <t>CAUSAS DE LA INTERVENCIÓN</t>
  </si>
  <si>
    <t>TOTALES</t>
  </si>
  <si>
    <t>SÍNDROME CORONARIO AGUDO</t>
  </si>
  <si>
    <t>PARO CARDIORESPIRATORIO</t>
  </si>
  <si>
    <t>POLITRAUMATISMO</t>
  </si>
  <si>
    <t xml:space="preserve">SECCIÓN O: ATENCIONES  EN URGENCIA POR VIOLENCIA SEXUAL  </t>
  </si>
  <si>
    <t xml:space="preserve">GRUPOS DE EDAD (en años)  Y CONDICIÓN
</t>
  </si>
  <si>
    <t>Gestantes</t>
  </si>
  <si>
    <t>Con entrega de anticoncepción de emergencia</t>
  </si>
  <si>
    <t>Sin entrega de anticoncepción de emergencia</t>
  </si>
  <si>
    <t xml:space="preserve">Con profilaxis VIH </t>
  </si>
  <si>
    <t>Con profilaxis ITS</t>
  </si>
  <si>
    <t>Con profilaxis Hepatitis B</t>
  </si>
  <si>
    <t>VICTIMARIO/A</t>
  </si>
  <si>
    <t xml:space="preserve">Diversidad sexual </t>
  </si>
  <si>
    <t>15 - 17 años</t>
  </si>
  <si>
    <t>18 - 24 años</t>
  </si>
  <si>
    <t>25 - 44 años</t>
  </si>
  <si>
    <t>45-64 años</t>
  </si>
  <si>
    <t>65 años y más años</t>
  </si>
  <si>
    <t>VIOLENCIA SEXUAL</t>
  </si>
  <si>
    <t>72 horas o menos</t>
  </si>
  <si>
    <t>después de 72 horas</t>
  </si>
  <si>
    <t xml:space="preserve">SECCIÓN P: ATENCIONES MÉDICAS POR VIOLENCIA SEXUAL CON REALIZACIÓN O INDICACIÓN DE PERITAJE </t>
  </si>
  <si>
    <t>DE LLAMADA</t>
  </si>
  <si>
    <t>ATENCIÓN POR  MÉDICO PERITO</t>
  </si>
  <si>
    <t>ATENCIÓN OTROS MÉDICOS</t>
  </si>
  <si>
    <t>SECCIÓN Q: ATENCIONES DE URGENCIA ASOCIADAS A LESIONES AUTOINFLIGIDAS</t>
  </si>
  <si>
    <t xml:space="preserve">
Trans
</t>
  </si>
  <si>
    <t>Masculino</t>
  </si>
  <si>
    <t>Femenino</t>
  </si>
  <si>
    <t xml:space="preserve">Nº DE ATENCIONES </t>
  </si>
  <si>
    <t xml:space="preserve">SECCIÓN R: ATENCIONES EN SERVICIO DE URGENCIA DE LA RED, ASOCIADOS A MORDEDURA </t>
  </si>
  <si>
    <t>IDENTIFICACIÓN DEL ANIMAL MORDEDOR</t>
  </si>
  <si>
    <t>TIPO DE MORDEDURA</t>
  </si>
  <si>
    <t xml:space="preserve">INDICACIÓN  DE VACUNA  </t>
  </si>
  <si>
    <t>Mayor 15 años</t>
  </si>
  <si>
    <t>Única</t>
  </si>
  <si>
    <t>Múltiple</t>
  </si>
  <si>
    <t>PERRO</t>
  </si>
  <si>
    <t>GATO</t>
  </si>
  <si>
    <t xml:space="preserve">ANIMAL SILVESTRE </t>
  </si>
  <si>
    <t>EXPOSICIÓN A MURCIÉLAGO</t>
  </si>
  <si>
    <t>ROEDOR O ANIMAL DE ABASTO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</si>
</sst>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7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11" borderId="86" applyNumberFormat="0" applyFont="0" applyAlignment="0" applyProtection="0"/>
  </cellStyleXfs>
  <cellXfs count="2622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3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left"/>
    </xf>
    <xf numFmtId="1" fontId="5" fillId="2" borderId="0" xfId="0" applyNumberFormat="1" applyFont="1" applyFill="1"/>
    <xf numFmtId="1" fontId="4" fillId="2" borderId="0" xfId="0" applyNumberFormat="1" applyFont="1" applyFill="1"/>
    <xf numFmtId="1" fontId="6" fillId="2" borderId="1" xfId="0" applyNumberFormat="1" applyFont="1" applyFill="1" applyBorder="1"/>
    <xf numFmtId="1" fontId="7" fillId="2" borderId="1" xfId="0" applyNumberFormat="1" applyFont="1" applyFill="1" applyBorder="1"/>
    <xf numFmtId="1" fontId="5" fillId="0" borderId="1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/>
    </xf>
    <xf numFmtId="1" fontId="5" fillId="3" borderId="0" xfId="0" applyNumberFormat="1" applyFont="1" applyFill="1" applyAlignment="1" applyProtection="1">
      <alignment vertical="center"/>
      <protection locked="0"/>
    </xf>
    <xf numFmtId="1" fontId="5" fillId="3" borderId="0" xfId="0" applyNumberFormat="1" applyFont="1" applyFill="1" applyAlignment="1">
      <alignment vertical="top" wrapText="1"/>
    </xf>
    <xf numFmtId="1" fontId="8" fillId="0" borderId="15" xfId="0" applyNumberFormat="1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horizontal="right" wrapText="1"/>
    </xf>
    <xf numFmtId="1" fontId="5" fillId="0" borderId="18" xfId="0" applyNumberFormat="1" applyFont="1" applyBorder="1" applyAlignment="1">
      <alignment horizontal="right"/>
    </xf>
    <xf numFmtId="1" fontId="5" fillId="6" borderId="19" xfId="0" applyNumberFormat="1" applyFont="1" applyFill="1" applyBorder="1" applyProtection="1">
      <protection locked="0"/>
    </xf>
    <xf numFmtId="1" fontId="5" fillId="6" borderId="20" xfId="0" applyNumberFormat="1" applyFont="1" applyFill="1" applyBorder="1" applyProtection="1">
      <protection locked="0"/>
    </xf>
    <xf numFmtId="1" fontId="5" fillId="6" borderId="21" xfId="0" applyNumberFormat="1" applyFont="1" applyFill="1" applyBorder="1" applyProtection="1">
      <protection locked="0"/>
    </xf>
    <xf numFmtId="1" fontId="5" fillId="6" borderId="22" xfId="0" applyNumberFormat="1" applyFont="1" applyFill="1" applyBorder="1" applyProtection="1">
      <protection locked="0"/>
    </xf>
    <xf numFmtId="1" fontId="8" fillId="0" borderId="15" xfId="0" applyNumberFormat="1" applyFont="1" applyBorder="1" applyAlignment="1">
      <alignment horizontal="left" vertical="center"/>
    </xf>
    <xf numFmtId="1" fontId="5" fillId="0" borderId="21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7" borderId="19" xfId="0" applyNumberFormat="1" applyFont="1" applyFill="1" applyBorder="1"/>
    <xf numFmtId="1" fontId="5" fillId="7" borderId="22" xfId="0" applyNumberFormat="1" applyFont="1" applyFill="1" applyBorder="1"/>
    <xf numFmtId="1" fontId="8" fillId="0" borderId="24" xfId="0" applyNumberFormat="1" applyFont="1" applyBorder="1" applyAlignment="1">
      <alignment horizontal="left" vertical="center"/>
    </xf>
    <xf numFmtId="1" fontId="5" fillId="0" borderId="25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" fontId="5" fillId="6" borderId="25" xfId="0" applyNumberFormat="1" applyFont="1" applyFill="1" applyBorder="1" applyProtection="1">
      <protection locked="0"/>
    </xf>
    <xf numFmtId="1" fontId="5" fillId="6" borderId="28" xfId="0" applyNumberFormat="1" applyFont="1" applyFill="1" applyBorder="1" applyProtection="1">
      <protection locked="0"/>
    </xf>
    <xf numFmtId="1" fontId="5" fillId="7" borderId="29" xfId="0" applyNumberFormat="1" applyFont="1" applyFill="1" applyBorder="1"/>
    <xf numFmtId="1" fontId="5" fillId="7" borderId="28" xfId="0" applyNumberFormat="1" applyFont="1" applyFill="1" applyBorder="1"/>
    <xf numFmtId="1" fontId="7" fillId="3" borderId="0" xfId="0" applyNumberFormat="1" applyFont="1" applyFill="1"/>
    <xf numFmtId="1" fontId="5" fillId="0" borderId="21" xfId="0" applyNumberFormat="1" applyFont="1" applyBorder="1" applyAlignment="1">
      <alignment horizontal="right" wrapText="1"/>
    </xf>
    <xf numFmtId="1" fontId="5" fillId="0" borderId="23" xfId="0" applyNumberFormat="1" applyFont="1" applyBorder="1" applyAlignment="1">
      <alignment horizontal="right" wrapText="1"/>
    </xf>
    <xf numFmtId="1" fontId="5" fillId="0" borderId="30" xfId="0" applyNumberFormat="1" applyFont="1" applyBorder="1" applyAlignment="1">
      <alignment horizontal="right"/>
    </xf>
    <xf numFmtId="1" fontId="5" fillId="6" borderId="31" xfId="0" applyNumberFormat="1" applyFont="1" applyFill="1" applyBorder="1" applyProtection="1">
      <protection locked="0"/>
    </xf>
    <xf numFmtId="1" fontId="5" fillId="6" borderId="30" xfId="0" applyNumberFormat="1" applyFont="1" applyFill="1" applyBorder="1" applyProtection="1">
      <protection locked="0"/>
    </xf>
    <xf numFmtId="1" fontId="5" fillId="6" borderId="32" xfId="0" applyNumberFormat="1" applyFont="1" applyFill="1" applyBorder="1" applyProtection="1">
      <protection locked="0"/>
    </xf>
    <xf numFmtId="1" fontId="5" fillId="6" borderId="33" xfId="0" applyNumberFormat="1" applyFont="1" applyFill="1" applyBorder="1" applyProtection="1">
      <protection locked="0"/>
    </xf>
    <xf numFmtId="1" fontId="5" fillId="6" borderId="34" xfId="0" applyNumberFormat="1" applyFont="1" applyFill="1" applyBorder="1" applyProtection="1">
      <protection locked="0"/>
    </xf>
    <xf numFmtId="1" fontId="5" fillId="0" borderId="34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right"/>
    </xf>
    <xf numFmtId="1" fontId="5" fillId="6" borderId="35" xfId="0" applyNumberFormat="1" applyFont="1" applyFill="1" applyBorder="1" applyProtection="1">
      <protection locked="0"/>
    </xf>
    <xf numFmtId="1" fontId="5" fillId="6" borderId="15" xfId="0" applyNumberFormat="1" applyFont="1" applyFill="1" applyBorder="1" applyProtection="1">
      <protection locked="0"/>
    </xf>
    <xf numFmtId="1" fontId="5" fillId="8" borderId="15" xfId="0" applyNumberFormat="1" applyFont="1" applyFill="1" applyBorder="1" applyProtection="1">
      <protection locked="0"/>
    </xf>
    <xf numFmtId="1" fontId="5" fillId="0" borderId="36" xfId="0" applyNumberFormat="1" applyFont="1" applyBorder="1" applyAlignment="1">
      <alignment horizontal="left" vertical="center" wrapText="1"/>
    </xf>
    <xf numFmtId="1" fontId="5" fillId="0" borderId="37" xfId="0" applyNumberFormat="1" applyFont="1" applyBorder="1" applyAlignment="1">
      <alignment horizontal="right" wrapText="1"/>
    </xf>
    <xf numFmtId="1" fontId="5" fillId="0" borderId="38" xfId="0" applyNumberFormat="1" applyFont="1" applyBorder="1" applyAlignment="1">
      <alignment horizontal="right" wrapText="1"/>
    </xf>
    <xf numFmtId="1" fontId="5" fillId="0" borderId="39" xfId="0" applyNumberFormat="1" applyFont="1" applyBorder="1" applyAlignment="1">
      <alignment horizontal="right"/>
    </xf>
    <xf numFmtId="1" fontId="5" fillId="6" borderId="40" xfId="0" applyNumberFormat="1" applyFont="1" applyFill="1" applyBorder="1" applyProtection="1">
      <protection locked="0"/>
    </xf>
    <xf numFmtId="1" fontId="5" fillId="6" borderId="39" xfId="0" applyNumberFormat="1" applyFont="1" applyFill="1" applyBorder="1" applyProtection="1">
      <protection locked="0"/>
    </xf>
    <xf numFmtId="1" fontId="5" fillId="6" borderId="41" xfId="0" applyNumberFormat="1" applyFont="1" applyFill="1" applyBorder="1" applyProtection="1">
      <protection locked="0"/>
    </xf>
    <xf numFmtId="1" fontId="5" fillId="6" borderId="37" xfId="0" applyNumberFormat="1" applyFont="1" applyFill="1" applyBorder="1" applyProtection="1">
      <protection locked="0"/>
    </xf>
    <xf numFmtId="1" fontId="5" fillId="0" borderId="42" xfId="0" applyNumberFormat="1" applyFont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right" wrapText="1"/>
    </xf>
    <xf numFmtId="1" fontId="5" fillId="0" borderId="44" xfId="0" applyNumberFormat="1" applyFont="1" applyBorder="1" applyAlignment="1">
      <alignment horizontal="right" wrapText="1"/>
    </xf>
    <xf numFmtId="1" fontId="5" fillId="0" borderId="45" xfId="0" applyNumberFormat="1" applyFont="1" applyBorder="1" applyAlignment="1">
      <alignment horizontal="right"/>
    </xf>
    <xf numFmtId="1" fontId="5" fillId="6" borderId="46" xfId="0" applyNumberFormat="1" applyFont="1" applyFill="1" applyBorder="1" applyProtection="1">
      <protection locked="0"/>
    </xf>
    <xf numFmtId="1" fontId="5" fillId="6" borderId="45" xfId="0" applyNumberFormat="1" applyFont="1" applyFill="1" applyBorder="1" applyProtection="1">
      <protection locked="0"/>
    </xf>
    <xf numFmtId="1" fontId="5" fillId="6" borderId="47" xfId="0" applyNumberFormat="1" applyFont="1" applyFill="1" applyBorder="1" applyProtection="1">
      <protection locked="0"/>
    </xf>
    <xf numFmtId="1" fontId="5" fillId="6" borderId="44" xfId="0" applyNumberFormat="1" applyFont="1" applyFill="1" applyBorder="1" applyProtection="1">
      <protection locked="0"/>
    </xf>
    <xf numFmtId="1" fontId="5" fillId="9" borderId="45" xfId="0" applyNumberFormat="1" applyFont="1" applyFill="1" applyBorder="1"/>
    <xf numFmtId="1" fontId="5" fillId="8" borderId="45" xfId="0" applyNumberFormat="1" applyFont="1" applyFill="1" applyBorder="1" applyProtection="1">
      <protection locked="0"/>
    </xf>
    <xf numFmtId="1" fontId="5" fillId="0" borderId="48" xfId="0" applyNumberFormat="1" applyFont="1" applyBorder="1" applyAlignment="1">
      <alignment horizontal="left" vertical="center" wrapText="1"/>
    </xf>
    <xf numFmtId="1" fontId="5" fillId="0" borderId="49" xfId="0" applyNumberFormat="1" applyFont="1" applyBorder="1" applyAlignment="1">
      <alignment horizontal="right" wrapText="1"/>
    </xf>
    <xf numFmtId="1" fontId="5" fillId="0" borderId="29" xfId="0" applyNumberFormat="1" applyFont="1" applyBorder="1" applyAlignment="1">
      <alignment horizontal="right" wrapText="1"/>
    </xf>
    <xf numFmtId="1" fontId="5" fillId="0" borderId="8" xfId="0" applyNumberFormat="1" applyFont="1" applyBorder="1" applyAlignment="1">
      <alignment horizontal="right"/>
    </xf>
    <xf numFmtId="1" fontId="5" fillId="6" borderId="8" xfId="0" applyNumberFormat="1" applyFont="1" applyFill="1" applyBorder="1" applyProtection="1">
      <protection locked="0"/>
    </xf>
    <xf numFmtId="1" fontId="5" fillId="6" borderId="13" xfId="0" applyNumberFormat="1" applyFont="1" applyFill="1" applyBorder="1" applyProtection="1">
      <protection locked="0"/>
    </xf>
    <xf numFmtId="1" fontId="5" fillId="6" borderId="50" xfId="0" applyNumberFormat="1" applyFont="1" applyFill="1" applyBorder="1" applyProtection="1">
      <protection locked="0"/>
    </xf>
    <xf numFmtId="1" fontId="5" fillId="6" borderId="48" xfId="0" applyNumberFormat="1" applyFont="1" applyFill="1" applyBorder="1" applyProtection="1">
      <protection locked="0"/>
    </xf>
    <xf numFmtId="1" fontId="5" fillId="8" borderId="28" xfId="0" applyNumberFormat="1" applyFont="1" applyFill="1" applyBorder="1"/>
    <xf numFmtId="1" fontId="5" fillId="8" borderId="28" xfId="0" applyNumberFormat="1" applyFont="1" applyFill="1" applyBorder="1" applyProtection="1">
      <protection locked="0"/>
    </xf>
    <xf numFmtId="1" fontId="7" fillId="2" borderId="0" xfId="0" applyNumberFormat="1" applyFont="1" applyFill="1"/>
    <xf numFmtId="1" fontId="5" fillId="0" borderId="0" xfId="0" applyNumberFormat="1" applyFont="1"/>
    <xf numFmtId="1" fontId="5" fillId="0" borderId="1" xfId="0" applyNumberFormat="1" applyFont="1" applyBorder="1"/>
    <xf numFmtId="1" fontId="5" fillId="3" borderId="0" xfId="0" applyNumberFormat="1" applyFont="1" applyFill="1"/>
    <xf numFmtId="1" fontId="5" fillId="0" borderId="0" xfId="0" applyNumberFormat="1" applyFont="1" applyProtection="1">
      <protection locked="0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 wrapText="1"/>
    </xf>
    <xf numFmtId="1" fontId="5" fillId="9" borderId="15" xfId="0" applyNumberFormat="1" applyFont="1" applyFill="1" applyBorder="1"/>
    <xf numFmtId="1" fontId="5" fillId="0" borderId="25" xfId="0" applyNumberFormat="1" applyFont="1" applyBorder="1" applyAlignment="1">
      <alignment horizontal="right" wrapText="1"/>
    </xf>
    <xf numFmtId="1" fontId="5" fillId="0" borderId="26" xfId="0" applyNumberFormat="1" applyFont="1" applyBorder="1" applyAlignment="1">
      <alignment horizontal="right" wrapText="1"/>
    </xf>
    <xf numFmtId="1" fontId="5" fillId="0" borderId="28" xfId="0" applyNumberFormat="1" applyFont="1" applyBorder="1" applyAlignment="1">
      <alignment horizontal="right"/>
    </xf>
    <xf numFmtId="1" fontId="5" fillId="6" borderId="27" xfId="0" applyNumberFormat="1" applyFont="1" applyFill="1" applyBorder="1" applyProtection="1">
      <protection locked="0"/>
    </xf>
    <xf numFmtId="1" fontId="5" fillId="6" borderId="49" xfId="0" applyNumberFormat="1" applyFont="1" applyFill="1" applyBorder="1" applyProtection="1">
      <protection locked="0"/>
    </xf>
    <xf numFmtId="1" fontId="5" fillId="9" borderId="48" xfId="0" applyNumberFormat="1" applyFont="1" applyFill="1" applyBorder="1"/>
    <xf numFmtId="1" fontId="7" fillId="0" borderId="0" xfId="0" applyNumberFormat="1" applyFont="1"/>
    <xf numFmtId="1" fontId="7" fillId="0" borderId="4" xfId="0" applyNumberFormat="1" applyFont="1" applyBorder="1"/>
    <xf numFmtId="1" fontId="5" fillId="2" borderId="0" xfId="0" applyNumberFormat="1" applyFont="1" applyFill="1" applyAlignment="1">
      <alignment vertical="center"/>
    </xf>
    <xf numFmtId="1" fontId="5" fillId="4" borderId="0" xfId="0" applyNumberFormat="1" applyFont="1" applyFill="1" applyProtection="1">
      <protection locked="0"/>
    </xf>
    <xf numFmtId="1" fontId="2" fillId="0" borderId="0" xfId="0" applyNumberFormat="1" applyFont="1"/>
    <xf numFmtId="1" fontId="5" fillId="3" borderId="0" xfId="0" applyNumberFormat="1" applyFont="1" applyFill="1" applyAlignment="1">
      <alignment horizontal="left"/>
    </xf>
    <xf numFmtId="1" fontId="5" fillId="0" borderId="35" xfId="0" applyNumberFormat="1" applyFont="1" applyBorder="1" applyAlignment="1">
      <alignment horizontal="center" vertical="center" wrapText="1"/>
    </xf>
    <xf numFmtId="1" fontId="5" fillId="6" borderId="51" xfId="0" applyNumberFormat="1" applyFont="1" applyFill="1" applyBorder="1" applyProtection="1">
      <protection locked="0"/>
    </xf>
    <xf numFmtId="1" fontId="5" fillId="0" borderId="52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right" wrapText="1"/>
    </xf>
    <xf numFmtId="1" fontId="5" fillId="6" borderId="53" xfId="0" applyNumberFormat="1" applyFont="1" applyFill="1" applyBorder="1" applyProtection="1">
      <protection locked="0"/>
    </xf>
    <xf numFmtId="1" fontId="5" fillId="6" borderId="52" xfId="0" applyNumberFormat="1" applyFont="1" applyFill="1" applyBorder="1" applyProtection="1">
      <protection locked="0"/>
    </xf>
    <xf numFmtId="1" fontId="5" fillId="0" borderId="49" xfId="0" applyNumberFormat="1" applyFont="1" applyBorder="1" applyAlignment="1">
      <alignment horizontal="center" vertical="center" wrapText="1"/>
    </xf>
    <xf numFmtId="1" fontId="5" fillId="6" borderId="54" xfId="0" applyNumberFormat="1" applyFont="1" applyFill="1" applyBorder="1" applyProtection="1">
      <protection locked="0"/>
    </xf>
    <xf numFmtId="1" fontId="5" fillId="7" borderId="26" xfId="0" applyNumberFormat="1" applyFont="1" applyFill="1" applyBorder="1"/>
    <xf numFmtId="1" fontId="7" fillId="2" borderId="4" xfId="0" applyNumberFormat="1" applyFont="1" applyFill="1" applyBorder="1"/>
    <xf numFmtId="1" fontId="5" fillId="2" borderId="0" xfId="0" applyNumberFormat="1" applyFont="1" applyFill="1" applyProtection="1">
      <protection locked="0"/>
    </xf>
    <xf numFmtId="1" fontId="5" fillId="0" borderId="35" xfId="0" applyNumberFormat="1" applyFont="1" applyBorder="1" applyAlignment="1">
      <alignment vertical="center" wrapText="1"/>
    </xf>
    <xf numFmtId="1" fontId="5" fillId="2" borderId="15" xfId="0" applyNumberFormat="1" applyFont="1" applyFill="1" applyBorder="1"/>
    <xf numFmtId="1" fontId="3" fillId="2" borderId="0" xfId="0" applyNumberFormat="1" applyFont="1" applyFill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right" wrapText="1"/>
    </xf>
    <xf numFmtId="1" fontId="5" fillId="6" borderId="21" xfId="0" applyNumberFormat="1" applyFont="1" applyFill="1" applyBorder="1" applyAlignment="1" applyProtection="1">
      <alignment horizontal="right" wrapText="1"/>
      <protection locked="0"/>
    </xf>
    <xf numFmtId="1" fontId="5" fillId="6" borderId="22" xfId="0" applyNumberFormat="1" applyFont="1" applyFill="1" applyBorder="1" applyAlignment="1" applyProtection="1">
      <alignment horizontal="right" wrapText="1"/>
      <protection locked="0"/>
    </xf>
    <xf numFmtId="1" fontId="5" fillId="6" borderId="19" xfId="0" applyNumberFormat="1" applyFont="1" applyFill="1" applyBorder="1" applyAlignment="1" applyProtection="1">
      <alignment horizontal="right" wrapText="1"/>
      <protection locked="0"/>
    </xf>
    <xf numFmtId="1" fontId="5" fillId="6" borderId="55" xfId="0" applyNumberFormat="1" applyFont="1" applyFill="1" applyBorder="1" applyAlignment="1" applyProtection="1">
      <alignment horizontal="right" wrapText="1"/>
      <protection locked="0"/>
    </xf>
    <xf numFmtId="1" fontId="5" fillId="6" borderId="20" xfId="0" applyNumberFormat="1" applyFont="1" applyFill="1" applyBorder="1" applyAlignment="1" applyProtection="1">
      <alignment horizontal="right" wrapText="1"/>
      <protection locked="0"/>
    </xf>
    <xf numFmtId="1" fontId="5" fillId="6" borderId="51" xfId="0" applyNumberFormat="1" applyFont="1" applyFill="1" applyBorder="1" applyAlignment="1" applyProtection="1">
      <alignment horizontal="right" wrapText="1"/>
      <protection locked="0"/>
    </xf>
    <xf numFmtId="1" fontId="5" fillId="6" borderId="35" xfId="0" applyNumberFormat="1" applyFont="1" applyFill="1" applyBorder="1" applyAlignment="1" applyProtection="1">
      <alignment horizontal="right" wrapText="1"/>
      <protection locked="0"/>
    </xf>
    <xf numFmtId="1" fontId="5" fillId="6" borderId="15" xfId="0" applyNumberFormat="1" applyFont="1" applyFill="1" applyBorder="1" applyAlignment="1" applyProtection="1">
      <alignment horizontal="right" wrapText="1"/>
      <protection locked="0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right" wrapText="1"/>
    </xf>
    <xf numFmtId="1" fontId="5" fillId="0" borderId="60" xfId="0" applyNumberFormat="1" applyFont="1" applyBorder="1" applyAlignment="1">
      <alignment horizontal="right" wrapText="1"/>
    </xf>
    <xf numFmtId="1" fontId="5" fillId="0" borderId="61" xfId="0" applyNumberFormat="1" applyFont="1" applyBorder="1" applyAlignment="1">
      <alignment horizontal="right" wrapText="1"/>
    </xf>
    <xf numFmtId="1" fontId="5" fillId="6" borderId="62" xfId="0" applyNumberFormat="1" applyFont="1" applyFill="1" applyBorder="1" applyAlignment="1" applyProtection="1">
      <alignment horizontal="right" wrapText="1"/>
      <protection locked="0"/>
    </xf>
    <xf numFmtId="1" fontId="5" fillId="6" borderId="57" xfId="0" applyNumberFormat="1" applyFont="1" applyFill="1" applyBorder="1" applyAlignment="1" applyProtection="1">
      <alignment horizontal="right" wrapText="1"/>
      <protection locked="0"/>
    </xf>
    <xf numFmtId="1" fontId="5" fillId="6" borderId="63" xfId="0" applyNumberFormat="1" applyFont="1" applyFill="1" applyBorder="1" applyAlignment="1" applyProtection="1">
      <alignment horizontal="right" wrapText="1"/>
      <protection locked="0"/>
    </xf>
    <xf numFmtId="1" fontId="5" fillId="6" borderId="58" xfId="0" applyNumberFormat="1" applyFont="1" applyFill="1" applyBorder="1" applyAlignment="1" applyProtection="1">
      <alignment horizontal="right" wrapText="1"/>
      <protection locked="0"/>
    </xf>
    <xf numFmtId="1" fontId="5" fillId="6" borderId="64" xfId="0" applyNumberFormat="1" applyFont="1" applyFill="1" applyBorder="1" applyAlignment="1" applyProtection="1">
      <alignment horizontal="right" wrapText="1"/>
      <protection locked="0"/>
    </xf>
    <xf numFmtId="1" fontId="5" fillId="6" borderId="65" xfId="0" applyNumberFormat="1" applyFont="1" applyFill="1" applyBorder="1" applyAlignment="1" applyProtection="1">
      <alignment horizontal="right" wrapText="1"/>
      <protection locked="0"/>
    </xf>
    <xf numFmtId="1" fontId="5" fillId="6" borderId="66" xfId="0" applyNumberFormat="1" applyFont="1" applyFill="1" applyBorder="1" applyAlignment="1" applyProtection="1">
      <alignment horizontal="right" wrapText="1"/>
      <protection locked="0"/>
    </xf>
    <xf numFmtId="1" fontId="5" fillId="6" borderId="67" xfId="0" applyNumberFormat="1" applyFont="1" applyFill="1" applyBorder="1" applyAlignment="1" applyProtection="1">
      <alignment horizontal="right" wrapText="1"/>
      <protection locked="0"/>
    </xf>
    <xf numFmtId="1" fontId="5" fillId="0" borderId="31" xfId="0" applyNumberFormat="1" applyFont="1" applyBorder="1" applyAlignment="1">
      <alignment horizontal="right" wrapText="1"/>
    </xf>
    <xf numFmtId="1" fontId="5" fillId="0" borderId="30" xfId="0" applyNumberFormat="1" applyFont="1" applyBorder="1" applyAlignment="1">
      <alignment horizontal="right" wrapText="1"/>
    </xf>
    <xf numFmtId="1" fontId="5" fillId="6" borderId="16" xfId="0" applyNumberFormat="1" applyFont="1" applyFill="1" applyBorder="1" applyAlignment="1" applyProtection="1">
      <alignment horizontal="right" wrapText="1"/>
      <protection locked="0"/>
    </xf>
    <xf numFmtId="1" fontId="5" fillId="6" borderId="47" xfId="0" applyNumberFormat="1" applyFont="1" applyFill="1" applyBorder="1" applyAlignment="1" applyProtection="1">
      <alignment horizontal="right" wrapText="1"/>
      <protection locked="0"/>
    </xf>
    <xf numFmtId="1" fontId="5" fillId="6" borderId="44" xfId="0" applyNumberFormat="1" applyFont="1" applyFill="1" applyBorder="1" applyAlignment="1" applyProtection="1">
      <alignment horizontal="right" wrapText="1"/>
      <protection locked="0"/>
    </xf>
    <xf numFmtId="1" fontId="5" fillId="6" borderId="68" xfId="0" applyNumberFormat="1" applyFont="1" applyFill="1" applyBorder="1" applyAlignment="1" applyProtection="1">
      <alignment horizontal="right" wrapText="1"/>
      <protection locked="0"/>
    </xf>
    <xf numFmtId="1" fontId="5" fillId="6" borderId="46" xfId="0" applyNumberFormat="1" applyFont="1" applyFill="1" applyBorder="1" applyAlignment="1" applyProtection="1">
      <alignment horizontal="right" wrapText="1"/>
      <protection locked="0"/>
    </xf>
    <xf numFmtId="1" fontId="5" fillId="6" borderId="69" xfId="0" applyNumberFormat="1" applyFont="1" applyFill="1" applyBorder="1" applyAlignment="1" applyProtection="1">
      <alignment horizontal="right" wrapText="1"/>
      <protection locked="0"/>
    </xf>
    <xf numFmtId="1" fontId="5" fillId="6" borderId="43" xfId="0" applyNumberFormat="1" applyFont="1" applyFill="1" applyBorder="1" applyAlignment="1" applyProtection="1">
      <alignment horizontal="right" wrapText="1"/>
      <protection locked="0"/>
    </xf>
    <xf numFmtId="1" fontId="5" fillId="6" borderId="42" xfId="0" applyNumberFormat="1" applyFont="1" applyFill="1" applyBorder="1" applyAlignment="1" applyProtection="1">
      <alignment horizontal="right" wrapText="1"/>
      <protection locked="0"/>
    </xf>
    <xf numFmtId="1" fontId="5" fillId="8" borderId="42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5" fillId="6" borderId="40" xfId="0" applyNumberFormat="1" applyFont="1" applyFill="1" applyBorder="1" applyAlignment="1" applyProtection="1">
      <alignment horizontal="right" wrapText="1"/>
      <protection locked="0"/>
    </xf>
    <xf numFmtId="1" fontId="5" fillId="6" borderId="56" xfId="0" applyNumberFormat="1" applyFont="1" applyFill="1" applyBorder="1" applyAlignment="1" applyProtection="1">
      <alignment horizontal="right" wrapText="1"/>
      <protection locked="0"/>
    </xf>
    <xf numFmtId="1" fontId="5" fillId="6" borderId="0" xfId="0" applyNumberFormat="1" applyFont="1" applyFill="1" applyAlignment="1" applyProtection="1">
      <alignment horizontal="right" wrapText="1"/>
      <protection locked="0"/>
    </xf>
    <xf numFmtId="1" fontId="5" fillId="6" borderId="18" xfId="0" applyNumberFormat="1" applyFont="1" applyFill="1" applyBorder="1" applyAlignment="1" applyProtection="1">
      <alignment horizontal="right" wrapText="1"/>
      <protection locked="0"/>
    </xf>
    <xf numFmtId="1" fontId="5" fillId="6" borderId="70" xfId="0" applyNumberFormat="1" applyFont="1" applyFill="1" applyBorder="1" applyAlignment="1" applyProtection="1">
      <alignment horizontal="right" wrapText="1"/>
      <protection locked="0"/>
    </xf>
    <xf numFmtId="1" fontId="5" fillId="0" borderId="55" xfId="0" applyNumberFormat="1" applyFont="1" applyBorder="1" applyAlignment="1">
      <alignment horizontal="right" wrapText="1"/>
    </xf>
    <xf numFmtId="1" fontId="5" fillId="8" borderId="15" xfId="0" applyNumberFormat="1" applyFont="1" applyFill="1" applyBorder="1" applyAlignment="1">
      <alignment horizontal="right" wrapText="1"/>
    </xf>
    <xf numFmtId="1" fontId="5" fillId="0" borderId="28" xfId="0" applyNumberFormat="1" applyFont="1" applyBorder="1" applyAlignment="1">
      <alignment horizontal="right" wrapText="1"/>
    </xf>
    <xf numFmtId="1" fontId="5" fillId="6" borderId="8" xfId="0" applyNumberFormat="1" applyFont="1" applyFill="1" applyBorder="1" applyAlignment="1" applyProtection="1">
      <alignment horizontal="right" wrapText="1"/>
      <protection locked="0"/>
    </xf>
    <xf numFmtId="1" fontId="5" fillId="6" borderId="50" xfId="0" applyNumberFormat="1" applyFont="1" applyFill="1" applyBorder="1" applyAlignment="1" applyProtection="1">
      <alignment horizontal="right" wrapText="1"/>
      <protection locked="0"/>
    </xf>
    <xf numFmtId="1" fontId="5" fillId="6" borderId="1" xfId="0" applyNumberFormat="1" applyFont="1" applyFill="1" applyBorder="1" applyAlignment="1" applyProtection="1">
      <alignment horizontal="right" wrapText="1"/>
      <protection locked="0"/>
    </xf>
    <xf numFmtId="1" fontId="5" fillId="6" borderId="13" xfId="0" applyNumberFormat="1" applyFont="1" applyFill="1" applyBorder="1" applyAlignment="1" applyProtection="1">
      <alignment horizontal="right" wrapText="1"/>
      <protection locked="0"/>
    </xf>
    <xf numFmtId="1" fontId="5" fillId="6" borderId="71" xfId="0" applyNumberFormat="1" applyFont="1" applyFill="1" applyBorder="1" applyAlignment="1" applyProtection="1">
      <alignment horizontal="right" wrapText="1"/>
      <protection locked="0"/>
    </xf>
    <xf numFmtId="1" fontId="5" fillId="6" borderId="7" xfId="0" applyNumberFormat="1" applyFont="1" applyFill="1" applyBorder="1" applyAlignment="1" applyProtection="1">
      <alignment horizontal="right" wrapText="1"/>
      <protection locked="0"/>
    </xf>
    <xf numFmtId="1" fontId="5" fillId="6" borderId="9" xfId="0" applyNumberFormat="1" applyFont="1" applyFill="1" applyBorder="1" applyAlignment="1" applyProtection="1">
      <alignment horizontal="right" wrapText="1"/>
      <protection locked="0"/>
    </xf>
    <xf numFmtId="1" fontId="5" fillId="8" borderId="9" xfId="0" applyNumberFormat="1" applyFont="1" applyFill="1" applyBorder="1" applyAlignment="1">
      <alignment horizontal="right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6" borderId="48" xfId="0" applyNumberFormat="1" applyFont="1" applyFill="1" applyBorder="1" applyAlignment="1" applyProtection="1">
      <alignment horizontal="right" wrapText="1"/>
      <protection locked="0"/>
    </xf>
    <xf numFmtId="1" fontId="5" fillId="0" borderId="72" xfId="0" applyNumberFormat="1" applyFont="1" applyBorder="1"/>
    <xf numFmtId="1" fontId="2" fillId="2" borderId="73" xfId="0" applyNumberFormat="1" applyFont="1" applyFill="1" applyBorder="1"/>
    <xf numFmtId="1" fontId="2" fillId="3" borderId="73" xfId="0" applyNumberFormat="1" applyFont="1" applyFill="1" applyBorder="1"/>
    <xf numFmtId="1" fontId="5" fillId="0" borderId="75" xfId="0" applyNumberFormat="1" applyFont="1" applyBorder="1" applyAlignment="1">
      <alignment horizontal="right" wrapText="1"/>
    </xf>
    <xf numFmtId="1" fontId="5" fillId="6" borderId="31" xfId="0" applyNumberFormat="1" applyFont="1" applyFill="1" applyBorder="1" applyAlignment="1" applyProtection="1">
      <alignment horizontal="right"/>
      <protection locked="0"/>
    </xf>
    <xf numFmtId="1" fontId="5" fillId="6" borderId="32" xfId="0" applyNumberFormat="1" applyFont="1" applyFill="1" applyBorder="1" applyAlignment="1" applyProtection="1">
      <alignment horizontal="right"/>
      <protection locked="0"/>
    </xf>
    <xf numFmtId="1" fontId="5" fillId="6" borderId="76" xfId="0" applyNumberFormat="1" applyFont="1" applyFill="1" applyBorder="1" applyAlignment="1" applyProtection="1">
      <alignment horizontal="right"/>
      <protection locked="0"/>
    </xf>
    <xf numFmtId="1" fontId="5" fillId="6" borderId="77" xfId="0" applyNumberFormat="1" applyFont="1" applyFill="1" applyBorder="1" applyAlignment="1" applyProtection="1">
      <alignment horizontal="right"/>
      <protection locked="0"/>
    </xf>
    <xf numFmtId="1" fontId="5" fillId="6" borderId="30" xfId="0" applyNumberFormat="1" applyFont="1" applyFill="1" applyBorder="1" applyAlignment="1" applyProtection="1">
      <alignment horizontal="right"/>
      <protection locked="0"/>
    </xf>
    <xf numFmtId="1" fontId="5" fillId="3" borderId="73" xfId="0" applyNumberFormat="1" applyFont="1" applyFill="1" applyBorder="1" applyAlignment="1" applyProtection="1">
      <alignment vertical="center"/>
      <protection locked="0"/>
    </xf>
    <xf numFmtId="1" fontId="5" fillId="6" borderId="21" xfId="0" applyNumberFormat="1" applyFont="1" applyFill="1" applyBorder="1" applyAlignment="1" applyProtection="1">
      <alignment horizontal="right"/>
      <protection locked="0"/>
    </xf>
    <xf numFmtId="1" fontId="5" fillId="6" borderId="20" xfId="0" applyNumberFormat="1" applyFont="1" applyFill="1" applyBorder="1" applyAlignment="1" applyProtection="1">
      <alignment horizontal="right"/>
      <protection locked="0"/>
    </xf>
    <xf numFmtId="1" fontId="5" fillId="6" borderId="19" xfId="0" applyNumberFormat="1" applyFont="1" applyFill="1" applyBorder="1" applyAlignment="1" applyProtection="1">
      <alignment horizontal="right"/>
      <protection locked="0"/>
    </xf>
    <xf numFmtId="1" fontId="5" fillId="6" borderId="51" xfId="0" applyNumberFormat="1" applyFont="1" applyFill="1" applyBorder="1" applyAlignment="1" applyProtection="1">
      <alignment horizontal="right"/>
      <protection locked="0"/>
    </xf>
    <xf numFmtId="1" fontId="5" fillId="6" borderId="22" xfId="0" applyNumberFormat="1" applyFont="1" applyFill="1" applyBorder="1" applyAlignment="1" applyProtection="1">
      <alignment horizontal="right"/>
      <protection locked="0"/>
    </xf>
    <xf numFmtId="1" fontId="5" fillId="6" borderId="25" xfId="0" applyNumberFormat="1" applyFont="1" applyFill="1" applyBorder="1" applyAlignment="1" applyProtection="1">
      <alignment horizontal="right"/>
      <protection locked="0"/>
    </xf>
    <xf numFmtId="1" fontId="5" fillId="6" borderId="27" xfId="0" applyNumberFormat="1" applyFont="1" applyFill="1" applyBorder="1" applyAlignment="1" applyProtection="1">
      <alignment horizontal="right"/>
      <protection locked="0"/>
    </xf>
    <xf numFmtId="1" fontId="5" fillId="6" borderId="29" xfId="0" applyNumberFormat="1" applyFont="1" applyFill="1" applyBorder="1" applyAlignment="1" applyProtection="1">
      <alignment horizontal="right"/>
      <protection locked="0"/>
    </xf>
    <xf numFmtId="1" fontId="5" fillId="6" borderId="54" xfId="0" applyNumberFormat="1" applyFont="1" applyFill="1" applyBorder="1" applyAlignment="1" applyProtection="1">
      <alignment horizontal="right"/>
      <protection locked="0"/>
    </xf>
    <xf numFmtId="1" fontId="5" fillId="6" borderId="28" xfId="0" applyNumberFormat="1" applyFont="1" applyFill="1" applyBorder="1" applyAlignment="1" applyProtection="1">
      <alignment horizontal="right"/>
      <protection locked="0"/>
    </xf>
    <xf numFmtId="1" fontId="2" fillId="5" borderId="0" xfId="0" applyNumberFormat="1" applyFont="1" applyFill="1"/>
    <xf numFmtId="1" fontId="5" fillId="0" borderId="7" xfId="0" applyNumberFormat="1" applyFont="1" applyBorder="1" applyAlignment="1">
      <alignment horizontal="right"/>
    </xf>
    <xf numFmtId="1" fontId="5" fillId="6" borderId="50" xfId="0" applyNumberFormat="1" applyFont="1" applyFill="1" applyBorder="1" applyAlignment="1" applyProtection="1">
      <alignment horizontal="right"/>
      <protection locked="0"/>
    </xf>
    <xf numFmtId="1" fontId="5" fillId="6" borderId="71" xfId="0" applyNumberFormat="1" applyFont="1" applyFill="1" applyBorder="1" applyAlignment="1" applyProtection="1">
      <alignment horizontal="right"/>
      <protection locked="0"/>
    </xf>
    <xf numFmtId="1" fontId="5" fillId="6" borderId="13" xfId="0" applyNumberFormat="1" applyFont="1" applyFill="1" applyBorder="1" applyAlignment="1" applyProtection="1">
      <alignment horizontal="right"/>
      <protection locked="0"/>
    </xf>
    <xf numFmtId="1" fontId="5" fillId="6" borderId="78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Protection="1">
      <protection locked="0"/>
    </xf>
    <xf numFmtId="1" fontId="5" fillId="3" borderId="7" xfId="0" applyNumberFormat="1" applyFont="1" applyFill="1" applyBorder="1" applyAlignment="1">
      <alignment vertical="center"/>
    </xf>
    <xf numFmtId="1" fontId="5" fillId="7" borderId="9" xfId="0" applyNumberFormat="1" applyFont="1" applyFill="1" applyBorder="1" applyAlignment="1">
      <alignment horizontal="right"/>
    </xf>
    <xf numFmtId="1" fontId="5" fillId="7" borderId="78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 applyProtection="1">
      <alignment horizontal="right"/>
      <protection locked="0"/>
    </xf>
    <xf numFmtId="1" fontId="5" fillId="6" borderId="7" xfId="0" applyNumberFormat="1" applyFont="1" applyFill="1" applyBorder="1" applyAlignment="1" applyProtection="1">
      <alignment horizontal="right"/>
      <protection locked="0"/>
    </xf>
    <xf numFmtId="1" fontId="5" fillId="6" borderId="79" xfId="0" applyNumberFormat="1" applyFont="1" applyFill="1" applyBorder="1" applyAlignment="1" applyProtection="1">
      <alignment horizontal="right"/>
      <protection locked="0"/>
    </xf>
    <xf numFmtId="1" fontId="5" fillId="6" borderId="80" xfId="0" applyNumberFormat="1" applyFont="1" applyFill="1" applyBorder="1" applyAlignment="1" applyProtection="1">
      <alignment horizontal="right"/>
      <protection locked="0"/>
    </xf>
    <xf numFmtId="1" fontId="5" fillId="0" borderId="48" xfId="0" applyNumberFormat="1" applyFont="1" applyBorder="1" applyAlignment="1">
      <alignment horizontal="left" wrapText="1"/>
    </xf>
    <xf numFmtId="1" fontId="5" fillId="0" borderId="48" xfId="0" applyNumberFormat="1" applyFont="1" applyBorder="1"/>
    <xf numFmtId="1" fontId="5" fillId="6" borderId="26" xfId="0" applyNumberFormat="1" applyFont="1" applyFill="1" applyBorder="1" applyProtection="1">
      <protection locked="0"/>
    </xf>
    <xf numFmtId="1" fontId="5" fillId="6" borderId="81" xfId="0" applyNumberFormat="1" applyFont="1" applyFill="1" applyBorder="1" applyProtection="1">
      <protection locked="0"/>
    </xf>
    <xf numFmtId="1" fontId="5" fillId="2" borderId="0" xfId="0" applyNumberFormat="1" applyFont="1" applyFill="1" applyAlignment="1">
      <alignment wrapText="1"/>
    </xf>
    <xf numFmtId="1" fontId="5" fillId="0" borderId="3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horizontal="left" wrapText="1"/>
    </xf>
    <xf numFmtId="1" fontId="5" fillId="0" borderId="36" xfId="0" applyNumberFormat="1" applyFont="1" applyBorder="1" applyAlignment="1">
      <alignment horizontal="left" wrapText="1"/>
    </xf>
    <xf numFmtId="1" fontId="5" fillId="6" borderId="36" xfId="0" applyNumberFormat="1" applyFont="1" applyFill="1" applyBorder="1" applyProtection="1">
      <protection locked="0"/>
    </xf>
    <xf numFmtId="1" fontId="5" fillId="0" borderId="36" xfId="0" applyNumberFormat="1" applyFont="1" applyBorder="1" applyAlignment="1">
      <alignment wrapText="1"/>
    </xf>
    <xf numFmtId="1" fontId="9" fillId="2" borderId="0" xfId="0" applyNumberFormat="1" applyFont="1" applyFill="1"/>
    <xf numFmtId="1" fontId="2" fillId="10" borderId="0" xfId="0" applyNumberFormat="1" applyFont="1" applyFill="1" applyProtection="1">
      <protection locked="0"/>
    </xf>
    <xf numFmtId="1" fontId="4" fillId="3" borderId="0" xfId="0" applyNumberFormat="1" applyFont="1" applyFill="1"/>
    <xf numFmtId="1" fontId="9" fillId="3" borderId="0" xfId="0" applyNumberFormat="1" applyFont="1" applyFill="1"/>
    <xf numFmtId="1" fontId="5" fillId="0" borderId="2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vertical="center"/>
    </xf>
    <xf numFmtId="1" fontId="5" fillId="0" borderId="9" xfId="0" applyNumberFormat="1" applyFont="1" applyBorder="1"/>
    <xf numFmtId="1" fontId="5" fillId="6" borderId="82" xfId="0" applyNumberFormat="1" applyFont="1" applyFill="1" applyBorder="1" applyProtection="1">
      <protection locked="0"/>
    </xf>
    <xf numFmtId="1" fontId="5" fillId="6" borderId="78" xfId="0" applyNumberFormat="1" applyFont="1" applyFill="1" applyBorder="1" applyProtection="1">
      <protection locked="0"/>
    </xf>
    <xf numFmtId="1" fontId="5" fillId="6" borderId="9" xfId="0" applyNumberFormat="1" applyFont="1" applyFill="1" applyBorder="1" applyProtection="1">
      <protection locked="0"/>
    </xf>
    <xf numFmtId="1" fontId="10" fillId="2" borderId="0" xfId="0" applyNumberFormat="1" applyFont="1" applyFill="1"/>
    <xf numFmtId="1" fontId="11" fillId="2" borderId="0" xfId="0" applyNumberFormat="1" applyFont="1" applyFill="1"/>
    <xf numFmtId="1" fontId="5" fillId="0" borderId="2" xfId="0" applyNumberFormat="1" applyFont="1" applyBorder="1" applyAlignment="1">
      <alignment horizontal="left" vertical="center" wrapText="1"/>
    </xf>
    <xf numFmtId="1" fontId="5" fillId="6" borderId="74" xfId="0" applyNumberFormat="1" applyFont="1" applyFill="1" applyBorder="1" applyProtection="1">
      <protection locked="0"/>
    </xf>
    <xf numFmtId="1" fontId="5" fillId="7" borderId="5" xfId="0" applyNumberFormat="1" applyFont="1" applyFill="1" applyBorder="1"/>
    <xf numFmtId="1" fontId="5" fillId="7" borderId="71" xfId="0" applyNumberFormat="1" applyFont="1" applyFill="1" applyBorder="1"/>
    <xf numFmtId="1" fontId="5" fillId="0" borderId="74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left" vertical="center" wrapText="1"/>
    </xf>
    <xf numFmtId="1" fontId="5" fillId="7" borderId="18" xfId="0" applyNumberFormat="1" applyFont="1" applyFill="1" applyBorder="1"/>
    <xf numFmtId="1" fontId="5" fillId="6" borderId="75" xfId="0" applyNumberFormat="1" applyFont="1" applyFill="1" applyBorder="1" applyProtection="1">
      <protection locked="0"/>
    </xf>
    <xf numFmtId="1" fontId="5" fillId="7" borderId="32" xfId="0" applyNumberFormat="1" applyFont="1" applyFill="1" applyBorder="1"/>
    <xf numFmtId="1" fontId="5" fillId="6" borderId="76" xfId="0" applyNumberFormat="1" applyFont="1" applyFill="1" applyBorder="1" applyProtection="1">
      <protection locked="0"/>
    </xf>
    <xf numFmtId="1" fontId="5" fillId="6" borderId="29" xfId="0" applyNumberFormat="1" applyFont="1" applyFill="1" applyBorder="1" applyProtection="1">
      <protection locked="0"/>
    </xf>
    <xf numFmtId="1" fontId="7" fillId="0" borderId="2" xfId="0" applyNumberFormat="1" applyFont="1" applyBorder="1"/>
    <xf numFmtId="1" fontId="12" fillId="2" borderId="0" xfId="0" applyNumberFormat="1" applyFont="1" applyFill="1"/>
    <xf numFmtId="1" fontId="5" fillId="0" borderId="83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/>
    <xf numFmtId="1" fontId="5" fillId="6" borderId="85" xfId="0" applyNumberFormat="1" applyFont="1" applyFill="1" applyBorder="1" applyProtection="1">
      <protection locked="0"/>
    </xf>
    <xf numFmtId="1" fontId="5" fillId="6" borderId="23" xfId="0" applyNumberFormat="1" applyFont="1" applyFill="1" applyBorder="1" applyProtection="1">
      <protection locked="0"/>
    </xf>
    <xf numFmtId="1" fontId="5" fillId="0" borderId="48" xfId="0" applyNumberFormat="1" applyFont="1" applyBorder="1" applyAlignment="1">
      <alignment horizontal="center" vertical="center" wrapText="1"/>
    </xf>
    <xf numFmtId="1" fontId="13" fillId="2" borderId="0" xfId="0" applyNumberFormat="1" applyFont="1" applyFill="1"/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right" wrapText="1"/>
    </xf>
    <xf numFmtId="1" fontId="5" fillId="2" borderId="11" xfId="0" applyNumberFormat="1" applyFont="1" applyFill="1" applyBorder="1" applyAlignment="1">
      <alignment horizontal="right"/>
    </xf>
    <xf numFmtId="1" fontId="5" fillId="7" borderId="30" xfId="0" applyNumberFormat="1" applyFont="1" applyFill="1" applyBorder="1" applyAlignment="1">
      <alignment horizontal="right"/>
    </xf>
    <xf numFmtId="1" fontId="5" fillId="7" borderId="77" xfId="0" applyNumberFormat="1" applyFont="1" applyFill="1" applyBorder="1" applyAlignment="1">
      <alignment horizontal="right"/>
    </xf>
    <xf numFmtId="1" fontId="5" fillId="2" borderId="73" xfId="0" applyNumberFormat="1" applyFont="1" applyFill="1" applyBorder="1" applyAlignment="1">
      <alignment vertical="center" wrapText="1"/>
    </xf>
    <xf numFmtId="1" fontId="5" fillId="2" borderId="36" xfId="0" applyNumberFormat="1" applyFont="1" applyFill="1" applyBorder="1" applyAlignment="1">
      <alignment horizontal="right" wrapText="1"/>
    </xf>
    <xf numFmtId="1" fontId="5" fillId="2" borderId="37" xfId="0" applyNumberFormat="1" applyFont="1" applyFill="1" applyBorder="1" applyAlignment="1">
      <alignment horizontal="right"/>
    </xf>
    <xf numFmtId="1" fontId="5" fillId="2" borderId="22" xfId="0" applyNumberFormat="1" applyFont="1" applyFill="1" applyBorder="1" applyAlignment="1">
      <alignment horizontal="right"/>
    </xf>
    <xf numFmtId="1" fontId="5" fillId="2" borderId="52" xfId="0" applyNumberFormat="1" applyFont="1" applyFill="1" applyBorder="1" applyAlignment="1">
      <alignment vertical="center" wrapText="1"/>
    </xf>
    <xf numFmtId="1" fontId="5" fillId="2" borderId="49" xfId="0" applyNumberFormat="1" applyFont="1" applyFill="1" applyBorder="1" applyAlignment="1">
      <alignment vertical="center" wrapText="1"/>
    </xf>
    <xf numFmtId="1" fontId="5" fillId="2" borderId="48" xfId="0" applyNumberFormat="1" applyFont="1" applyFill="1" applyBorder="1" applyAlignment="1">
      <alignment horizontal="right" wrapText="1"/>
    </xf>
    <xf numFmtId="1" fontId="5" fillId="2" borderId="29" xfId="0" applyNumberFormat="1" applyFont="1" applyFill="1" applyBorder="1" applyAlignment="1">
      <alignment horizontal="right"/>
    </xf>
    <xf numFmtId="1" fontId="5" fillId="0" borderId="5" xfId="0" applyNumberFormat="1" applyFont="1" applyBorder="1"/>
    <xf numFmtId="1" fontId="5" fillId="0" borderId="0" xfId="0" applyNumberFormat="1" applyFont="1" applyAlignment="1">
      <alignment horizontal="center" vertical="center"/>
    </xf>
    <xf numFmtId="1" fontId="5" fillId="3" borderId="0" xfId="0" applyNumberFormat="1" applyFont="1" applyFill="1" applyAlignment="1" applyProtection="1">
      <alignment vertical="top"/>
      <protection locked="0"/>
    </xf>
    <xf numFmtId="1" fontId="5" fillId="0" borderId="12" xfId="0" applyNumberFormat="1" applyFont="1" applyBorder="1" applyAlignment="1">
      <alignment horizontal="right" wrapText="1"/>
    </xf>
    <xf numFmtId="1" fontId="5" fillId="0" borderId="27" xfId="0" applyNumberFormat="1" applyFont="1" applyBorder="1"/>
    <xf numFmtId="1" fontId="5" fillId="6" borderId="26" xfId="0" applyNumberFormat="1" applyFont="1" applyFill="1" applyBorder="1" applyAlignment="1" applyProtection="1">
      <alignment horizontal="right"/>
      <protection locked="0"/>
    </xf>
    <xf numFmtId="1" fontId="5" fillId="6" borderId="81" xfId="0" applyNumberFormat="1" applyFont="1" applyFill="1" applyBorder="1" applyAlignment="1" applyProtection="1">
      <alignment horizontal="right"/>
      <protection locked="0"/>
    </xf>
    <xf numFmtId="1" fontId="5" fillId="6" borderId="24" xfId="0" applyNumberFormat="1" applyFont="1" applyFill="1" applyBorder="1" applyAlignment="1" applyProtection="1">
      <alignment horizontal="right"/>
      <protection locked="0"/>
    </xf>
    <xf numFmtId="1" fontId="5" fillId="6" borderId="48" xfId="0" applyNumberFormat="1" applyFont="1" applyFill="1" applyBorder="1" applyAlignment="1" applyProtection="1">
      <alignment horizontal="right"/>
      <protection locked="0"/>
    </xf>
    <xf numFmtId="1" fontId="5" fillId="6" borderId="87" xfId="0" applyNumberFormat="1" applyFont="1" applyFill="1" applyBorder="1" applyAlignment="1" applyProtection="1">
      <alignment horizontal="right"/>
      <protection locked="0"/>
    </xf>
    <xf numFmtId="1" fontId="5" fillId="3" borderId="0" xfId="0" applyNumberFormat="1" applyFont="1" applyFill="1" applyAlignment="1" applyProtection="1">
      <alignment vertical="top" wrapText="1"/>
      <protection locked="0"/>
    </xf>
    <xf numFmtId="1" fontId="5" fillId="0" borderId="48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/>
    <xf numFmtId="1" fontId="5" fillId="0" borderId="88" xfId="0" applyNumberFormat="1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78" xfId="0" applyNumberFormat="1" applyFont="1" applyBorder="1" applyAlignment="1">
      <alignment vertical="center" wrapText="1"/>
    </xf>
    <xf numFmtId="1" fontId="5" fillId="6" borderId="91" xfId="0" applyNumberFormat="1" applyFont="1" applyFill="1" applyBorder="1" applyAlignment="1" applyProtection="1">
      <alignment horizontal="right"/>
      <protection locked="0"/>
    </xf>
    <xf numFmtId="1" fontId="5" fillId="6" borderId="92" xfId="0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/>
    </xf>
    <xf numFmtId="1" fontId="5" fillId="6" borderId="93" xfId="0" applyNumberFormat="1" applyFont="1" applyFill="1" applyBorder="1" applyAlignment="1" applyProtection="1">
      <alignment horizontal="right"/>
      <protection locked="0"/>
    </xf>
    <xf numFmtId="1" fontId="5" fillId="6" borderId="94" xfId="0" applyNumberFormat="1" applyFont="1" applyFill="1" applyBorder="1" applyAlignment="1" applyProtection="1">
      <alignment horizontal="right"/>
      <protection locked="0"/>
    </xf>
    <xf numFmtId="1" fontId="5" fillId="6" borderId="40" xfId="0" applyNumberFormat="1" applyFont="1" applyFill="1" applyBorder="1" applyAlignment="1" applyProtection="1">
      <alignment horizontal="right"/>
      <protection locked="0"/>
    </xf>
    <xf numFmtId="1" fontId="5" fillId="6" borderId="39" xfId="0" applyNumberFormat="1" applyFont="1" applyFill="1" applyBorder="1" applyAlignment="1" applyProtection="1">
      <alignment horizontal="right"/>
      <protection locked="0"/>
    </xf>
    <xf numFmtId="1" fontId="5" fillId="6" borderId="41" xfId="0" applyNumberFormat="1" applyFont="1" applyFill="1" applyBorder="1" applyAlignment="1" applyProtection="1">
      <alignment horizontal="right"/>
      <protection locked="0"/>
    </xf>
    <xf numFmtId="1" fontId="5" fillId="6" borderId="95" xfId="0" applyNumberFormat="1" applyFont="1" applyFill="1" applyBorder="1" applyAlignment="1" applyProtection="1">
      <alignment horizontal="right"/>
      <protection locked="0"/>
    </xf>
    <xf numFmtId="1" fontId="5" fillId="6" borderId="37" xfId="0" applyNumberFormat="1" applyFont="1" applyFill="1" applyBorder="1" applyAlignment="1" applyProtection="1">
      <alignment horizontal="right"/>
      <protection locked="0"/>
    </xf>
    <xf numFmtId="1" fontId="5" fillId="6" borderId="96" xfId="0" applyNumberFormat="1" applyFont="1" applyFill="1" applyBorder="1" applyAlignment="1" applyProtection="1">
      <alignment horizontal="right"/>
      <protection locked="0"/>
    </xf>
    <xf numFmtId="1" fontId="5" fillId="0" borderId="9" xfId="0" applyNumberFormat="1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right"/>
    </xf>
    <xf numFmtId="1" fontId="5" fillId="6" borderId="97" xfId="0" applyNumberFormat="1" applyFont="1" applyFill="1" applyBorder="1" applyAlignment="1" applyProtection="1">
      <alignment horizontal="right"/>
      <protection locked="0"/>
    </xf>
    <xf numFmtId="1" fontId="2" fillId="12" borderId="0" xfId="0" applyNumberFormat="1" applyFont="1" applyFill="1"/>
    <xf numFmtId="1" fontId="5" fillId="0" borderId="82" xfId="0" applyNumberFormat="1" applyFont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right"/>
    </xf>
    <xf numFmtId="1" fontId="5" fillId="3" borderId="73" xfId="0" applyNumberFormat="1" applyFont="1" applyFill="1" applyBorder="1" applyAlignment="1">
      <alignment vertical="center"/>
    </xf>
    <xf numFmtId="1" fontId="5" fillId="0" borderId="73" xfId="0" applyNumberFormat="1" applyFont="1" applyBorder="1" applyAlignment="1">
      <alignment vertical="center" wrapText="1"/>
    </xf>
    <xf numFmtId="1" fontId="5" fillId="6" borderId="73" xfId="0" applyNumberFormat="1" applyFont="1" applyFill="1" applyBorder="1" applyAlignment="1" applyProtection="1">
      <alignment horizontal="right" wrapText="1"/>
      <protection locked="0"/>
    </xf>
    <xf numFmtId="1" fontId="5" fillId="6" borderId="74" xfId="0" applyNumberFormat="1" applyFont="1" applyFill="1" applyBorder="1" applyAlignment="1" applyProtection="1">
      <alignment horizontal="right" wrapText="1"/>
      <protection locked="0"/>
    </xf>
    <xf numFmtId="1" fontId="5" fillId="8" borderId="74" xfId="0" applyNumberFormat="1" applyFont="1" applyFill="1" applyBorder="1" applyAlignment="1">
      <alignment horizontal="right" wrapText="1"/>
    </xf>
    <xf numFmtId="1" fontId="5" fillId="6" borderId="82" xfId="0" applyNumberFormat="1" applyFont="1" applyFill="1" applyBorder="1" applyAlignment="1" applyProtection="1">
      <alignment horizontal="right" wrapText="1"/>
      <protection locked="0"/>
    </xf>
    <xf numFmtId="1" fontId="5" fillId="6" borderId="78" xfId="0" applyNumberFormat="1" applyFont="1" applyFill="1" applyBorder="1" applyAlignment="1" applyProtection="1">
      <alignment horizontal="right" wrapText="1"/>
      <protection locked="0"/>
    </xf>
    <xf numFmtId="1" fontId="3" fillId="0" borderId="98" xfId="0" applyNumberFormat="1" applyFont="1" applyBorder="1"/>
    <xf numFmtId="1" fontId="5" fillId="0" borderId="98" xfId="0" applyNumberFormat="1" applyFont="1" applyBorder="1"/>
    <xf numFmtId="1" fontId="5" fillId="0" borderId="99" xfId="0" applyNumberFormat="1" applyFont="1" applyBorder="1"/>
    <xf numFmtId="1" fontId="5" fillId="0" borderId="100" xfId="0" applyNumberFormat="1" applyFont="1" applyBorder="1"/>
    <xf numFmtId="1" fontId="5" fillId="6" borderId="82" xfId="0" applyNumberFormat="1" applyFont="1" applyFill="1" applyBorder="1" applyAlignment="1" applyProtection="1">
      <alignment horizontal="right"/>
      <protection locked="0"/>
    </xf>
    <xf numFmtId="1" fontId="5" fillId="6" borderId="101" xfId="0" applyNumberFormat="1" applyFont="1" applyFill="1" applyBorder="1" applyProtection="1">
      <protection locked="0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left" vertical="center" wrapText="1"/>
    </xf>
    <xf numFmtId="1" fontId="5" fillId="0" borderId="102" xfId="0" applyNumberFormat="1" applyFont="1" applyBorder="1"/>
    <xf numFmtId="1" fontId="5" fillId="0" borderId="104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 horizontal="center" vertical="center" wrapText="1"/>
    </xf>
    <xf numFmtId="1" fontId="5" fillId="3" borderId="108" xfId="0" applyNumberFormat="1" applyFont="1" applyFill="1" applyBorder="1" applyAlignment="1" applyProtection="1">
      <alignment vertical="center"/>
      <protection locked="0"/>
    </xf>
    <xf numFmtId="1" fontId="5" fillId="0" borderId="105" xfId="0" applyNumberFormat="1" applyFont="1" applyBorder="1" applyAlignment="1">
      <alignment horizontal="center" vertical="center" wrapText="1"/>
    </xf>
    <xf numFmtId="1" fontId="5" fillId="3" borderId="108" xfId="0" applyNumberFormat="1" applyFont="1" applyFill="1" applyBorder="1" applyAlignment="1">
      <alignment vertical="center"/>
    </xf>
    <xf numFmtId="1" fontId="5" fillId="0" borderId="108" xfId="0" applyNumberFormat="1" applyFont="1" applyBorder="1" applyAlignment="1">
      <alignment vertical="center" wrapText="1"/>
    </xf>
    <xf numFmtId="1" fontId="5" fillId="6" borderId="108" xfId="0" applyNumberFormat="1" applyFont="1" applyFill="1" applyBorder="1" applyAlignment="1" applyProtection="1">
      <alignment horizontal="right" wrapText="1"/>
      <protection locked="0"/>
    </xf>
    <xf numFmtId="1" fontId="5" fillId="6" borderId="107" xfId="0" applyNumberFormat="1" applyFont="1" applyFill="1" applyBorder="1" applyAlignment="1" applyProtection="1">
      <alignment horizontal="right" wrapText="1"/>
      <protection locked="0"/>
    </xf>
    <xf numFmtId="1" fontId="5" fillId="8" borderId="107" xfId="0" applyNumberFormat="1" applyFont="1" applyFill="1" applyBorder="1" applyAlignment="1">
      <alignment horizontal="right" wrapText="1"/>
    </xf>
    <xf numFmtId="1" fontId="5" fillId="7" borderId="109" xfId="0" applyNumberFormat="1" applyFont="1" applyFill="1" applyBorder="1"/>
    <xf numFmtId="1" fontId="5" fillId="2" borderId="78" xfId="0" applyNumberFormat="1" applyFont="1" applyFill="1" applyBorder="1" applyAlignment="1">
      <alignment horizontal="right"/>
    </xf>
    <xf numFmtId="1" fontId="5" fillId="0" borderId="111" xfId="0" applyNumberFormat="1" applyFont="1" applyBorder="1" applyAlignment="1">
      <alignment horizontal="right" wrapText="1"/>
    </xf>
    <xf numFmtId="1" fontId="5" fillId="0" borderId="112" xfId="0" applyNumberFormat="1" applyFont="1" applyBorder="1"/>
    <xf numFmtId="1" fontId="5" fillId="0" borderId="111" xfId="0" applyNumberFormat="1" applyFont="1" applyBorder="1" applyAlignment="1">
      <alignment horizontal="right"/>
    </xf>
    <xf numFmtId="1" fontId="5" fillId="0" borderId="112" xfId="0" applyNumberFormat="1" applyFont="1" applyBorder="1" applyAlignment="1">
      <alignment horizontal="right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right" wrapText="1"/>
    </xf>
    <xf numFmtId="1" fontId="5" fillId="6" borderId="113" xfId="0" applyNumberFormat="1" applyFont="1" applyFill="1" applyBorder="1" applyAlignment="1" applyProtection="1">
      <alignment horizontal="right" wrapText="1"/>
      <protection locked="0"/>
    </xf>
    <xf numFmtId="1" fontId="5" fillId="7" borderId="113" xfId="0" applyNumberFormat="1" applyFont="1" applyFill="1" applyBorder="1"/>
    <xf numFmtId="1" fontId="5" fillId="11" borderId="114" xfId="1" applyNumberFormat="1" applyFont="1" applyBorder="1" applyAlignment="1" applyProtection="1">
      <alignment horizontal="right"/>
      <protection locked="0"/>
    </xf>
    <xf numFmtId="1" fontId="7" fillId="2" borderId="115" xfId="0" applyNumberFormat="1" applyFont="1" applyFill="1" applyBorder="1"/>
    <xf numFmtId="1" fontId="5" fillId="6" borderId="116" xfId="0" applyNumberFormat="1" applyFont="1" applyFill="1" applyBorder="1" applyAlignment="1" applyProtection="1">
      <alignment horizontal="right"/>
      <protection locked="0"/>
    </xf>
    <xf numFmtId="1" fontId="5" fillId="0" borderId="116" xfId="0" applyNumberFormat="1" applyFont="1" applyBorder="1" applyAlignment="1">
      <alignment horizontal="right" wrapText="1"/>
    </xf>
    <xf numFmtId="1" fontId="5" fillId="7" borderId="117" xfId="0" applyNumberFormat="1" applyFont="1" applyFill="1" applyBorder="1" applyAlignment="1">
      <alignment horizontal="right"/>
    </xf>
    <xf numFmtId="1" fontId="5" fillId="7" borderId="118" xfId="0" applyNumberFormat="1" applyFont="1" applyFill="1" applyBorder="1" applyAlignment="1">
      <alignment horizontal="right"/>
    </xf>
    <xf numFmtId="1" fontId="5" fillId="11" borderId="119" xfId="1" applyNumberFormat="1" applyFont="1" applyBorder="1" applyAlignment="1" applyProtection="1">
      <alignment horizontal="right"/>
      <protection locked="0"/>
    </xf>
    <xf numFmtId="1" fontId="5" fillId="11" borderId="120" xfId="1" applyNumberFormat="1" applyFont="1" applyBorder="1" applyAlignment="1" applyProtection="1">
      <alignment horizontal="right"/>
      <protection locked="0"/>
    </xf>
    <xf numFmtId="1" fontId="5" fillId="11" borderId="121" xfId="1" applyNumberFormat="1" applyFont="1" applyBorder="1" applyAlignment="1" applyProtection="1">
      <alignment horizontal="right"/>
      <protection locked="0"/>
    </xf>
    <xf numFmtId="1" fontId="5" fillId="0" borderId="122" xfId="0" applyNumberFormat="1" applyFont="1" applyBorder="1" applyAlignment="1">
      <alignment horizontal="center" vertical="center"/>
    </xf>
    <xf numFmtId="1" fontId="5" fillId="0" borderId="123" xfId="0" applyNumberFormat="1" applyFont="1" applyBorder="1" applyAlignment="1">
      <alignment horizontal="center" vertical="center" wrapText="1"/>
    </xf>
    <xf numFmtId="1" fontId="5" fillId="0" borderId="124" xfId="0" applyNumberFormat="1" applyFont="1" applyBorder="1" applyAlignment="1">
      <alignment horizontal="left" vertical="center" wrapText="1"/>
    </xf>
    <xf numFmtId="1" fontId="5" fillId="0" borderId="125" xfId="0" applyNumberFormat="1" applyFont="1" applyBorder="1" applyAlignment="1">
      <alignment horizontal="right" wrapText="1"/>
    </xf>
    <xf numFmtId="1" fontId="5" fillId="0" borderId="126" xfId="0" applyNumberFormat="1" applyFont="1" applyBorder="1" applyAlignment="1">
      <alignment horizontal="right"/>
    </xf>
    <xf numFmtId="1" fontId="5" fillId="6" borderId="125" xfId="0" applyNumberFormat="1" applyFont="1" applyFill="1" applyBorder="1" applyAlignment="1" applyProtection="1">
      <alignment horizontal="right"/>
      <protection locked="0"/>
    </xf>
    <xf numFmtId="1" fontId="5" fillId="6" borderId="124" xfId="0" applyNumberFormat="1" applyFont="1" applyFill="1" applyBorder="1" applyAlignment="1" applyProtection="1">
      <alignment horizontal="right"/>
      <protection locked="0"/>
    </xf>
    <xf numFmtId="1" fontId="5" fillId="0" borderId="124" xfId="0" applyNumberFormat="1" applyFont="1" applyBorder="1" applyAlignment="1">
      <alignment horizontal="right" vertical="center" wrapText="1"/>
    </xf>
    <xf numFmtId="1" fontId="5" fillId="0" borderId="122" xfId="0" applyNumberFormat="1" applyFont="1" applyBorder="1" applyAlignment="1">
      <alignment horizontal="right"/>
    </xf>
    <xf numFmtId="1" fontId="5" fillId="0" borderId="124" xfId="0" applyNumberFormat="1" applyFont="1" applyBorder="1" applyAlignment="1">
      <alignment horizontal="right"/>
    </xf>
    <xf numFmtId="1" fontId="8" fillId="0" borderId="124" xfId="0" applyNumberFormat="1" applyFont="1" applyBorder="1" applyAlignment="1">
      <alignment horizontal="left" vertical="center"/>
    </xf>
    <xf numFmtId="1" fontId="5" fillId="6" borderId="130" xfId="0" applyNumberFormat="1" applyFont="1" applyFill="1" applyBorder="1" applyProtection="1">
      <protection locked="0"/>
    </xf>
    <xf numFmtId="1" fontId="5" fillId="6" borderId="124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right"/>
    </xf>
    <xf numFmtId="1" fontId="5" fillId="6" borderId="132" xfId="0" applyNumberFormat="1" applyFont="1" applyFill="1" applyBorder="1" applyProtection="1">
      <protection locked="0"/>
    </xf>
    <xf numFmtId="1" fontId="5" fillId="0" borderId="132" xfId="0" applyNumberFormat="1" applyFont="1" applyBorder="1" applyAlignment="1">
      <alignment horizontal="center" vertical="center" wrapText="1"/>
    </xf>
    <xf numFmtId="1" fontId="5" fillId="0" borderId="122" xfId="0" applyNumberFormat="1" applyFont="1" applyBorder="1" applyAlignment="1">
      <alignment horizontal="right" wrapText="1"/>
    </xf>
    <xf numFmtId="1" fontId="5" fillId="0" borderId="132" xfId="0" applyNumberFormat="1" applyFont="1" applyBorder="1" applyAlignment="1">
      <alignment vertical="center" wrapText="1"/>
    </xf>
    <xf numFmtId="1" fontId="5" fillId="2" borderId="124" xfId="0" applyNumberFormat="1" applyFont="1" applyFill="1" applyBorder="1"/>
    <xf numFmtId="1" fontId="5" fillId="0" borderId="122" xfId="0" applyNumberFormat="1" applyFont="1" applyBorder="1" applyAlignment="1">
      <alignment horizontal="center" vertical="center" wrapText="1"/>
    </xf>
    <xf numFmtId="1" fontId="5" fillId="0" borderId="129" xfId="0" applyNumberFormat="1" applyFont="1" applyBorder="1" applyAlignment="1">
      <alignment horizontal="right" wrapText="1"/>
    </xf>
    <xf numFmtId="1" fontId="5" fillId="0" borderId="124" xfId="0" applyNumberFormat="1" applyFont="1" applyBorder="1" applyAlignment="1">
      <alignment horizontal="right" wrapText="1"/>
    </xf>
    <xf numFmtId="1" fontId="5" fillId="6" borderId="132" xfId="0" applyNumberFormat="1" applyFont="1" applyFill="1" applyBorder="1" applyAlignment="1" applyProtection="1">
      <alignment horizontal="right"/>
      <protection locked="0"/>
    </xf>
    <xf numFmtId="1" fontId="5" fillId="0" borderId="124" xfId="0" applyNumberFormat="1" applyFont="1" applyBorder="1" applyAlignment="1">
      <alignment horizontal="center" vertical="center" wrapText="1"/>
    </xf>
    <xf numFmtId="1" fontId="5" fillId="6" borderId="124" xfId="0" applyNumberFormat="1" applyFont="1" applyFill="1" applyBorder="1" applyAlignment="1" applyProtection="1">
      <alignment horizontal="right" wrapText="1"/>
      <protection locked="0"/>
    </xf>
    <xf numFmtId="1" fontId="5" fillId="0" borderId="132" xfId="0" applyNumberFormat="1" applyFont="1" applyBorder="1" applyAlignment="1">
      <alignment horizontal="right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3" borderId="132" xfId="0" applyNumberFormat="1" applyFont="1" applyFill="1" applyBorder="1" applyAlignment="1">
      <alignment vertical="center" wrapText="1"/>
    </xf>
    <xf numFmtId="1" fontId="5" fillId="7" borderId="124" xfId="0" applyNumberFormat="1" applyFont="1" applyFill="1" applyBorder="1" applyAlignment="1">
      <alignment horizontal="right"/>
    </xf>
    <xf numFmtId="1" fontId="5" fillId="0" borderId="124" xfId="0" applyNumberFormat="1" applyFont="1" applyBorder="1" applyAlignment="1">
      <alignment horizontal="left" wrapText="1"/>
    </xf>
    <xf numFmtId="1" fontId="5" fillId="0" borderId="124" xfId="0" applyNumberFormat="1" applyFont="1" applyBorder="1"/>
    <xf numFmtId="1" fontId="5" fillId="0" borderId="124" xfId="0" applyNumberFormat="1" applyFont="1" applyBorder="1" applyAlignment="1">
      <alignment wrapText="1"/>
    </xf>
    <xf numFmtId="1" fontId="5" fillId="0" borderId="132" xfId="0" applyNumberFormat="1" applyFont="1" applyBorder="1"/>
    <xf numFmtId="1" fontId="5" fillId="0" borderId="124" xfId="0" applyNumberFormat="1" applyFont="1" applyBorder="1" applyAlignment="1">
      <alignment horizontal="center" vertical="center" wrapText="1"/>
    </xf>
    <xf numFmtId="1" fontId="5" fillId="0" borderId="132" xfId="0" applyNumberFormat="1" applyFont="1" applyBorder="1" applyAlignment="1">
      <alignment vertical="center"/>
    </xf>
    <xf numFmtId="1" fontId="5" fillId="2" borderId="132" xfId="0" applyNumberFormat="1" applyFont="1" applyFill="1" applyBorder="1" applyAlignment="1">
      <alignment vertical="center" wrapText="1"/>
    </xf>
    <xf numFmtId="1" fontId="5" fillId="2" borderId="131" xfId="0" applyNumberFormat="1" applyFont="1" applyFill="1" applyBorder="1" applyAlignment="1">
      <alignment horizontal="right"/>
    </xf>
    <xf numFmtId="1" fontId="7" fillId="2" borderId="133" xfId="0" applyNumberFormat="1" applyFont="1" applyFill="1" applyBorder="1"/>
    <xf numFmtId="1" fontId="5" fillId="0" borderId="138" xfId="0" applyNumberFormat="1" applyFont="1" applyBorder="1" applyAlignment="1">
      <alignment horizontal="center" vertical="center"/>
    </xf>
    <xf numFmtId="1" fontId="5" fillId="0" borderId="137" xfId="0" applyNumberFormat="1" applyFont="1" applyBorder="1" applyAlignment="1">
      <alignment horizontal="center" vertical="center"/>
    </xf>
    <xf numFmtId="1" fontId="5" fillId="0" borderId="138" xfId="0" applyNumberFormat="1" applyFont="1" applyBorder="1" applyAlignment="1">
      <alignment horizontal="center" vertical="center" wrapText="1"/>
    </xf>
    <xf numFmtId="1" fontId="5" fillId="0" borderId="139" xfId="0" applyNumberFormat="1" applyFont="1" applyBorder="1" applyAlignment="1">
      <alignment horizontal="center" vertical="center" wrapText="1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137" xfId="0" applyNumberFormat="1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wrapText="1"/>
    </xf>
    <xf numFmtId="0" fontId="5" fillId="0" borderId="137" xfId="0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 vertical="center"/>
    </xf>
    <xf numFmtId="1" fontId="5" fillId="0" borderId="138" xfId="0" applyNumberFormat="1" applyFont="1" applyBorder="1" applyAlignment="1">
      <alignment horizontal="right"/>
    </xf>
    <xf numFmtId="1" fontId="5" fillId="0" borderId="137" xfId="0" applyNumberFormat="1" applyFont="1" applyBorder="1" applyAlignment="1">
      <alignment horizontal="right"/>
    </xf>
    <xf numFmtId="1" fontId="5" fillId="0" borderId="135" xfId="0" applyNumberFormat="1" applyFont="1" applyBorder="1" applyAlignment="1">
      <alignment horizontal="center" vertical="center" wrapText="1"/>
    </xf>
    <xf numFmtId="1" fontId="5" fillId="0" borderId="141" xfId="0" applyNumberFormat="1" applyFont="1" applyBorder="1" applyAlignment="1">
      <alignment horizontal="center" vertical="center" wrapText="1"/>
    </xf>
    <xf numFmtId="1" fontId="5" fillId="2" borderId="138" xfId="0" applyNumberFormat="1" applyFont="1" applyFill="1" applyBorder="1"/>
    <xf numFmtId="1" fontId="5" fillId="2" borderId="137" xfId="0" applyNumberFormat="1" applyFont="1" applyFill="1" applyBorder="1"/>
    <xf numFmtId="1" fontId="5" fillId="2" borderId="139" xfId="0" applyNumberFormat="1" applyFont="1" applyFill="1" applyBorder="1"/>
    <xf numFmtId="1" fontId="5" fillId="0" borderId="135" xfId="0" applyNumberFormat="1" applyFont="1" applyBorder="1" applyAlignment="1">
      <alignment horizontal="right"/>
    </xf>
    <xf numFmtId="1" fontId="5" fillId="2" borderId="140" xfId="0" applyNumberFormat="1" applyFont="1" applyFill="1" applyBorder="1"/>
    <xf numFmtId="1" fontId="5" fillId="2" borderId="142" xfId="0" applyNumberFormat="1" applyFont="1" applyFill="1" applyBorder="1"/>
    <xf numFmtId="1" fontId="5" fillId="0" borderId="134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138" xfId="0" applyNumberFormat="1" applyFont="1" applyBorder="1" applyAlignment="1">
      <alignment horizontal="right" wrapText="1"/>
    </xf>
    <xf numFmtId="1" fontId="5" fillId="0" borderId="138" xfId="0" applyNumberFormat="1" applyFont="1" applyBorder="1"/>
    <xf numFmtId="1" fontId="5" fillId="0" borderId="137" xfId="0" applyNumberFormat="1" applyFont="1" applyBorder="1"/>
    <xf numFmtId="1" fontId="5" fillId="0" borderId="139" xfId="0" applyNumberFormat="1" applyFont="1" applyBorder="1"/>
    <xf numFmtId="1" fontId="5" fillId="0" borderId="140" xfId="0" applyNumberFormat="1" applyFont="1" applyBorder="1"/>
    <xf numFmtId="1" fontId="5" fillId="0" borderId="143" xfId="0" applyNumberFormat="1" applyFont="1" applyBorder="1"/>
    <xf numFmtId="1" fontId="5" fillId="0" borderId="134" xfId="0" applyNumberFormat="1" applyFont="1" applyBorder="1"/>
    <xf numFmtId="1" fontId="5" fillId="0" borderId="136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/>
    <xf numFmtId="1" fontId="5" fillId="0" borderId="143" xfId="0" applyNumberFormat="1" applyFont="1" applyBorder="1" applyAlignment="1">
      <alignment horizontal="center" vertical="center" wrapText="1"/>
    </xf>
    <xf numFmtId="1" fontId="5" fillId="2" borderId="134" xfId="0" applyNumberFormat="1" applyFont="1" applyFill="1" applyBorder="1" applyAlignment="1">
      <alignment horizontal="center" vertical="center"/>
    </xf>
    <xf numFmtId="1" fontId="5" fillId="2" borderId="145" xfId="0" applyNumberFormat="1" applyFont="1" applyFill="1" applyBorder="1" applyAlignment="1">
      <alignment horizontal="center" vertical="center"/>
    </xf>
    <xf numFmtId="1" fontId="5" fillId="0" borderId="142" xfId="0" applyNumberFormat="1" applyFont="1" applyBorder="1" applyAlignment="1">
      <alignment horizontal="center" vertical="center" wrapText="1"/>
    </xf>
    <xf numFmtId="1" fontId="5" fillId="0" borderId="145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/>
    </xf>
    <xf numFmtId="1" fontId="5" fillId="2" borderId="136" xfId="0" applyNumberFormat="1" applyFont="1" applyFill="1" applyBorder="1" applyAlignment="1">
      <alignment horizontal="center" vertical="center" wrapText="1"/>
    </xf>
    <xf numFmtId="1" fontId="5" fillId="2" borderId="140" xfId="0" applyNumberFormat="1" applyFont="1" applyFill="1" applyBorder="1" applyAlignment="1" applyProtection="1">
      <alignment horizontal="center"/>
      <protection locked="0"/>
    </xf>
    <xf numFmtId="1" fontId="5" fillId="2" borderId="137" xfId="0" applyNumberFormat="1" applyFont="1" applyFill="1" applyBorder="1" applyAlignment="1" applyProtection="1">
      <alignment horizontal="center"/>
      <protection locked="0"/>
    </xf>
    <xf numFmtId="1" fontId="5" fillId="0" borderId="148" xfId="0" applyNumberFormat="1" applyFont="1" applyBorder="1" applyAlignment="1">
      <alignment horizontal="center" vertical="center"/>
    </xf>
    <xf numFmtId="1" fontId="5" fillId="0" borderId="149" xfId="0" applyNumberFormat="1" applyFont="1" applyBorder="1" applyAlignment="1">
      <alignment horizontal="center" vertical="center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5" fillId="2" borderId="146" xfId="0" applyNumberFormat="1" applyFont="1" applyFill="1" applyBorder="1" applyAlignment="1">
      <alignment horizontal="center" vertical="center" wrapText="1"/>
    </xf>
    <xf numFmtId="1" fontId="5" fillId="0" borderId="146" xfId="0" applyNumberFormat="1" applyFont="1" applyBorder="1" applyAlignment="1">
      <alignment horizontal="center" vertical="center"/>
    </xf>
    <xf numFmtId="1" fontId="5" fillId="0" borderId="146" xfId="0" applyNumberFormat="1" applyFont="1" applyBorder="1" applyAlignment="1">
      <alignment horizontal="left" vertical="center" wrapText="1"/>
    </xf>
    <xf numFmtId="1" fontId="7" fillId="0" borderId="146" xfId="0" applyNumberFormat="1" applyFont="1" applyBorder="1"/>
    <xf numFmtId="1" fontId="5" fillId="2" borderId="146" xfId="0" applyNumberFormat="1" applyFont="1" applyFill="1" applyBorder="1" applyAlignment="1">
      <alignment horizontal="right" wrapText="1"/>
    </xf>
    <xf numFmtId="1" fontId="7" fillId="3" borderId="152" xfId="0" applyNumberFormat="1" applyFont="1" applyFill="1" applyBorder="1"/>
    <xf numFmtId="1" fontId="7" fillId="2" borderId="152" xfId="0" applyNumberFormat="1" applyFont="1" applyFill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8" fillId="0" borderId="157" xfId="0" applyNumberFormat="1" applyFont="1" applyBorder="1" applyAlignment="1">
      <alignment horizontal="left" vertical="center"/>
    </xf>
    <xf numFmtId="1" fontId="5" fillId="0" borderId="158" xfId="0" applyNumberFormat="1" applyFont="1" applyBorder="1" applyAlignment="1">
      <alignment horizontal="right"/>
    </xf>
    <xf numFmtId="1" fontId="5" fillId="0" borderId="127" xfId="0" applyNumberFormat="1" applyFont="1" applyBorder="1" applyAlignment="1">
      <alignment horizontal="right"/>
    </xf>
    <xf numFmtId="1" fontId="5" fillId="6" borderId="159" xfId="0" applyNumberFormat="1" applyFont="1" applyFill="1" applyBorder="1" applyProtection="1">
      <protection locked="0"/>
    </xf>
    <xf numFmtId="1" fontId="5" fillId="6" borderId="127" xfId="0" applyNumberFormat="1" applyFont="1" applyFill="1" applyBorder="1" applyProtection="1">
      <protection locked="0"/>
    </xf>
    <xf numFmtId="1" fontId="5" fillId="6" borderId="125" xfId="0" applyNumberFormat="1" applyFont="1" applyFill="1" applyBorder="1" applyProtection="1">
      <protection locked="0"/>
    </xf>
    <xf numFmtId="1" fontId="5" fillId="6" borderId="160" xfId="0" applyNumberFormat="1" applyFont="1" applyFill="1" applyBorder="1" applyProtection="1">
      <protection locked="0"/>
    </xf>
    <xf numFmtId="1" fontId="5" fillId="0" borderId="161" xfId="0" applyNumberFormat="1" applyFont="1" applyBorder="1" applyAlignment="1">
      <alignment horizontal="center" vertical="center"/>
    </xf>
    <xf numFmtId="1" fontId="5" fillId="0" borderId="162" xfId="0" applyNumberFormat="1" applyFont="1" applyBorder="1" applyAlignment="1">
      <alignment horizontal="center" vertical="center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61" xfId="0" applyNumberFormat="1" applyFont="1" applyBorder="1" applyAlignment="1">
      <alignment horizontal="center" vertical="center" wrapText="1"/>
    </xf>
    <xf numFmtId="1" fontId="5" fillId="0" borderId="126" xfId="0" applyNumberFormat="1" applyFont="1" applyBorder="1" applyAlignment="1">
      <alignment horizontal="right" wrapText="1"/>
    </xf>
    <xf numFmtId="1" fontId="5" fillId="0" borderId="160" xfId="0" applyNumberFormat="1" applyFont="1" applyBorder="1" applyAlignment="1">
      <alignment horizontal="right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center" vertical="center" wrapText="1"/>
    </xf>
    <xf numFmtId="1" fontId="5" fillId="6" borderId="168" xfId="0" applyNumberFormat="1" applyFont="1" applyFill="1" applyBorder="1" applyProtection="1">
      <protection locked="0"/>
    </xf>
    <xf numFmtId="1" fontId="5" fillId="0" borderId="161" xfId="0" applyNumberFormat="1" applyFont="1" applyBorder="1" applyAlignment="1">
      <alignment horizontal="right" wrapText="1"/>
    </xf>
    <xf numFmtId="1" fontId="5" fillId="0" borderId="162" xfId="0" applyNumberFormat="1" applyFont="1" applyBorder="1" applyAlignment="1">
      <alignment horizontal="right" wrapText="1"/>
    </xf>
    <xf numFmtId="1" fontId="5" fillId="0" borderId="163" xfId="0" applyNumberFormat="1" applyFont="1" applyBorder="1" applyAlignment="1">
      <alignment horizontal="right"/>
    </xf>
    <xf numFmtId="1" fontId="5" fillId="0" borderId="161" xfId="0" applyNumberFormat="1" applyFont="1" applyBorder="1"/>
    <xf numFmtId="1" fontId="5" fillId="0" borderId="163" xfId="0" applyNumberFormat="1" applyFont="1" applyBorder="1"/>
    <xf numFmtId="1" fontId="5" fillId="0" borderId="169" xfId="0" applyNumberFormat="1" applyFont="1" applyBorder="1"/>
    <xf numFmtId="1" fontId="5" fillId="0" borderId="167" xfId="0" applyNumberFormat="1" applyFont="1" applyBorder="1"/>
    <xf numFmtId="1" fontId="5" fillId="0" borderId="170" xfId="0" applyNumberFormat="1" applyFont="1" applyBorder="1"/>
    <xf numFmtId="1" fontId="5" fillId="0" borderId="165" xfId="0" applyNumberFormat="1" applyFont="1" applyBorder="1"/>
    <xf numFmtId="1" fontId="5" fillId="0" borderId="171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/>
    <xf numFmtId="1" fontId="5" fillId="0" borderId="162" xfId="0" applyNumberFormat="1" applyFont="1" applyBorder="1" applyAlignment="1">
      <alignment horizontal="center" vertical="center" wrapText="1"/>
    </xf>
    <xf numFmtId="1" fontId="5" fillId="6" borderId="159" xfId="0" applyNumberFormat="1" applyFont="1" applyFill="1" applyBorder="1" applyAlignment="1" applyProtection="1">
      <alignment horizontal="right"/>
      <protection locked="0"/>
    </xf>
    <xf numFmtId="1" fontId="5" fillId="6" borderId="127" xfId="0" applyNumberFormat="1" applyFont="1" applyFill="1" applyBorder="1" applyAlignment="1" applyProtection="1">
      <alignment horizontal="right"/>
      <protection locked="0"/>
    </xf>
    <xf numFmtId="1" fontId="5" fillId="0" borderId="163" xfId="0" applyNumberFormat="1" applyFont="1" applyBorder="1" applyAlignment="1">
      <alignment horizontal="center" vertical="center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70" xfId="0" applyNumberFormat="1" applyFont="1" applyBorder="1" applyAlignment="1">
      <alignment horizontal="center" vertical="center" wrapText="1"/>
    </xf>
    <xf numFmtId="1" fontId="5" fillId="6" borderId="168" xfId="0" applyNumberFormat="1" applyFont="1" applyFill="1" applyBorder="1" applyAlignment="1" applyProtection="1">
      <alignment horizontal="right"/>
      <protection locked="0"/>
    </xf>
    <xf numFmtId="1" fontId="5" fillId="6" borderId="160" xfId="0" applyNumberFormat="1" applyFont="1" applyFill="1" applyBorder="1" applyAlignment="1" applyProtection="1">
      <alignment horizontal="right"/>
      <protection locked="0"/>
    </xf>
    <xf numFmtId="1" fontId="5" fillId="0" borderId="160" xfId="0" applyNumberFormat="1" applyFont="1" applyBorder="1" applyAlignment="1">
      <alignment horizontal="center" vertical="center" wrapText="1"/>
    </xf>
    <xf numFmtId="1" fontId="5" fillId="2" borderId="165" xfId="0" applyNumberFormat="1" applyFont="1" applyFill="1" applyBorder="1" applyAlignment="1">
      <alignment horizontal="center" vertical="center"/>
    </xf>
    <xf numFmtId="1" fontId="5" fillId="2" borderId="173" xfId="0" applyNumberFormat="1" applyFont="1" applyFill="1" applyBorder="1" applyAlignment="1">
      <alignment horizontal="center" vertical="center"/>
    </xf>
    <xf numFmtId="1" fontId="5" fillId="0" borderId="174" xfId="0" applyNumberFormat="1" applyFont="1" applyBorder="1" applyAlignment="1">
      <alignment horizontal="center" vertical="center" wrapText="1"/>
    </xf>
    <xf numFmtId="1" fontId="5" fillId="0" borderId="173" xfId="0" applyNumberFormat="1" applyFont="1" applyBorder="1" applyAlignment="1">
      <alignment horizontal="center" vertical="center" wrapText="1"/>
    </xf>
    <xf numFmtId="1" fontId="5" fillId="7" borderId="160" xfId="0" applyNumberFormat="1" applyFont="1" applyFill="1" applyBorder="1" applyAlignment="1">
      <alignment horizontal="right"/>
    </xf>
    <xf numFmtId="1" fontId="5" fillId="6" borderId="175" xfId="0" applyNumberFormat="1" applyFont="1" applyFill="1" applyBorder="1" applyAlignment="1" applyProtection="1">
      <alignment horizontal="right"/>
      <protection locked="0"/>
    </xf>
    <xf numFmtId="1" fontId="5" fillId="6" borderId="176" xfId="0" applyNumberFormat="1" applyFont="1" applyFill="1" applyBorder="1" applyAlignment="1" applyProtection="1">
      <alignment horizontal="right"/>
      <protection locked="0"/>
    </xf>
    <xf numFmtId="1" fontId="5" fillId="0" borderId="177" xfId="0" applyNumberFormat="1" applyFont="1" applyBorder="1" applyAlignment="1">
      <alignment horizontal="center" vertical="center" wrapText="1"/>
    </xf>
    <xf numFmtId="1" fontId="5" fillId="6" borderId="126" xfId="0" applyNumberFormat="1" applyFont="1" applyFill="1" applyBorder="1" applyProtection="1">
      <protection locked="0"/>
    </xf>
    <xf numFmtId="1" fontId="5" fillId="6" borderId="128" xfId="0" applyNumberFormat="1" applyFont="1" applyFill="1" applyBorder="1" applyProtection="1">
      <protection locked="0"/>
    </xf>
    <xf numFmtId="1" fontId="5" fillId="0" borderId="171" xfId="0" applyNumberFormat="1" applyFont="1" applyBorder="1" applyAlignment="1">
      <alignment horizontal="center"/>
    </xf>
    <xf numFmtId="1" fontId="5" fillId="6" borderId="171" xfId="0" applyNumberFormat="1" applyFont="1" applyFill="1" applyBorder="1" applyProtection="1">
      <protection locked="0"/>
    </xf>
    <xf numFmtId="1" fontId="5" fillId="6" borderId="161" xfId="0" applyNumberFormat="1" applyFont="1" applyFill="1" applyBorder="1" applyProtection="1">
      <protection locked="0"/>
    </xf>
    <xf numFmtId="1" fontId="5" fillId="6" borderId="167" xfId="0" applyNumberFormat="1" applyFont="1" applyFill="1" applyBorder="1" applyProtection="1">
      <protection locked="0"/>
    </xf>
    <xf numFmtId="1" fontId="5" fillId="2" borderId="171" xfId="0" applyNumberFormat="1" applyFont="1" applyFill="1" applyBorder="1" applyAlignment="1">
      <alignment horizontal="center" vertical="center" wrapText="1"/>
    </xf>
    <xf numFmtId="1" fontId="5" fillId="2" borderId="167" xfId="0" applyNumberFormat="1" applyFont="1" applyFill="1" applyBorder="1" applyAlignment="1" applyProtection="1">
      <alignment horizontal="center"/>
      <protection locked="0"/>
    </xf>
    <xf numFmtId="1" fontId="5" fillId="2" borderId="163" xfId="0" applyNumberFormat="1" applyFont="1" applyFill="1" applyBorder="1" applyAlignment="1" applyProtection="1">
      <alignment horizontal="center"/>
      <protection locked="0"/>
    </xf>
    <xf numFmtId="1" fontId="5" fillId="2" borderId="160" xfId="0" applyNumberFormat="1" applyFont="1" applyFill="1" applyBorder="1" applyAlignment="1">
      <alignment horizontal="right"/>
    </xf>
    <xf numFmtId="1" fontId="5" fillId="11" borderId="178" xfId="1" applyNumberFormat="1" applyFont="1" applyBorder="1" applyAlignment="1" applyProtection="1">
      <alignment horizontal="right"/>
      <protection locked="0"/>
    </xf>
    <xf numFmtId="1" fontId="5" fillId="11" borderId="179" xfId="1" applyNumberFormat="1" applyFont="1" applyBorder="1" applyAlignment="1" applyProtection="1">
      <alignment horizontal="right"/>
      <protection locked="0"/>
    </xf>
    <xf numFmtId="1" fontId="5" fillId="11" borderId="180" xfId="1" applyNumberFormat="1" applyFont="1" applyBorder="1" applyAlignment="1" applyProtection="1">
      <alignment horizontal="right"/>
      <protection locked="0"/>
    </xf>
    <xf numFmtId="1" fontId="5" fillId="11" borderId="181" xfId="1" applyNumberFormat="1" applyFont="1" applyBorder="1" applyAlignment="1" applyProtection="1">
      <alignment horizontal="right"/>
      <protection locked="0"/>
    </xf>
    <xf numFmtId="1" fontId="5" fillId="11" borderId="182" xfId="1" applyNumberFormat="1" applyFont="1" applyBorder="1" applyAlignment="1" applyProtection="1">
      <alignment horizontal="right"/>
      <protection locked="0"/>
    </xf>
    <xf numFmtId="1" fontId="5" fillId="11" borderId="183" xfId="1" applyNumberFormat="1" applyFont="1" applyBorder="1" applyAlignment="1" applyProtection="1">
      <alignment horizontal="right"/>
      <protection locked="0"/>
    </xf>
    <xf numFmtId="1" fontId="5" fillId="11" borderId="184" xfId="1" applyNumberFormat="1" applyFont="1" applyBorder="1" applyAlignment="1" applyProtection="1">
      <alignment horizontal="right"/>
      <protection locked="0"/>
    </xf>
    <xf numFmtId="1" fontId="5" fillId="11" borderId="185" xfId="1" applyNumberFormat="1" applyFont="1" applyBorder="1" applyAlignment="1" applyProtection="1">
      <alignment horizontal="right"/>
      <protection locked="0"/>
    </xf>
    <xf numFmtId="1" fontId="5" fillId="11" borderId="186" xfId="1" applyNumberFormat="1" applyFont="1" applyBorder="1" applyAlignment="1" applyProtection="1">
      <alignment horizontal="right"/>
      <protection locked="0"/>
    </xf>
    <xf numFmtId="1" fontId="5" fillId="11" borderId="187" xfId="1" applyNumberFormat="1" applyFont="1" applyBorder="1" applyAlignment="1" applyProtection="1">
      <alignment horizontal="right"/>
      <protection locked="0"/>
    </xf>
    <xf numFmtId="1" fontId="5" fillId="11" borderId="188" xfId="1" applyNumberFormat="1" applyFont="1" applyBorder="1" applyAlignment="1" applyProtection="1">
      <alignment horizontal="right"/>
      <protection locked="0"/>
    </xf>
    <xf numFmtId="1" fontId="5" fillId="11" borderId="189" xfId="1" applyNumberFormat="1" applyFont="1" applyBorder="1" applyAlignment="1" applyProtection="1">
      <alignment horizontal="right"/>
      <protection locked="0"/>
    </xf>
    <xf numFmtId="1" fontId="7" fillId="2" borderId="190" xfId="0" applyNumberFormat="1" applyFont="1" applyFill="1" applyBorder="1"/>
    <xf numFmtId="1" fontId="5" fillId="0" borderId="197" xfId="0" applyNumberFormat="1" applyFont="1" applyBorder="1" applyAlignment="1">
      <alignment horizontal="center" vertical="center"/>
    </xf>
    <xf numFmtId="1" fontId="5" fillId="0" borderId="198" xfId="0" applyNumberFormat="1" applyFont="1" applyBorder="1" applyAlignment="1">
      <alignment horizontal="center" vertical="center"/>
    </xf>
    <xf numFmtId="1" fontId="5" fillId="0" borderId="155" xfId="0" applyNumberFormat="1" applyFont="1" applyBorder="1" applyAlignment="1">
      <alignment horizontal="center" vertical="center"/>
    </xf>
    <xf numFmtId="1" fontId="5" fillId="0" borderId="197" xfId="0" applyNumberFormat="1" applyFont="1" applyBorder="1" applyAlignment="1">
      <alignment horizontal="center" vertical="center" wrapText="1"/>
    </xf>
    <xf numFmtId="1" fontId="5" fillId="0" borderId="199" xfId="0" applyNumberFormat="1" applyFont="1" applyBorder="1" applyAlignment="1">
      <alignment horizontal="center" vertical="center" wrapText="1"/>
    </xf>
    <xf numFmtId="1" fontId="5" fillId="0" borderId="200" xfId="0" applyNumberFormat="1" applyFont="1" applyBorder="1" applyAlignment="1">
      <alignment horizontal="center" vertical="center" wrapText="1"/>
    </xf>
    <xf numFmtId="1" fontId="5" fillId="0" borderId="201" xfId="0" applyNumberFormat="1" applyFont="1" applyBorder="1" applyAlignment="1">
      <alignment horizontal="center" vertical="center" wrapText="1"/>
    </xf>
    <xf numFmtId="1" fontId="5" fillId="0" borderId="202" xfId="0" applyNumberFormat="1" applyFont="1" applyBorder="1" applyAlignment="1">
      <alignment horizontal="left" vertical="center" wrapText="1"/>
    </xf>
    <xf numFmtId="1" fontId="5" fillId="0" borderId="203" xfId="0" applyNumberFormat="1" applyFont="1" applyBorder="1" applyAlignment="1">
      <alignment horizontal="right" wrapText="1"/>
    </xf>
    <xf numFmtId="1" fontId="5" fillId="0" borderId="204" xfId="0" applyNumberFormat="1" applyFont="1" applyBorder="1" applyAlignment="1">
      <alignment horizontal="right"/>
    </xf>
    <xf numFmtId="1" fontId="5" fillId="0" borderId="205" xfId="0" applyNumberFormat="1" applyFont="1" applyBorder="1"/>
    <xf numFmtId="1" fontId="5" fillId="6" borderId="203" xfId="0" applyNumberFormat="1" applyFont="1" applyFill="1" applyBorder="1" applyAlignment="1" applyProtection="1">
      <alignment horizontal="right"/>
      <protection locked="0"/>
    </xf>
    <xf numFmtId="1" fontId="5" fillId="6" borderId="204" xfId="0" applyNumberFormat="1" applyFont="1" applyFill="1" applyBorder="1" applyAlignment="1" applyProtection="1">
      <alignment horizontal="right"/>
      <protection locked="0"/>
    </xf>
    <xf numFmtId="1" fontId="5" fillId="6" borderId="206" xfId="0" applyNumberFormat="1" applyFont="1" applyFill="1" applyBorder="1" applyAlignment="1" applyProtection="1">
      <alignment horizontal="right"/>
      <protection locked="0"/>
    </xf>
    <xf numFmtId="1" fontId="5" fillId="6" borderId="207" xfId="0" applyNumberFormat="1" applyFont="1" applyFill="1" applyBorder="1" applyAlignment="1" applyProtection="1">
      <alignment horizontal="right"/>
      <protection locked="0"/>
    </xf>
    <xf numFmtId="1" fontId="5" fillId="6" borderId="202" xfId="0" applyNumberFormat="1" applyFont="1" applyFill="1" applyBorder="1" applyAlignment="1" applyProtection="1">
      <alignment horizontal="right"/>
      <protection locked="0"/>
    </xf>
    <xf numFmtId="1" fontId="5" fillId="6" borderId="208" xfId="0" applyNumberFormat="1" applyFont="1" applyFill="1" applyBorder="1" applyAlignment="1" applyProtection="1">
      <alignment horizontal="right"/>
      <protection locked="0"/>
    </xf>
    <xf numFmtId="1" fontId="5" fillId="6" borderId="209" xfId="0" applyNumberFormat="1" applyFont="1" applyFill="1" applyBorder="1" applyAlignment="1" applyProtection="1">
      <alignment horizontal="right"/>
      <protection locked="0"/>
    </xf>
    <xf numFmtId="1" fontId="5" fillId="6" borderId="210" xfId="0" applyNumberFormat="1" applyFont="1" applyFill="1" applyBorder="1" applyAlignment="1" applyProtection="1">
      <alignment horizontal="right"/>
      <protection locked="0"/>
    </xf>
    <xf numFmtId="1" fontId="5" fillId="0" borderId="202" xfId="0" applyNumberFormat="1" applyFont="1" applyBorder="1" applyAlignment="1">
      <alignment horizontal="right" vertical="center" wrapText="1"/>
    </xf>
    <xf numFmtId="1" fontId="5" fillId="8" borderId="196" xfId="0" applyNumberFormat="1" applyFont="1" applyFill="1" applyBorder="1" applyAlignment="1">
      <alignment horizontal="right"/>
    </xf>
    <xf numFmtId="1" fontId="7" fillId="3" borderId="154" xfId="0" applyNumberFormat="1" applyFont="1" applyFill="1" applyBorder="1"/>
    <xf numFmtId="1" fontId="7" fillId="2" borderId="154" xfId="0" applyNumberFormat="1" applyFont="1" applyFill="1" applyBorder="1"/>
    <xf numFmtId="1" fontId="5" fillId="0" borderId="155" xfId="0" applyNumberFormat="1" applyFont="1" applyBorder="1" applyAlignment="1">
      <alignment horizontal="center" vertical="center" wrapText="1"/>
    </xf>
    <xf numFmtId="0" fontId="5" fillId="0" borderId="155" xfId="0" applyFont="1" applyBorder="1" applyAlignment="1">
      <alignment horizontal="center" wrapText="1"/>
    </xf>
    <xf numFmtId="0" fontId="5" fillId="0" borderId="155" xfId="0" applyFont="1" applyBorder="1" applyAlignment="1">
      <alignment horizontal="center" vertical="center" wrapText="1"/>
    </xf>
    <xf numFmtId="1" fontId="5" fillId="0" borderId="196" xfId="0" applyNumberFormat="1" applyFont="1" applyBorder="1" applyAlignment="1">
      <alignment horizontal="center" vertical="center"/>
    </xf>
    <xf numFmtId="1" fontId="5" fillId="0" borderId="197" xfId="0" applyNumberFormat="1" applyFont="1" applyBorder="1" applyAlignment="1">
      <alignment horizontal="right"/>
    </xf>
    <xf numFmtId="1" fontId="5" fillId="0" borderId="198" xfId="0" applyNumberFormat="1" applyFont="1" applyBorder="1" applyAlignment="1">
      <alignment horizontal="right"/>
    </xf>
    <xf numFmtId="1" fontId="5" fillId="0" borderId="155" xfId="0" applyNumberFormat="1" applyFont="1" applyBorder="1" applyAlignment="1">
      <alignment horizontal="right"/>
    </xf>
    <xf numFmtId="1" fontId="5" fillId="6" borderId="197" xfId="0" applyNumberFormat="1" applyFont="1" applyFill="1" applyBorder="1" applyAlignment="1" applyProtection="1">
      <alignment horizontal="right"/>
      <protection locked="0"/>
    </xf>
    <xf numFmtId="1" fontId="5" fillId="6" borderId="199" xfId="0" applyNumberFormat="1" applyFont="1" applyFill="1" applyBorder="1" applyAlignment="1" applyProtection="1">
      <alignment horizontal="right"/>
      <protection locked="0"/>
    </xf>
    <xf numFmtId="1" fontId="5" fillId="6" borderId="155" xfId="0" applyNumberFormat="1" applyFont="1" applyFill="1" applyBorder="1" applyAlignment="1" applyProtection="1">
      <alignment horizontal="right"/>
      <protection locked="0"/>
    </xf>
    <xf numFmtId="1" fontId="5" fillId="6" borderId="156" xfId="0" applyNumberFormat="1" applyFont="1" applyFill="1" applyBorder="1" applyAlignment="1" applyProtection="1">
      <alignment horizontal="right"/>
      <protection locked="0"/>
    </xf>
    <xf numFmtId="1" fontId="5" fillId="0" borderId="156" xfId="0" applyNumberFormat="1" applyFont="1" applyBorder="1" applyAlignment="1">
      <alignment horizontal="center" vertical="center" wrapText="1"/>
    </xf>
    <xf numFmtId="1" fontId="5" fillId="0" borderId="211" xfId="0" applyNumberFormat="1" applyFont="1" applyBorder="1" applyAlignment="1">
      <alignment horizontal="center" vertical="center" wrapText="1"/>
    </xf>
    <xf numFmtId="1" fontId="5" fillId="2" borderId="197" xfId="0" applyNumberFormat="1" applyFont="1" applyFill="1" applyBorder="1"/>
    <xf numFmtId="1" fontId="5" fillId="2" borderId="155" xfId="0" applyNumberFormat="1" applyFont="1" applyFill="1" applyBorder="1"/>
    <xf numFmtId="1" fontId="5" fillId="2" borderId="199" xfId="0" applyNumberFormat="1" applyFont="1" applyFill="1" applyBorder="1"/>
    <xf numFmtId="1" fontId="5" fillId="0" borderId="156" xfId="0" applyNumberFormat="1" applyFont="1" applyBorder="1" applyAlignment="1">
      <alignment horizontal="right"/>
    </xf>
    <xf numFmtId="1" fontId="5" fillId="2" borderId="200" xfId="0" applyNumberFormat="1" applyFont="1" applyFill="1" applyBorder="1"/>
    <xf numFmtId="1" fontId="5" fillId="2" borderId="212" xfId="0" applyNumberFormat="1" applyFont="1" applyFill="1" applyBorder="1"/>
    <xf numFmtId="1" fontId="5" fillId="0" borderId="20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8" fillId="0" borderId="217" xfId="0" applyNumberFormat="1" applyFont="1" applyBorder="1" applyAlignment="1">
      <alignment horizontal="left" vertical="center"/>
    </xf>
    <xf numFmtId="1" fontId="5" fillId="0" borderId="218" xfId="0" applyNumberFormat="1" applyFont="1" applyBorder="1" applyAlignment="1">
      <alignment horizontal="right"/>
    </xf>
    <xf numFmtId="1" fontId="5" fillId="0" borderId="205" xfId="0" applyNumberFormat="1" applyFont="1" applyBorder="1" applyAlignment="1">
      <alignment horizontal="right"/>
    </xf>
    <xf numFmtId="1" fontId="5" fillId="6" borderId="208" xfId="0" applyNumberFormat="1" applyFont="1" applyFill="1" applyBorder="1" applyProtection="1">
      <protection locked="0"/>
    </xf>
    <xf numFmtId="1" fontId="5" fillId="6" borderId="205" xfId="0" applyNumberFormat="1" applyFont="1" applyFill="1" applyBorder="1" applyProtection="1">
      <protection locked="0"/>
    </xf>
    <xf numFmtId="1" fontId="5" fillId="6" borderId="203" xfId="0" applyNumberFormat="1" applyFont="1" applyFill="1" applyBorder="1" applyProtection="1">
      <protection locked="0"/>
    </xf>
    <xf numFmtId="1" fontId="5" fillId="6" borderId="209" xfId="0" applyNumberFormat="1" applyFont="1" applyFill="1" applyBorder="1" applyProtection="1">
      <protection locked="0"/>
    </xf>
    <xf numFmtId="1" fontId="5" fillId="6" borderId="202" xfId="0" applyNumberFormat="1" applyFont="1" applyFill="1" applyBorder="1" applyProtection="1">
      <protection locked="0"/>
    </xf>
    <xf numFmtId="1" fontId="5" fillId="0" borderId="219" xfId="0" applyNumberFormat="1" applyFont="1" applyBorder="1" applyAlignment="1">
      <alignment horizontal="center" vertical="center"/>
    </xf>
    <xf numFmtId="1" fontId="5" fillId="0" borderId="220" xfId="0" applyNumberFormat="1" applyFont="1" applyBorder="1" applyAlignment="1">
      <alignment horizontal="center" vertical="center"/>
    </xf>
    <xf numFmtId="1" fontId="5" fillId="0" borderId="221" xfId="0" applyNumberFormat="1" applyFont="1" applyBorder="1" applyAlignment="1">
      <alignment horizontal="center" vertical="center" wrapText="1"/>
    </xf>
    <xf numFmtId="1" fontId="5" fillId="0" borderId="219" xfId="0" applyNumberFormat="1" applyFont="1" applyBorder="1" applyAlignment="1">
      <alignment horizontal="center" vertical="center" wrapText="1"/>
    </xf>
    <xf numFmtId="1" fontId="5" fillId="0" borderId="217" xfId="0" applyNumberFormat="1" applyFont="1" applyBorder="1" applyAlignment="1">
      <alignment horizontal="left" vertical="center" wrapText="1"/>
    </xf>
    <xf numFmtId="1" fontId="5" fillId="0" borderId="218" xfId="0" applyNumberFormat="1" applyFont="1" applyBorder="1" applyAlignment="1">
      <alignment horizontal="right" wrapText="1"/>
    </xf>
    <xf numFmtId="1" fontId="5" fillId="0" borderId="204" xfId="0" applyNumberFormat="1" applyFont="1" applyBorder="1" applyAlignment="1">
      <alignment horizontal="right" wrapText="1"/>
    </xf>
    <xf numFmtId="1" fontId="5" fillId="0" borderId="224" xfId="0" applyNumberFormat="1" applyFont="1" applyBorder="1" applyAlignment="1">
      <alignment horizontal="right"/>
    </xf>
    <xf numFmtId="1" fontId="5" fillId="6" borderId="218" xfId="0" applyNumberFormat="1" applyFont="1" applyFill="1" applyBorder="1" applyProtection="1">
      <protection locked="0"/>
    </xf>
    <xf numFmtId="1" fontId="5" fillId="6" borderId="224" xfId="0" applyNumberFormat="1" applyFont="1" applyFill="1" applyBorder="1" applyProtection="1">
      <protection locked="0"/>
    </xf>
    <xf numFmtId="1" fontId="5" fillId="6" borderId="225" xfId="0" applyNumberFormat="1" applyFont="1" applyFill="1" applyBorder="1" applyProtection="1">
      <protection locked="0"/>
    </xf>
    <xf numFmtId="1" fontId="5" fillId="6" borderId="217" xfId="0" applyNumberFormat="1" applyFont="1" applyFill="1" applyBorder="1" applyProtection="1">
      <protection locked="0"/>
    </xf>
    <xf numFmtId="1" fontId="5" fillId="0" borderId="223" xfId="0" applyNumberFormat="1" applyFont="1" applyBorder="1" applyAlignment="1">
      <alignment horizontal="center" vertical="center" wrapText="1"/>
    </xf>
    <xf numFmtId="1" fontId="5" fillId="0" borderId="222" xfId="0" applyNumberFormat="1" applyFont="1" applyBorder="1" applyAlignment="1">
      <alignment horizontal="center" vertical="center" wrapText="1"/>
    </xf>
    <xf numFmtId="1" fontId="5" fillId="0" borderId="227" xfId="0" applyNumberFormat="1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horizontal="center" vertical="center" wrapText="1"/>
    </xf>
    <xf numFmtId="1" fontId="5" fillId="0" borderId="219" xfId="0" applyNumberFormat="1" applyFont="1" applyBorder="1" applyAlignment="1">
      <alignment horizontal="right" wrapText="1"/>
    </xf>
    <xf numFmtId="1" fontId="5" fillId="0" borderId="220" xfId="0" applyNumberFormat="1" applyFont="1" applyBorder="1" applyAlignment="1">
      <alignment horizontal="right" wrapText="1"/>
    </xf>
    <xf numFmtId="1" fontId="5" fillId="0" borderId="221" xfId="0" applyNumberFormat="1" applyFont="1" applyBorder="1" applyAlignment="1">
      <alignment horizontal="right"/>
    </xf>
    <xf numFmtId="1" fontId="5" fillId="0" borderId="219" xfId="0" applyNumberFormat="1" applyFont="1" applyBorder="1"/>
    <xf numFmtId="1" fontId="5" fillId="0" borderId="221" xfId="0" applyNumberFormat="1" applyFont="1" applyBorder="1"/>
    <xf numFmtId="1" fontId="5" fillId="0" borderId="228" xfId="0" applyNumberFormat="1" applyFont="1" applyBorder="1"/>
    <xf numFmtId="1" fontId="5" fillId="0" borderId="227" xfId="0" applyNumberFormat="1" applyFont="1" applyBorder="1"/>
    <xf numFmtId="1" fontId="5" fillId="0" borderId="229" xfId="0" applyNumberFormat="1" applyFont="1" applyBorder="1"/>
    <xf numFmtId="1" fontId="5" fillId="0" borderId="223" xfId="0" applyNumberFormat="1" applyFont="1" applyBorder="1"/>
    <xf numFmtId="1" fontId="5" fillId="0" borderId="230" xfId="0" applyNumberFormat="1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vertical="center" wrapText="1"/>
    </xf>
    <xf numFmtId="1" fontId="5" fillId="2" borderId="217" xfId="0" applyNumberFormat="1" applyFont="1" applyFill="1" applyBorder="1"/>
    <xf numFmtId="1" fontId="5" fillId="0" borderId="230" xfId="0" applyNumberFormat="1" applyFont="1" applyBorder="1"/>
    <xf numFmtId="1" fontId="5" fillId="0" borderId="220" xfId="0" applyNumberFormat="1" applyFont="1" applyBorder="1" applyAlignment="1">
      <alignment horizontal="center" vertical="center" wrapText="1"/>
    </xf>
    <xf numFmtId="1" fontId="5" fillId="0" borderId="217" xfId="0" applyNumberFormat="1" applyFont="1" applyBorder="1" applyAlignment="1">
      <alignment horizontal="right" wrapText="1"/>
    </xf>
    <xf numFmtId="1" fontId="5" fillId="6" borderId="218" xfId="0" applyNumberFormat="1" applyFont="1" applyFill="1" applyBorder="1" applyAlignment="1" applyProtection="1">
      <alignment horizontal="right"/>
      <protection locked="0"/>
    </xf>
    <xf numFmtId="1" fontId="5" fillId="6" borderId="231" xfId="0" applyNumberFormat="1" applyFont="1" applyFill="1" applyBorder="1" applyAlignment="1" applyProtection="1">
      <alignment horizontal="right"/>
      <protection locked="0"/>
    </xf>
    <xf numFmtId="1" fontId="5" fillId="6" borderId="225" xfId="0" applyNumberFormat="1" applyFont="1" applyFill="1" applyBorder="1" applyAlignment="1" applyProtection="1">
      <alignment horizontal="right"/>
      <protection locked="0"/>
    </xf>
    <xf numFmtId="1" fontId="5" fillId="6" borderId="205" xfId="0" applyNumberFormat="1" applyFont="1" applyFill="1" applyBorder="1" applyAlignment="1" applyProtection="1">
      <alignment horizontal="right"/>
      <protection locked="0"/>
    </xf>
    <xf numFmtId="1" fontId="5" fillId="6" borderId="217" xfId="0" applyNumberFormat="1" applyFont="1" applyFill="1" applyBorder="1" applyAlignment="1" applyProtection="1">
      <alignment horizontal="right"/>
      <protection locked="0"/>
    </xf>
    <xf numFmtId="1" fontId="5" fillId="0" borderId="217" xfId="0" applyNumberFormat="1" applyFont="1" applyBorder="1" applyAlignment="1">
      <alignment horizontal="center" vertical="center" wrapText="1"/>
    </xf>
    <xf numFmtId="1" fontId="5" fillId="6" borderId="217" xfId="0" applyNumberFormat="1" applyFont="1" applyFill="1" applyBorder="1" applyAlignment="1" applyProtection="1">
      <alignment horizontal="right" wrapText="1"/>
      <protection locked="0"/>
    </xf>
    <xf numFmtId="1" fontId="5" fillId="0" borderId="221" xfId="0" applyNumberFormat="1" applyFont="1" applyBorder="1" applyAlignment="1">
      <alignment horizontal="center" vertical="center"/>
    </xf>
    <xf numFmtId="1" fontId="5" fillId="0" borderId="228" xfId="0" applyNumberFormat="1" applyFont="1" applyBorder="1" applyAlignment="1">
      <alignment horizontal="center" vertical="center" wrapText="1"/>
    </xf>
    <xf numFmtId="1" fontId="5" fillId="0" borderId="229" xfId="0" applyNumberFormat="1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horizontal="right" wrapText="1"/>
    </xf>
    <xf numFmtId="1" fontId="5" fillId="6" borderId="224" xfId="0" applyNumberFormat="1" applyFont="1" applyFill="1" applyBorder="1" applyAlignment="1" applyProtection="1">
      <alignment horizontal="right"/>
      <protection locked="0"/>
    </xf>
    <xf numFmtId="1" fontId="5" fillId="0" borderId="224" xfId="0" applyNumberFormat="1" applyFont="1" applyBorder="1" applyAlignment="1">
      <alignment horizontal="center" vertical="center" wrapText="1"/>
    </xf>
    <xf numFmtId="1" fontId="5" fillId="2" borderId="223" xfId="0" applyNumberFormat="1" applyFont="1" applyFill="1" applyBorder="1" applyAlignment="1">
      <alignment horizontal="center" vertical="center"/>
    </xf>
    <xf numFmtId="1" fontId="5" fillId="2" borderId="233" xfId="0" applyNumberFormat="1" applyFont="1" applyFill="1" applyBorder="1" applyAlignment="1">
      <alignment horizontal="center" vertical="center"/>
    </xf>
    <xf numFmtId="1" fontId="5" fillId="0" borderId="234" xfId="0" applyNumberFormat="1" applyFont="1" applyBorder="1" applyAlignment="1">
      <alignment horizontal="center" vertical="center" wrapText="1"/>
    </xf>
    <xf numFmtId="1" fontId="5" fillId="0" borderId="233" xfId="0" applyNumberFormat="1" applyFont="1" applyBorder="1" applyAlignment="1">
      <alignment horizontal="center" vertical="center" wrapText="1"/>
    </xf>
    <xf numFmtId="1" fontId="5" fillId="3" borderId="225" xfId="0" applyNumberFormat="1" applyFont="1" applyFill="1" applyBorder="1" applyAlignment="1">
      <alignment vertical="center" wrapText="1"/>
    </xf>
    <xf numFmtId="1" fontId="5" fillId="7" borderId="217" xfId="0" applyNumberFormat="1" applyFont="1" applyFill="1" applyBorder="1" applyAlignment="1">
      <alignment horizontal="right"/>
    </xf>
    <xf numFmtId="1" fontId="5" fillId="7" borderId="224" xfId="0" applyNumberFormat="1" applyFont="1" applyFill="1" applyBorder="1" applyAlignment="1">
      <alignment horizontal="right"/>
    </xf>
    <xf numFmtId="1" fontId="5" fillId="6" borderId="235" xfId="0" applyNumberFormat="1" applyFont="1" applyFill="1" applyBorder="1" applyAlignment="1" applyProtection="1">
      <alignment horizontal="right"/>
      <protection locked="0"/>
    </xf>
    <xf numFmtId="1" fontId="5" fillId="0" borderId="236" xfId="0" applyNumberFormat="1" applyFont="1" applyBorder="1" applyAlignment="1">
      <alignment horizontal="center" vertical="center" wrapText="1"/>
    </xf>
    <xf numFmtId="1" fontId="5" fillId="0" borderId="217" xfId="0" applyNumberFormat="1" applyFont="1" applyBorder="1" applyAlignment="1">
      <alignment horizontal="left" wrapText="1"/>
    </xf>
    <xf numFmtId="1" fontId="5" fillId="0" borderId="217" xfId="0" applyNumberFormat="1" applyFont="1" applyBorder="1"/>
    <xf numFmtId="1" fontId="5" fillId="6" borderId="204" xfId="0" applyNumberFormat="1" applyFont="1" applyFill="1" applyBorder="1" applyProtection="1">
      <protection locked="0"/>
    </xf>
    <xf numFmtId="1" fontId="5" fillId="6" borderId="206" xfId="0" applyNumberFormat="1" applyFont="1" applyFill="1" applyBorder="1" applyProtection="1">
      <protection locked="0"/>
    </xf>
    <xf numFmtId="1" fontId="5" fillId="0" borderId="217" xfId="0" applyNumberFormat="1" applyFont="1" applyBorder="1" applyAlignment="1">
      <alignment wrapText="1"/>
    </xf>
    <xf numFmtId="1" fontId="5" fillId="0" borderId="230" xfId="0" applyNumberFormat="1" applyFont="1" applyBorder="1" applyAlignment="1">
      <alignment horizontal="center"/>
    </xf>
    <xf numFmtId="1" fontId="5" fillId="6" borderId="230" xfId="0" applyNumberFormat="1" applyFont="1" applyFill="1" applyBorder="1" applyProtection="1">
      <protection locked="0"/>
    </xf>
    <xf numFmtId="1" fontId="5" fillId="0" borderId="225" xfId="0" applyNumberFormat="1" applyFont="1" applyBorder="1"/>
    <xf numFmtId="1" fontId="5" fillId="6" borderId="231" xfId="0" applyNumberFormat="1" applyFont="1" applyFill="1" applyBorder="1" applyProtection="1">
      <protection locked="0"/>
    </xf>
    <xf numFmtId="1" fontId="5" fillId="6" borderId="219" xfId="0" applyNumberFormat="1" applyFont="1" applyFill="1" applyBorder="1" applyProtection="1">
      <protection locked="0"/>
    </xf>
    <xf numFmtId="1" fontId="5" fillId="6" borderId="227" xfId="0" applyNumberFormat="1" applyFont="1" applyFill="1" applyBorder="1" applyProtection="1">
      <protection locked="0"/>
    </xf>
    <xf numFmtId="1" fontId="5" fillId="0" borderId="225" xfId="0" applyNumberFormat="1" applyFont="1" applyBorder="1" applyAlignment="1">
      <alignment vertical="center"/>
    </xf>
    <xf numFmtId="1" fontId="5" fillId="2" borderId="230" xfId="0" applyNumberFormat="1" applyFont="1" applyFill="1" applyBorder="1" applyAlignment="1">
      <alignment horizontal="center" vertical="center" wrapText="1"/>
    </xf>
    <xf numFmtId="1" fontId="5" fillId="2" borderId="227" xfId="0" applyNumberFormat="1" applyFont="1" applyFill="1" applyBorder="1" applyAlignment="1" applyProtection="1">
      <alignment horizontal="center"/>
      <protection locked="0"/>
    </xf>
    <xf numFmtId="1" fontId="5" fillId="2" borderId="221" xfId="0" applyNumberFormat="1" applyFont="1" applyFill="1" applyBorder="1" applyAlignment="1" applyProtection="1">
      <alignment horizontal="center"/>
      <protection locked="0"/>
    </xf>
    <xf numFmtId="1" fontId="5" fillId="2" borderId="225" xfId="0" applyNumberFormat="1" applyFont="1" applyFill="1" applyBorder="1" applyAlignment="1">
      <alignment vertical="center" wrapText="1"/>
    </xf>
    <xf numFmtId="1" fontId="5" fillId="2" borderId="224" xfId="0" applyNumberFormat="1" applyFont="1" applyFill="1" applyBorder="1" applyAlignment="1">
      <alignment horizontal="right"/>
    </xf>
    <xf numFmtId="1" fontId="5" fillId="11" borderId="237" xfId="1" applyNumberFormat="1" applyFont="1" applyBorder="1" applyAlignment="1" applyProtection="1">
      <alignment horizontal="right"/>
      <protection locked="0"/>
    </xf>
    <xf numFmtId="1" fontId="5" fillId="11" borderId="238" xfId="1" applyNumberFormat="1" applyFont="1" applyBorder="1" applyAlignment="1" applyProtection="1">
      <alignment horizontal="right"/>
      <protection locked="0"/>
    </xf>
    <xf numFmtId="1" fontId="5" fillId="11" borderId="239" xfId="1" applyNumberFormat="1" applyFont="1" applyBorder="1" applyAlignment="1" applyProtection="1">
      <alignment horizontal="right"/>
      <protection locked="0"/>
    </xf>
    <xf numFmtId="1" fontId="5" fillId="11" borderId="240" xfId="1" applyNumberFormat="1" applyFont="1" applyBorder="1" applyAlignment="1" applyProtection="1">
      <alignment horizontal="right"/>
      <protection locked="0"/>
    </xf>
    <xf numFmtId="1" fontId="5" fillId="11" borderId="241" xfId="1" applyNumberFormat="1" applyFont="1" applyBorder="1" applyAlignment="1" applyProtection="1">
      <alignment horizontal="right"/>
      <protection locked="0"/>
    </xf>
    <xf numFmtId="1" fontId="5" fillId="11" borderId="242" xfId="1" applyNumberFormat="1" applyFont="1" applyBorder="1" applyAlignment="1" applyProtection="1">
      <alignment horizontal="right"/>
      <protection locked="0"/>
    </xf>
    <xf numFmtId="1" fontId="5" fillId="11" borderId="243" xfId="1" applyNumberFormat="1" applyFont="1" applyBorder="1" applyAlignment="1" applyProtection="1">
      <alignment horizontal="right"/>
      <protection locked="0"/>
    </xf>
    <xf numFmtId="1" fontId="5" fillId="11" borderId="244" xfId="1" applyNumberFormat="1" applyFont="1" applyBorder="1" applyAlignment="1" applyProtection="1">
      <alignment horizontal="right"/>
      <protection locked="0"/>
    </xf>
    <xf numFmtId="1" fontId="7" fillId="2" borderId="245" xfId="0" applyNumberFormat="1" applyFont="1" applyFill="1" applyBorder="1"/>
    <xf numFmtId="1" fontId="5" fillId="0" borderId="252" xfId="0" applyNumberFormat="1" applyFont="1" applyBorder="1" applyAlignment="1">
      <alignment horizontal="center" vertical="center"/>
    </xf>
    <xf numFmtId="1" fontId="5" fillId="0" borderId="253" xfId="0" applyNumberFormat="1" applyFont="1" applyBorder="1" applyAlignment="1">
      <alignment horizontal="center" vertical="center"/>
    </xf>
    <xf numFmtId="1" fontId="5" fillId="0" borderId="215" xfId="0" applyNumberFormat="1" applyFont="1" applyBorder="1" applyAlignment="1">
      <alignment horizontal="center" vertical="center"/>
    </xf>
    <xf numFmtId="1" fontId="5" fillId="0" borderId="252" xfId="0" applyNumberFormat="1" applyFont="1" applyBorder="1" applyAlignment="1">
      <alignment horizontal="center" vertical="center" wrapText="1"/>
    </xf>
    <xf numFmtId="1" fontId="5" fillId="0" borderId="254" xfId="0" applyNumberFormat="1" applyFont="1" applyBorder="1" applyAlignment="1">
      <alignment horizontal="center" vertical="center" wrapText="1"/>
    </xf>
    <xf numFmtId="1" fontId="5" fillId="0" borderId="255" xfId="0" applyNumberFormat="1" applyFont="1" applyBorder="1" applyAlignment="1">
      <alignment horizontal="center" vertical="center" wrapText="1"/>
    </xf>
    <xf numFmtId="1" fontId="5" fillId="0" borderId="256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left" vertical="center" wrapText="1"/>
    </xf>
    <xf numFmtId="1" fontId="5" fillId="0" borderId="258" xfId="0" applyNumberFormat="1" applyFont="1" applyBorder="1" applyAlignment="1">
      <alignment horizontal="right" wrapText="1"/>
    </xf>
    <xf numFmtId="1" fontId="5" fillId="0" borderId="259" xfId="0" applyNumberFormat="1" applyFont="1" applyBorder="1" applyAlignment="1">
      <alignment horizontal="right"/>
    </xf>
    <xf numFmtId="1" fontId="5" fillId="0" borderId="260" xfId="0" applyNumberFormat="1" applyFont="1" applyBorder="1"/>
    <xf numFmtId="1" fontId="5" fillId="6" borderId="258" xfId="0" applyNumberFormat="1" applyFont="1" applyFill="1" applyBorder="1" applyAlignment="1" applyProtection="1">
      <alignment horizontal="right"/>
      <protection locked="0"/>
    </xf>
    <xf numFmtId="1" fontId="5" fillId="6" borderId="259" xfId="0" applyNumberFormat="1" applyFont="1" applyFill="1" applyBorder="1" applyAlignment="1" applyProtection="1">
      <alignment horizontal="right"/>
      <protection locked="0"/>
    </xf>
    <xf numFmtId="1" fontId="5" fillId="6" borderId="261" xfId="0" applyNumberFormat="1" applyFont="1" applyFill="1" applyBorder="1" applyAlignment="1" applyProtection="1">
      <alignment horizontal="right"/>
      <protection locked="0"/>
    </xf>
    <xf numFmtId="1" fontId="5" fillId="6" borderId="257" xfId="0" applyNumberFormat="1" applyFont="1" applyFill="1" applyBorder="1" applyAlignment="1" applyProtection="1">
      <alignment horizontal="right"/>
      <protection locked="0"/>
    </xf>
    <xf numFmtId="1" fontId="5" fillId="6" borderId="262" xfId="0" applyNumberFormat="1" applyFont="1" applyFill="1" applyBorder="1" applyAlignment="1" applyProtection="1">
      <alignment horizontal="right"/>
      <protection locked="0"/>
    </xf>
    <xf numFmtId="1" fontId="5" fillId="0" borderId="257" xfId="0" applyNumberFormat="1" applyFont="1" applyBorder="1" applyAlignment="1">
      <alignment horizontal="right" vertical="center" wrapText="1"/>
    </xf>
    <xf numFmtId="1" fontId="5" fillId="8" borderId="251" xfId="0" applyNumberFormat="1" applyFont="1" applyFill="1" applyBorder="1" applyAlignment="1">
      <alignment horizontal="right"/>
    </xf>
    <xf numFmtId="1" fontId="7" fillId="3" borderId="214" xfId="0" applyNumberFormat="1" applyFont="1" applyFill="1" applyBorder="1"/>
    <xf numFmtId="1" fontId="7" fillId="2" borderId="214" xfId="0" applyNumberFormat="1" applyFont="1" applyFill="1" applyBorder="1"/>
    <xf numFmtId="1" fontId="5" fillId="0" borderId="215" xfId="0" applyNumberFormat="1" applyFont="1" applyBorder="1" applyAlignment="1">
      <alignment horizontal="center" vertical="center" wrapText="1"/>
    </xf>
    <xf numFmtId="0" fontId="5" fillId="0" borderId="215" xfId="0" applyFont="1" applyBorder="1" applyAlignment="1">
      <alignment horizontal="center" wrapText="1"/>
    </xf>
    <xf numFmtId="0" fontId="5" fillId="0" borderId="215" xfId="0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/>
    </xf>
    <xf numFmtId="1" fontId="5" fillId="0" borderId="252" xfId="0" applyNumberFormat="1" applyFont="1" applyBorder="1" applyAlignment="1">
      <alignment horizontal="right"/>
    </xf>
    <xf numFmtId="1" fontId="5" fillId="0" borderId="253" xfId="0" applyNumberFormat="1" applyFont="1" applyBorder="1" applyAlignment="1">
      <alignment horizontal="right"/>
    </xf>
    <xf numFmtId="1" fontId="5" fillId="0" borderId="215" xfId="0" applyNumberFormat="1" applyFont="1" applyBorder="1" applyAlignment="1">
      <alignment horizontal="right"/>
    </xf>
    <xf numFmtId="1" fontId="5" fillId="6" borderId="252" xfId="0" applyNumberFormat="1" applyFont="1" applyFill="1" applyBorder="1" applyAlignment="1" applyProtection="1">
      <alignment horizontal="right"/>
      <protection locked="0"/>
    </xf>
    <xf numFmtId="1" fontId="5" fillId="6" borderId="254" xfId="0" applyNumberFormat="1" applyFont="1" applyFill="1" applyBorder="1" applyAlignment="1" applyProtection="1">
      <alignment horizontal="right"/>
      <protection locked="0"/>
    </xf>
    <xf numFmtId="1" fontId="5" fillId="6" borderId="215" xfId="0" applyNumberFormat="1" applyFont="1" applyFill="1" applyBorder="1" applyAlignment="1" applyProtection="1">
      <alignment horizontal="right"/>
      <protection locked="0"/>
    </xf>
    <xf numFmtId="1" fontId="5" fillId="6" borderId="216" xfId="0" applyNumberFormat="1" applyFont="1" applyFill="1" applyBorder="1" applyAlignment="1" applyProtection="1">
      <alignment horizontal="right"/>
      <protection locked="0"/>
    </xf>
    <xf numFmtId="1" fontId="5" fillId="0" borderId="216" xfId="0" applyNumberFormat="1" applyFont="1" applyBorder="1" applyAlignment="1">
      <alignment horizontal="center" vertical="center" wrapText="1"/>
    </xf>
    <xf numFmtId="1" fontId="5" fillId="0" borderId="263" xfId="0" applyNumberFormat="1" applyFont="1" applyBorder="1" applyAlignment="1">
      <alignment horizontal="center" vertical="center" wrapText="1"/>
    </xf>
    <xf numFmtId="1" fontId="5" fillId="2" borderId="252" xfId="0" applyNumberFormat="1" applyFont="1" applyFill="1" applyBorder="1"/>
    <xf numFmtId="1" fontId="5" fillId="2" borderId="215" xfId="0" applyNumberFormat="1" applyFont="1" applyFill="1" applyBorder="1"/>
    <xf numFmtId="1" fontId="5" fillId="2" borderId="254" xfId="0" applyNumberFormat="1" applyFont="1" applyFill="1" applyBorder="1"/>
    <xf numFmtId="1" fontId="5" fillId="0" borderId="216" xfId="0" applyNumberFormat="1" applyFont="1" applyBorder="1" applyAlignment="1">
      <alignment horizontal="right"/>
    </xf>
    <xf numFmtId="1" fontId="5" fillId="2" borderId="255" xfId="0" applyNumberFormat="1" applyFont="1" applyFill="1" applyBorder="1"/>
    <xf numFmtId="1" fontId="5" fillId="2" borderId="264" xfId="0" applyNumberFormat="1" applyFont="1" applyFill="1" applyBorder="1"/>
    <xf numFmtId="1" fontId="5" fillId="0" borderId="257" xfId="0" applyNumberFormat="1" applyFont="1" applyBorder="1" applyAlignment="1">
      <alignment horizontal="right"/>
    </xf>
    <xf numFmtId="1" fontId="8" fillId="0" borderId="257" xfId="0" applyNumberFormat="1" applyFont="1" applyBorder="1" applyAlignment="1">
      <alignment horizontal="left" vertical="center"/>
    </xf>
    <xf numFmtId="1" fontId="5" fillId="0" borderId="258" xfId="0" applyNumberFormat="1" applyFont="1" applyBorder="1" applyAlignment="1">
      <alignment horizontal="right"/>
    </xf>
    <xf numFmtId="1" fontId="5" fillId="0" borderId="260" xfId="0" applyNumberFormat="1" applyFont="1" applyBorder="1" applyAlignment="1">
      <alignment horizontal="right"/>
    </xf>
    <xf numFmtId="1" fontId="5" fillId="6" borderId="260" xfId="0" applyNumberFormat="1" applyFont="1" applyFill="1" applyBorder="1" applyProtection="1">
      <protection locked="0"/>
    </xf>
    <xf numFmtId="1" fontId="5" fillId="6" borderId="258" xfId="0" applyNumberFormat="1" applyFont="1" applyFill="1" applyBorder="1" applyProtection="1">
      <protection locked="0"/>
    </xf>
    <xf numFmtId="1" fontId="5" fillId="6" borderId="257" xfId="0" applyNumberFormat="1" applyFont="1" applyFill="1" applyBorder="1" applyProtection="1">
      <protection locked="0"/>
    </xf>
    <xf numFmtId="1" fontId="5" fillId="0" borderId="267" xfId="0" applyNumberFormat="1" applyFont="1" applyBorder="1" applyAlignment="1">
      <alignment horizontal="center" vertical="center" wrapText="1"/>
    </xf>
    <xf numFmtId="1" fontId="5" fillId="0" borderId="259" xfId="0" applyNumberFormat="1" applyFont="1" applyBorder="1" applyAlignment="1">
      <alignment horizontal="right" wrapText="1"/>
    </xf>
    <xf numFmtId="1" fontId="5" fillId="0" borderId="265" xfId="0" applyNumberFormat="1" applyFont="1" applyBorder="1" applyAlignment="1">
      <alignment horizontal="center" vertical="center" wrapText="1"/>
    </xf>
    <xf numFmtId="1" fontId="5" fillId="0" borderId="266" xfId="0" applyNumberFormat="1" applyFont="1" applyBorder="1" applyAlignment="1">
      <alignment horizontal="center" vertical="center" wrapText="1"/>
    </xf>
    <xf numFmtId="1" fontId="5" fillId="0" borderId="269" xfId="0" applyNumberFormat="1" applyFont="1" applyBorder="1" applyAlignment="1">
      <alignment horizontal="center" vertical="center" wrapText="1"/>
    </xf>
    <xf numFmtId="1" fontId="5" fillId="0" borderId="253" xfId="0" applyNumberFormat="1" applyFont="1" applyBorder="1" applyAlignment="1">
      <alignment horizontal="right" wrapText="1"/>
    </xf>
    <xf numFmtId="1" fontId="5" fillId="0" borderId="267" xfId="0" applyNumberFormat="1" applyFont="1" applyBorder="1" applyAlignment="1">
      <alignment horizontal="right"/>
    </xf>
    <xf numFmtId="1" fontId="5" fillId="0" borderId="267" xfId="0" applyNumberFormat="1" applyFont="1" applyBorder="1"/>
    <xf numFmtId="1" fontId="5" fillId="0" borderId="269" xfId="0" applyNumberFormat="1" applyFont="1" applyBorder="1"/>
    <xf numFmtId="1" fontId="5" fillId="0" borderId="265" xfId="0" applyNumberFormat="1" applyFont="1" applyBorder="1"/>
    <xf numFmtId="1" fontId="5" fillId="0" borderId="270" xfId="0" applyNumberFormat="1" applyFont="1" applyBorder="1" applyAlignment="1">
      <alignment horizontal="center" vertical="center" wrapText="1"/>
    </xf>
    <xf numFmtId="1" fontId="5" fillId="2" borderId="257" xfId="0" applyNumberFormat="1" applyFont="1" applyFill="1" applyBorder="1"/>
    <xf numFmtId="1" fontId="5" fillId="0" borderId="270" xfId="0" applyNumberFormat="1" applyFont="1" applyBorder="1"/>
    <xf numFmtId="1" fontId="5" fillId="0" borderId="271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5" fillId="0" borderId="271" xfId="0" applyNumberFormat="1" applyFont="1" applyBorder="1" applyAlignment="1">
      <alignment horizontal="right" wrapText="1"/>
    </xf>
    <xf numFmtId="1" fontId="5" fillId="0" borderId="207" xfId="0" applyNumberFormat="1" applyFont="1" applyBorder="1" applyAlignment="1">
      <alignment horizontal="right" wrapText="1"/>
    </xf>
    <xf numFmtId="1" fontId="5" fillId="0" borderId="257" xfId="0" applyNumberFormat="1" applyFont="1" applyBorder="1" applyAlignment="1">
      <alignment horizontal="right" wrapText="1"/>
    </xf>
    <xf numFmtId="1" fontId="5" fillId="6" borderId="260" xfId="0" applyNumberFormat="1" applyFont="1" applyFill="1" applyBorder="1" applyAlignment="1" applyProtection="1">
      <alignment horizontal="right"/>
      <protection locked="0"/>
    </xf>
    <xf numFmtId="1" fontId="5" fillId="0" borderId="257" xfId="0" applyNumberFormat="1" applyFont="1" applyBorder="1" applyAlignment="1">
      <alignment horizontal="center" vertical="center" wrapText="1"/>
    </xf>
    <xf numFmtId="1" fontId="5" fillId="6" borderId="257" xfId="0" applyNumberFormat="1" applyFont="1" applyFill="1" applyBorder="1" applyAlignment="1" applyProtection="1">
      <alignment horizontal="right" wrapText="1"/>
      <protection locked="0"/>
    </xf>
    <xf numFmtId="1" fontId="5" fillId="0" borderId="271" xfId="0" applyNumberFormat="1" applyFont="1" applyBorder="1" applyAlignment="1">
      <alignment horizontal="center" vertical="center"/>
    </xf>
    <xf numFmtId="1" fontId="5" fillId="0" borderId="267" xfId="0" applyNumberFormat="1" applyFont="1" applyBorder="1" applyAlignment="1">
      <alignment horizontal="center" vertical="center"/>
    </xf>
    <xf numFmtId="1" fontId="5" fillId="0" borderId="273" xfId="0" applyNumberFormat="1" applyFont="1" applyBorder="1" applyAlignment="1">
      <alignment horizontal="center" vertical="center" wrapText="1"/>
    </xf>
    <xf numFmtId="1" fontId="5" fillId="0" borderId="274" xfId="0" applyNumberFormat="1" applyFont="1" applyBorder="1" applyAlignment="1">
      <alignment horizontal="center" vertical="center" wrapText="1"/>
    </xf>
    <xf numFmtId="1" fontId="5" fillId="2" borderId="265" xfId="0" applyNumberFormat="1" applyFont="1" applyFill="1" applyBorder="1" applyAlignment="1">
      <alignment horizontal="center" vertical="center"/>
    </xf>
    <xf numFmtId="1" fontId="5" fillId="2" borderId="276" xfId="0" applyNumberFormat="1" applyFont="1" applyFill="1" applyBorder="1" applyAlignment="1">
      <alignment horizontal="center" vertical="center"/>
    </xf>
    <xf numFmtId="1" fontId="5" fillId="0" borderId="277" xfId="0" applyNumberFormat="1" applyFont="1" applyBorder="1" applyAlignment="1">
      <alignment horizontal="center" vertical="center" wrapText="1"/>
    </xf>
    <xf numFmtId="1" fontId="5" fillId="0" borderId="276" xfId="0" applyNumberFormat="1" applyFont="1" applyBorder="1" applyAlignment="1">
      <alignment horizontal="center" vertical="center" wrapText="1"/>
    </xf>
    <xf numFmtId="1" fontId="5" fillId="7" borderId="257" xfId="0" applyNumberFormat="1" applyFont="1" applyFill="1" applyBorder="1" applyAlignment="1">
      <alignment horizontal="right"/>
    </xf>
    <xf numFmtId="1" fontId="5" fillId="0" borderId="253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left" wrapText="1"/>
    </xf>
    <xf numFmtId="1" fontId="5" fillId="0" borderId="257" xfId="0" applyNumberFormat="1" applyFont="1" applyBorder="1"/>
    <xf numFmtId="1" fontId="5" fillId="6" borderId="259" xfId="0" applyNumberFormat="1" applyFont="1" applyFill="1" applyBorder="1" applyProtection="1">
      <protection locked="0"/>
    </xf>
    <xf numFmtId="1" fontId="5" fillId="6" borderId="261" xfId="0" applyNumberFormat="1" applyFont="1" applyFill="1" applyBorder="1" applyProtection="1">
      <protection locked="0"/>
    </xf>
    <xf numFmtId="1" fontId="5" fillId="0" borderId="257" xfId="0" applyNumberFormat="1" applyFont="1" applyBorder="1" applyAlignment="1">
      <alignment wrapText="1"/>
    </xf>
    <xf numFmtId="1" fontId="5" fillId="0" borderId="270" xfId="0" applyNumberFormat="1" applyFont="1" applyBorder="1" applyAlignment="1">
      <alignment horizontal="center"/>
    </xf>
    <xf numFmtId="1" fontId="5" fillId="6" borderId="270" xfId="0" applyNumberFormat="1" applyFont="1" applyFill="1" applyBorder="1" applyProtection="1">
      <protection locked="0"/>
    </xf>
    <xf numFmtId="1" fontId="5" fillId="6" borderId="271" xfId="0" applyNumberFormat="1" applyFont="1" applyFill="1" applyBorder="1" applyProtection="1">
      <protection locked="0"/>
    </xf>
    <xf numFmtId="1" fontId="5" fillId="6" borderId="269" xfId="0" applyNumberFormat="1" applyFont="1" applyFill="1" applyBorder="1" applyProtection="1">
      <protection locked="0"/>
    </xf>
    <xf numFmtId="1" fontId="5" fillId="2" borderId="270" xfId="0" applyNumberFormat="1" applyFont="1" applyFill="1" applyBorder="1" applyAlignment="1">
      <alignment horizontal="center" vertical="center" wrapText="1"/>
    </xf>
    <xf numFmtId="1" fontId="5" fillId="2" borderId="269" xfId="0" applyNumberFormat="1" applyFont="1" applyFill="1" applyBorder="1" applyAlignment="1" applyProtection="1">
      <alignment horizontal="center"/>
      <protection locked="0"/>
    </xf>
    <xf numFmtId="1" fontId="5" fillId="2" borderId="267" xfId="0" applyNumberFormat="1" applyFont="1" applyFill="1" applyBorder="1" applyAlignment="1" applyProtection="1">
      <alignment horizontal="center"/>
      <protection locked="0"/>
    </xf>
    <xf numFmtId="1" fontId="5" fillId="7" borderId="278" xfId="0" applyNumberFormat="1" applyFont="1" applyFill="1" applyBorder="1" applyAlignment="1">
      <alignment horizontal="right"/>
    </xf>
    <xf numFmtId="1" fontId="5" fillId="7" borderId="279" xfId="0" applyNumberFormat="1" applyFont="1" applyFill="1" applyBorder="1" applyAlignment="1">
      <alignment horizontal="right"/>
    </xf>
    <xf numFmtId="1" fontId="5" fillId="11" borderId="280" xfId="1" applyNumberFormat="1" applyFont="1" applyBorder="1" applyAlignment="1" applyProtection="1">
      <alignment horizontal="right"/>
      <protection locked="0"/>
    </xf>
    <xf numFmtId="1" fontId="5" fillId="11" borderId="281" xfId="1" applyNumberFormat="1" applyFont="1" applyBorder="1" applyAlignment="1" applyProtection="1">
      <alignment horizontal="right"/>
      <protection locked="0"/>
    </xf>
    <xf numFmtId="1" fontId="5" fillId="11" borderId="282" xfId="1" applyNumberFormat="1" applyFont="1" applyBorder="1" applyAlignment="1" applyProtection="1">
      <alignment horizontal="right"/>
      <protection locked="0"/>
    </xf>
    <xf numFmtId="1" fontId="5" fillId="11" borderId="283" xfId="1" applyNumberFormat="1" applyFont="1" applyBorder="1" applyAlignment="1" applyProtection="1">
      <alignment horizontal="right"/>
      <protection locked="0"/>
    </xf>
    <xf numFmtId="1" fontId="5" fillId="11" borderId="284" xfId="1" applyNumberFormat="1" applyFont="1" applyBorder="1" applyAlignment="1" applyProtection="1">
      <alignment horizontal="right"/>
      <protection locked="0"/>
    </xf>
    <xf numFmtId="1" fontId="5" fillId="11" borderId="285" xfId="1" applyNumberFormat="1" applyFont="1" applyBorder="1" applyAlignment="1" applyProtection="1">
      <alignment horizontal="right"/>
      <protection locked="0"/>
    </xf>
    <xf numFmtId="1" fontId="5" fillId="11" borderId="286" xfId="1" applyNumberFormat="1" applyFont="1" applyBorder="1" applyAlignment="1" applyProtection="1">
      <alignment horizontal="right"/>
      <protection locked="0"/>
    </xf>
    <xf numFmtId="1" fontId="5" fillId="11" borderId="287" xfId="1" applyNumberFormat="1" applyFont="1" applyBorder="1" applyAlignment="1" applyProtection="1">
      <alignment horizontal="right"/>
      <protection locked="0"/>
    </xf>
    <xf numFmtId="1" fontId="5" fillId="11" borderId="288" xfId="1" applyNumberFormat="1" applyFont="1" applyBorder="1" applyAlignment="1" applyProtection="1">
      <alignment horizontal="right"/>
      <protection locked="0"/>
    </xf>
    <xf numFmtId="1" fontId="5" fillId="11" borderId="289" xfId="1" applyNumberFormat="1" applyFont="1" applyBorder="1" applyAlignment="1" applyProtection="1">
      <alignment horizontal="right"/>
      <protection locked="0"/>
    </xf>
    <xf numFmtId="1" fontId="5" fillId="11" borderId="290" xfId="1" applyNumberFormat="1" applyFont="1" applyBorder="1" applyAlignment="1" applyProtection="1">
      <alignment horizontal="right"/>
      <protection locked="0"/>
    </xf>
    <xf numFmtId="1" fontId="5" fillId="11" borderId="291" xfId="1" applyNumberFormat="1" applyFont="1" applyBorder="1" applyAlignment="1" applyProtection="1">
      <alignment horizontal="right"/>
      <protection locked="0"/>
    </xf>
    <xf numFmtId="1" fontId="7" fillId="2" borderId="292" xfId="0" applyNumberFormat="1" applyFont="1" applyFill="1" applyBorder="1"/>
    <xf numFmtId="1" fontId="5" fillId="0" borderId="298" xfId="0" applyNumberFormat="1" applyFont="1" applyBorder="1" applyAlignment="1">
      <alignment horizontal="center" vertical="center"/>
    </xf>
    <xf numFmtId="1" fontId="5" fillId="0" borderId="299" xfId="0" applyNumberFormat="1" applyFont="1" applyBorder="1" applyAlignment="1">
      <alignment horizontal="center" vertical="center"/>
    </xf>
    <xf numFmtId="1" fontId="5" fillId="0" borderId="296" xfId="0" applyNumberFormat="1" applyFont="1" applyBorder="1" applyAlignment="1">
      <alignment horizontal="center" vertical="center"/>
    </xf>
    <xf numFmtId="1" fontId="5" fillId="0" borderId="298" xfId="0" applyNumberFormat="1" applyFont="1" applyBorder="1" applyAlignment="1">
      <alignment horizontal="center" vertical="center" wrapText="1"/>
    </xf>
    <xf numFmtId="1" fontId="5" fillId="0" borderId="300" xfId="0" applyNumberFormat="1" applyFont="1" applyBorder="1" applyAlignment="1">
      <alignment horizontal="center" vertical="center" wrapText="1"/>
    </xf>
    <xf numFmtId="1" fontId="5" fillId="0" borderId="301" xfId="0" applyNumberFormat="1" applyFont="1" applyBorder="1" applyAlignment="1">
      <alignment horizontal="center" vertical="center" wrapText="1"/>
    </xf>
    <xf numFmtId="1" fontId="5" fillId="0" borderId="302" xfId="0" applyNumberFormat="1" applyFont="1" applyBorder="1" applyAlignment="1">
      <alignment horizontal="center" vertical="center" wrapText="1"/>
    </xf>
    <xf numFmtId="1" fontId="5" fillId="6" borderId="303" xfId="0" applyNumberFormat="1" applyFont="1" applyFill="1" applyBorder="1" applyAlignment="1" applyProtection="1">
      <alignment horizontal="right"/>
      <protection locked="0"/>
    </xf>
    <xf numFmtId="1" fontId="5" fillId="6" borderId="304" xfId="0" applyNumberFormat="1" applyFont="1" applyFill="1" applyBorder="1" applyAlignment="1" applyProtection="1">
      <alignment horizontal="right"/>
      <protection locked="0"/>
    </xf>
    <xf numFmtId="1" fontId="5" fillId="6" borderId="305" xfId="0" applyNumberFormat="1" applyFont="1" applyFill="1" applyBorder="1" applyAlignment="1" applyProtection="1">
      <alignment horizontal="right"/>
      <protection locked="0"/>
    </xf>
    <xf numFmtId="1" fontId="5" fillId="6" borderId="306" xfId="0" applyNumberFormat="1" applyFont="1" applyFill="1" applyBorder="1" applyAlignment="1" applyProtection="1">
      <alignment horizontal="right"/>
      <protection locked="0"/>
    </xf>
    <xf numFmtId="1" fontId="5" fillId="8" borderId="295" xfId="0" applyNumberFormat="1" applyFont="1" applyFill="1" applyBorder="1" applyAlignment="1">
      <alignment horizontal="right"/>
    </xf>
    <xf numFmtId="1" fontId="7" fillId="3" borderId="292" xfId="0" applyNumberFormat="1" applyFont="1" applyFill="1" applyBorder="1"/>
    <xf numFmtId="1" fontId="5" fillId="0" borderId="308" xfId="0" applyNumberFormat="1" applyFont="1" applyBorder="1" applyAlignment="1">
      <alignment horizontal="center" vertical="center"/>
    </xf>
    <xf numFmtId="1" fontId="5" fillId="0" borderId="309" xfId="0" applyNumberFormat="1" applyFont="1" applyBorder="1" applyAlignment="1">
      <alignment horizontal="center" vertical="center"/>
    </xf>
    <xf numFmtId="1" fontId="5" fillId="0" borderId="296" xfId="0" applyNumberFormat="1" applyFont="1" applyBorder="1" applyAlignment="1">
      <alignment horizontal="center" vertical="center" wrapText="1"/>
    </xf>
    <xf numFmtId="0" fontId="5" fillId="0" borderId="296" xfId="0" applyFont="1" applyBorder="1" applyAlignment="1">
      <alignment horizontal="center" wrapText="1"/>
    </xf>
    <xf numFmtId="0" fontId="5" fillId="0" borderId="296" xfId="0" applyFont="1" applyBorder="1" applyAlignment="1">
      <alignment horizontal="center" vertical="center" wrapText="1"/>
    </xf>
    <xf numFmtId="1" fontId="5" fillId="0" borderId="295" xfId="0" applyNumberFormat="1" applyFont="1" applyBorder="1" applyAlignment="1">
      <alignment horizontal="center" vertical="center"/>
    </xf>
    <xf numFmtId="1" fontId="5" fillId="0" borderId="298" xfId="0" applyNumberFormat="1" applyFont="1" applyBorder="1" applyAlignment="1">
      <alignment horizontal="right"/>
    </xf>
    <xf numFmtId="1" fontId="5" fillId="0" borderId="299" xfId="0" applyNumberFormat="1" applyFont="1" applyBorder="1" applyAlignment="1">
      <alignment horizontal="right"/>
    </xf>
    <xf numFmtId="1" fontId="5" fillId="0" borderId="296" xfId="0" applyNumberFormat="1" applyFont="1" applyBorder="1" applyAlignment="1">
      <alignment horizontal="right"/>
    </xf>
    <xf numFmtId="1" fontId="5" fillId="6" borderId="298" xfId="0" applyNumberFormat="1" applyFont="1" applyFill="1" applyBorder="1" applyAlignment="1" applyProtection="1">
      <alignment horizontal="right"/>
      <protection locked="0"/>
    </xf>
    <xf numFmtId="1" fontId="5" fillId="6" borderId="300" xfId="0" applyNumberFormat="1" applyFont="1" applyFill="1" applyBorder="1" applyAlignment="1" applyProtection="1">
      <alignment horizontal="right"/>
      <protection locked="0"/>
    </xf>
    <xf numFmtId="1" fontId="5" fillId="6" borderId="296" xfId="0" applyNumberFormat="1" applyFont="1" applyFill="1" applyBorder="1" applyAlignment="1" applyProtection="1">
      <alignment horizontal="right"/>
      <protection locked="0"/>
    </xf>
    <xf numFmtId="1" fontId="5" fillId="6" borderId="294" xfId="0" applyNumberFormat="1" applyFont="1" applyFill="1" applyBorder="1" applyAlignment="1" applyProtection="1">
      <alignment horizontal="right"/>
      <protection locked="0"/>
    </xf>
    <xf numFmtId="1" fontId="5" fillId="0" borderId="294" xfId="0" applyNumberFormat="1" applyFont="1" applyBorder="1" applyAlignment="1">
      <alignment horizontal="center" vertical="center" wrapText="1"/>
    </xf>
    <xf numFmtId="1" fontId="5" fillId="0" borderId="310" xfId="0" applyNumberFormat="1" applyFont="1" applyBorder="1" applyAlignment="1">
      <alignment horizontal="center" vertical="center" wrapText="1"/>
    </xf>
    <xf numFmtId="1" fontId="5" fillId="2" borderId="298" xfId="0" applyNumberFormat="1" applyFont="1" applyFill="1" applyBorder="1"/>
    <xf numFmtId="1" fontId="5" fillId="2" borderId="296" xfId="0" applyNumberFormat="1" applyFont="1" applyFill="1" applyBorder="1"/>
    <xf numFmtId="1" fontId="5" fillId="2" borderId="300" xfId="0" applyNumberFormat="1" applyFont="1" applyFill="1" applyBorder="1"/>
    <xf numFmtId="1" fontId="5" fillId="0" borderId="294" xfId="0" applyNumberFormat="1" applyFont="1" applyBorder="1" applyAlignment="1">
      <alignment horizontal="right"/>
    </xf>
    <xf numFmtId="1" fontId="5" fillId="2" borderId="301" xfId="0" applyNumberFormat="1" applyFont="1" applyFill="1" applyBorder="1"/>
    <xf numFmtId="1" fontId="5" fillId="2" borderId="311" xfId="0" applyNumberFormat="1" applyFont="1" applyFill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317" xfId="0" applyNumberFormat="1" applyFont="1" applyBorder="1" applyAlignment="1">
      <alignment horizontal="right"/>
    </xf>
    <xf numFmtId="1" fontId="5" fillId="6" borderId="304" xfId="0" applyNumberFormat="1" applyFont="1" applyFill="1" applyBorder="1" applyProtection="1">
      <protection locked="0"/>
    </xf>
    <xf numFmtId="1" fontId="5" fillId="6" borderId="317" xfId="0" applyNumberFormat="1" applyFont="1" applyFill="1" applyBorder="1" applyProtection="1">
      <protection locked="0"/>
    </xf>
    <xf numFmtId="1" fontId="5" fillId="6" borderId="316" xfId="0" applyNumberFormat="1" applyFont="1" applyFill="1" applyBorder="1" applyProtection="1">
      <protection locked="0"/>
    </xf>
    <xf numFmtId="1" fontId="5" fillId="6" borderId="305" xfId="0" applyNumberFormat="1" applyFont="1" applyFill="1" applyBorder="1" applyProtection="1">
      <protection locked="0"/>
    </xf>
    <xf numFmtId="1" fontId="5" fillId="6" borderId="315" xfId="0" applyNumberFormat="1" applyFont="1" applyFill="1" applyBorder="1" applyProtection="1">
      <protection locked="0"/>
    </xf>
    <xf numFmtId="1" fontId="5" fillId="0" borderId="313" xfId="0" applyNumberFormat="1" applyFont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right" wrapText="1"/>
    </xf>
    <xf numFmtId="1" fontId="5" fillId="0" borderId="312" xfId="0" applyNumberFormat="1" applyFont="1" applyBorder="1" applyAlignment="1">
      <alignment horizontal="center" vertical="center" wrapText="1"/>
    </xf>
    <xf numFmtId="1" fontId="5" fillId="0" borderId="318" xfId="0" applyNumberFormat="1" applyFont="1" applyBorder="1" applyAlignment="1">
      <alignment horizontal="center" vertical="center" wrapText="1"/>
    </xf>
    <xf numFmtId="1" fontId="5" fillId="6" borderId="319" xfId="0" applyNumberFormat="1" applyFont="1" applyFill="1" applyBorder="1" applyProtection="1">
      <protection locked="0"/>
    </xf>
    <xf numFmtId="1" fontId="5" fillId="0" borderId="313" xfId="0" applyNumberFormat="1" applyFont="1" applyBorder="1" applyAlignment="1">
      <alignment horizontal="right"/>
    </xf>
    <xf numFmtId="1" fontId="5" fillId="0" borderId="313" xfId="0" applyNumberFormat="1" applyFont="1" applyBorder="1"/>
    <xf numFmtId="1" fontId="5" fillId="0" borderId="318" xfId="0" applyNumberFormat="1" applyFont="1" applyBorder="1"/>
    <xf numFmtId="1" fontId="5" fillId="0" borderId="312" xfId="0" applyNumberFormat="1" applyFont="1" applyBorder="1"/>
    <xf numFmtId="1" fontId="5" fillId="0" borderId="320" xfId="0" applyNumberFormat="1" applyFont="1" applyBorder="1" applyAlignment="1">
      <alignment horizontal="center" vertical="center" wrapText="1"/>
    </xf>
    <xf numFmtId="1" fontId="5" fillId="0" borderId="320" xfId="0" applyNumberFormat="1" applyFont="1" applyBorder="1"/>
    <xf numFmtId="1" fontId="5" fillId="0" borderId="321" xfId="0" applyNumberFormat="1" applyFont="1" applyBorder="1" applyAlignment="1">
      <alignment horizontal="center" vertical="center" wrapText="1"/>
    </xf>
    <xf numFmtId="1" fontId="5" fillId="6" borderId="316" xfId="0" applyNumberFormat="1" applyFont="1" applyFill="1" applyBorder="1" applyAlignment="1" applyProtection="1">
      <alignment horizontal="right"/>
      <protection locked="0"/>
    </xf>
    <xf numFmtId="1" fontId="5" fillId="6" borderId="317" xfId="0" applyNumberFormat="1" applyFont="1" applyFill="1" applyBorder="1" applyAlignment="1" applyProtection="1">
      <alignment horizontal="right"/>
      <protection locked="0"/>
    </xf>
    <xf numFmtId="1" fontId="5" fillId="0" borderId="321" xfId="0" applyNumberFormat="1" applyFont="1" applyBorder="1" applyAlignment="1">
      <alignment horizontal="center" vertical="center"/>
    </xf>
    <xf numFmtId="1" fontId="5" fillId="0" borderId="313" xfId="0" applyNumberFormat="1" applyFont="1" applyBorder="1" applyAlignment="1">
      <alignment horizontal="center" vertical="center"/>
    </xf>
    <xf numFmtId="1" fontId="5" fillId="0" borderId="322" xfId="0" applyNumberFormat="1" applyFont="1" applyBorder="1" applyAlignment="1">
      <alignment horizontal="center" vertical="center" wrapText="1"/>
    </xf>
    <xf numFmtId="1" fontId="5" fillId="6" borderId="319" xfId="0" applyNumberFormat="1" applyFont="1" applyFill="1" applyBorder="1" applyAlignment="1" applyProtection="1">
      <alignment horizontal="right"/>
      <protection locked="0"/>
    </xf>
    <xf numFmtId="1" fontId="5" fillId="2" borderId="312" xfId="0" applyNumberFormat="1" applyFont="1" applyFill="1" applyBorder="1" applyAlignment="1">
      <alignment horizontal="center" vertical="center"/>
    </xf>
    <xf numFmtId="1" fontId="5" fillId="2" borderId="323" xfId="0" applyNumberFormat="1" applyFont="1" applyFill="1" applyBorder="1" applyAlignment="1">
      <alignment horizontal="center" vertical="center"/>
    </xf>
    <xf numFmtId="1" fontId="5" fillId="0" borderId="323" xfId="0" applyNumberFormat="1" applyFont="1" applyBorder="1" applyAlignment="1">
      <alignment horizontal="center" vertical="center" wrapText="1"/>
    </xf>
    <xf numFmtId="1" fontId="5" fillId="6" borderId="324" xfId="0" applyNumberFormat="1" applyFont="1" applyFill="1" applyBorder="1" applyAlignment="1" applyProtection="1">
      <alignment horizontal="right"/>
      <protection locked="0"/>
    </xf>
    <xf numFmtId="1" fontId="5" fillId="6" borderId="325" xfId="0" applyNumberFormat="1" applyFont="1" applyFill="1" applyBorder="1" applyAlignment="1" applyProtection="1">
      <alignment horizontal="right"/>
      <protection locked="0"/>
    </xf>
    <xf numFmtId="1" fontId="5" fillId="0" borderId="314" xfId="0" applyNumberFormat="1" applyFont="1" applyBorder="1" applyAlignment="1">
      <alignment horizontal="center" vertical="center" wrapText="1"/>
    </xf>
    <xf numFmtId="1" fontId="5" fillId="0" borderId="320" xfId="0" applyNumberFormat="1" applyFont="1" applyBorder="1" applyAlignment="1">
      <alignment horizontal="center"/>
    </xf>
    <xf numFmtId="1" fontId="5" fillId="6" borderId="320" xfId="0" applyNumberFormat="1" applyFont="1" applyFill="1" applyBorder="1" applyProtection="1">
      <protection locked="0"/>
    </xf>
    <xf numFmtId="1" fontId="5" fillId="6" borderId="318" xfId="0" applyNumberFormat="1" applyFont="1" applyFill="1" applyBorder="1" applyProtection="1">
      <protection locked="0"/>
    </xf>
    <xf numFmtId="1" fontId="5" fillId="2" borderId="320" xfId="0" applyNumberFormat="1" applyFont="1" applyFill="1" applyBorder="1" applyAlignment="1">
      <alignment horizontal="center" vertical="center" wrapText="1"/>
    </xf>
    <xf numFmtId="1" fontId="5" fillId="2" borderId="318" xfId="0" applyNumberFormat="1" applyFont="1" applyFill="1" applyBorder="1" applyAlignment="1" applyProtection="1">
      <alignment horizontal="center"/>
      <protection locked="0"/>
    </xf>
    <xf numFmtId="1" fontId="5" fillId="2" borderId="313" xfId="0" applyNumberFormat="1" applyFont="1" applyFill="1" applyBorder="1" applyAlignment="1" applyProtection="1">
      <alignment horizontal="center"/>
      <protection locked="0"/>
    </xf>
    <xf numFmtId="1" fontId="5" fillId="7" borderId="326" xfId="0" applyNumberFormat="1" applyFont="1" applyFill="1" applyBorder="1" applyAlignment="1">
      <alignment horizontal="right"/>
    </xf>
    <xf numFmtId="1" fontId="5" fillId="7" borderId="327" xfId="0" applyNumberFormat="1" applyFont="1" applyFill="1" applyBorder="1" applyAlignment="1">
      <alignment horizontal="right"/>
    </xf>
    <xf numFmtId="1" fontId="5" fillId="11" borderId="328" xfId="1" applyNumberFormat="1" applyFont="1" applyBorder="1" applyAlignment="1" applyProtection="1">
      <alignment horizontal="right"/>
      <protection locked="0"/>
    </xf>
    <xf numFmtId="1" fontId="5" fillId="11" borderId="329" xfId="1" applyNumberFormat="1" applyFont="1" applyBorder="1" applyAlignment="1" applyProtection="1">
      <alignment horizontal="right"/>
      <protection locked="0"/>
    </xf>
    <xf numFmtId="1" fontId="5" fillId="11" borderId="330" xfId="1" applyNumberFormat="1" applyFont="1" applyBorder="1" applyAlignment="1" applyProtection="1">
      <alignment horizontal="right"/>
      <protection locked="0"/>
    </xf>
    <xf numFmtId="1" fontId="5" fillId="11" borderId="331" xfId="1" applyNumberFormat="1" applyFont="1" applyBorder="1" applyAlignment="1" applyProtection="1">
      <alignment horizontal="right"/>
      <protection locked="0"/>
    </xf>
    <xf numFmtId="1" fontId="8" fillId="0" borderId="332" xfId="0" applyNumberFormat="1" applyFont="1" applyBorder="1" applyAlignment="1">
      <alignment horizontal="left" vertical="center"/>
    </xf>
    <xf numFmtId="1" fontId="5" fillId="0" borderId="333" xfId="0" applyNumberFormat="1" applyFont="1" applyBorder="1" applyAlignment="1">
      <alignment horizontal="right"/>
    </xf>
    <xf numFmtId="1" fontId="5" fillId="0" borderId="334" xfId="0" applyNumberFormat="1" applyFont="1" applyBorder="1" applyAlignment="1">
      <alignment horizontal="center" vertical="center"/>
    </xf>
    <xf numFmtId="1" fontId="5" fillId="0" borderId="335" xfId="0" applyNumberFormat="1" applyFont="1" applyBorder="1" applyAlignment="1">
      <alignment horizontal="center" vertical="center"/>
    </xf>
    <xf numFmtId="1" fontId="5" fillId="0" borderId="336" xfId="0" applyNumberFormat="1" applyFont="1" applyBorder="1" applyAlignment="1">
      <alignment horizontal="center" vertical="center" wrapText="1"/>
    </xf>
    <xf numFmtId="1" fontId="5" fillId="0" borderId="334" xfId="0" applyNumberFormat="1" applyFont="1" applyBorder="1" applyAlignment="1">
      <alignment horizontal="center" vertical="center" wrapText="1"/>
    </xf>
    <xf numFmtId="1" fontId="5" fillId="0" borderId="332" xfId="0" applyNumberFormat="1" applyFont="1" applyBorder="1" applyAlignment="1">
      <alignment horizontal="left" vertical="center" wrapText="1"/>
    </xf>
    <xf numFmtId="1" fontId="5" fillId="0" borderId="338" xfId="0" applyNumberFormat="1" applyFont="1" applyBorder="1" applyAlignment="1">
      <alignment horizontal="right"/>
    </xf>
    <xf numFmtId="1" fontId="5" fillId="6" borderId="338" xfId="0" applyNumberFormat="1" applyFont="1" applyFill="1" applyBorder="1" applyProtection="1">
      <protection locked="0"/>
    </xf>
    <xf numFmtId="1" fontId="5" fillId="6" borderId="339" xfId="0" applyNumberFormat="1" applyFont="1" applyFill="1" applyBorder="1" applyProtection="1">
      <protection locked="0"/>
    </xf>
    <xf numFmtId="1" fontId="5" fillId="6" borderId="332" xfId="0" applyNumberFormat="1" applyFont="1" applyFill="1" applyBorder="1" applyProtection="1">
      <protection locked="0"/>
    </xf>
    <xf numFmtId="1" fontId="5" fillId="0" borderId="115" xfId="0" applyNumberFormat="1" applyFont="1" applyBorder="1" applyAlignment="1">
      <alignment horizontal="center" vertical="center" wrapText="1"/>
    </xf>
    <xf numFmtId="1" fontId="5" fillId="0" borderId="339" xfId="0" applyNumberFormat="1" applyFont="1" applyBorder="1" applyAlignment="1">
      <alignment horizontal="center" vertical="center" wrapText="1"/>
    </xf>
    <xf numFmtId="1" fontId="5" fillId="0" borderId="334" xfId="0" applyNumberFormat="1" applyFont="1" applyBorder="1" applyAlignment="1">
      <alignment horizontal="right" wrapText="1"/>
    </xf>
    <xf numFmtId="1" fontId="5" fillId="0" borderId="335" xfId="0" applyNumberFormat="1" applyFont="1" applyBorder="1" applyAlignment="1">
      <alignment horizontal="right" wrapText="1"/>
    </xf>
    <xf numFmtId="1" fontId="5" fillId="0" borderId="334" xfId="0" applyNumberFormat="1" applyFont="1" applyBorder="1"/>
    <xf numFmtId="1" fontId="5" fillId="0" borderId="340" xfId="0" applyNumberFormat="1" applyFont="1" applyBorder="1"/>
    <xf numFmtId="1" fontId="5" fillId="0" borderId="341" xfId="0" applyNumberFormat="1" applyFont="1" applyBorder="1"/>
    <xf numFmtId="1" fontId="5" fillId="0" borderId="339" xfId="0" applyNumberFormat="1" applyFont="1" applyBorder="1" applyAlignment="1">
      <alignment vertical="center" wrapText="1"/>
    </xf>
    <xf numFmtId="1" fontId="5" fillId="2" borderId="332" xfId="0" applyNumberFormat="1" applyFont="1" applyFill="1" applyBorder="1"/>
    <xf numFmtId="1" fontId="5" fillId="0" borderId="335" xfId="0" applyNumberFormat="1" applyFont="1" applyBorder="1" applyAlignment="1">
      <alignment horizontal="center" vertical="center" wrapText="1"/>
    </xf>
    <xf numFmtId="1" fontId="5" fillId="0" borderId="342" xfId="0" applyNumberFormat="1" applyFont="1" applyBorder="1" applyAlignment="1">
      <alignment horizontal="right" wrapText="1"/>
    </xf>
    <xf numFmtId="1" fontId="5" fillId="0" borderId="332" xfId="0" applyNumberFormat="1" applyFont="1" applyBorder="1" applyAlignment="1">
      <alignment horizontal="right" wrapText="1"/>
    </xf>
    <xf numFmtId="1" fontId="5" fillId="6" borderId="343" xfId="0" applyNumberFormat="1" applyFont="1" applyFill="1" applyBorder="1" applyAlignment="1" applyProtection="1">
      <alignment horizontal="right"/>
      <protection locked="0"/>
    </xf>
    <xf numFmtId="1" fontId="5" fillId="6" borderId="339" xfId="0" applyNumberFormat="1" applyFont="1" applyFill="1" applyBorder="1" applyAlignment="1" applyProtection="1">
      <alignment horizontal="right"/>
      <protection locked="0"/>
    </xf>
    <xf numFmtId="1" fontId="5" fillId="6" borderId="332" xfId="0" applyNumberFormat="1" applyFont="1" applyFill="1" applyBorder="1" applyAlignment="1" applyProtection="1">
      <alignment horizontal="right"/>
      <protection locked="0"/>
    </xf>
    <xf numFmtId="1" fontId="5" fillId="0" borderId="332" xfId="0" applyNumberFormat="1" applyFont="1" applyBorder="1" applyAlignment="1">
      <alignment horizontal="center" vertical="center" wrapText="1"/>
    </xf>
    <xf numFmtId="1" fontId="5" fillId="6" borderId="332" xfId="0" applyNumberFormat="1" applyFont="1" applyFill="1" applyBorder="1" applyAlignment="1" applyProtection="1">
      <alignment horizontal="right" wrapText="1"/>
      <protection locked="0"/>
    </xf>
    <xf numFmtId="1" fontId="5" fillId="0" borderId="340" xfId="0" applyNumberFormat="1" applyFont="1" applyBorder="1" applyAlignment="1">
      <alignment horizontal="center" vertical="center" wrapText="1"/>
    </xf>
    <xf numFmtId="1" fontId="5" fillId="0" borderId="341" xfId="0" applyNumberFormat="1" applyFont="1" applyBorder="1" applyAlignment="1">
      <alignment horizontal="center" vertical="center" wrapText="1"/>
    </xf>
    <xf numFmtId="1" fontId="5" fillId="0" borderId="339" xfId="0" applyNumberFormat="1" applyFont="1" applyBorder="1" applyAlignment="1">
      <alignment horizontal="right" wrapText="1"/>
    </xf>
    <xf numFmtId="1" fontId="5" fillId="6" borderId="338" xfId="0" applyNumberFormat="1" applyFont="1" applyFill="1" applyBorder="1" applyAlignment="1" applyProtection="1">
      <alignment horizontal="right"/>
      <protection locked="0"/>
    </xf>
    <xf numFmtId="1" fontId="5" fillId="0" borderId="338" xfId="0" applyNumberFormat="1" applyFont="1" applyBorder="1" applyAlignment="1">
      <alignment horizontal="center" vertical="center" wrapText="1"/>
    </xf>
    <xf numFmtId="1" fontId="5" fillId="0" borderId="345" xfId="0" applyNumberFormat="1" applyFont="1" applyBorder="1" applyAlignment="1">
      <alignment horizontal="center" vertical="center" wrapText="1"/>
    </xf>
    <xf numFmtId="1" fontId="5" fillId="3" borderId="339" xfId="0" applyNumberFormat="1" applyFont="1" applyFill="1" applyBorder="1" applyAlignment="1">
      <alignment vertical="center" wrapText="1"/>
    </xf>
    <xf numFmtId="1" fontId="5" fillId="7" borderId="332" xfId="0" applyNumberFormat="1" applyFont="1" applyFill="1" applyBorder="1" applyAlignment="1">
      <alignment horizontal="right"/>
    </xf>
    <xf numFmtId="1" fontId="5" fillId="7" borderId="338" xfId="0" applyNumberFormat="1" applyFont="1" applyFill="1" applyBorder="1" applyAlignment="1">
      <alignment horizontal="right"/>
    </xf>
    <xf numFmtId="1" fontId="5" fillId="6" borderId="342" xfId="0" applyNumberFormat="1" applyFont="1" applyFill="1" applyBorder="1" applyAlignment="1" applyProtection="1">
      <alignment horizontal="right"/>
      <protection locked="0"/>
    </xf>
    <xf numFmtId="1" fontId="5" fillId="0" borderId="346" xfId="0" applyNumberFormat="1" applyFont="1" applyBorder="1" applyAlignment="1">
      <alignment horizontal="center" vertical="center" wrapText="1"/>
    </xf>
    <xf numFmtId="1" fontId="5" fillId="0" borderId="332" xfId="0" applyNumberFormat="1" applyFont="1" applyBorder="1" applyAlignment="1">
      <alignment horizontal="left" wrapText="1"/>
    </xf>
    <xf numFmtId="1" fontId="5" fillId="0" borderId="332" xfId="0" applyNumberFormat="1" applyFont="1" applyBorder="1"/>
    <xf numFmtId="1" fontId="5" fillId="0" borderId="332" xfId="0" applyNumberFormat="1" applyFont="1" applyBorder="1" applyAlignment="1">
      <alignment wrapText="1"/>
    </xf>
    <xf numFmtId="1" fontId="5" fillId="0" borderId="339" xfId="0" applyNumberFormat="1" applyFont="1" applyBorder="1"/>
    <xf numFmtId="1" fontId="5" fillId="6" borderId="343" xfId="0" applyNumberFormat="1" applyFont="1" applyFill="1" applyBorder="1" applyProtection="1">
      <protection locked="0"/>
    </xf>
    <xf numFmtId="1" fontId="5" fillId="6" borderId="334" xfId="0" applyNumberFormat="1" applyFont="1" applyFill="1" applyBorder="1" applyProtection="1">
      <protection locked="0"/>
    </xf>
    <xf numFmtId="1" fontId="5" fillId="0" borderId="339" xfId="0" applyNumberFormat="1" applyFont="1" applyBorder="1" applyAlignment="1">
      <alignment vertical="center"/>
    </xf>
    <xf numFmtId="1" fontId="5" fillId="2" borderId="339" xfId="0" applyNumberFormat="1" applyFont="1" applyFill="1" applyBorder="1" applyAlignment="1">
      <alignment vertical="center" wrapText="1"/>
    </xf>
    <xf numFmtId="1" fontId="5" fillId="2" borderId="338" xfId="0" applyNumberFormat="1" applyFont="1" applyFill="1" applyBorder="1" applyAlignment="1">
      <alignment horizontal="right"/>
    </xf>
    <xf numFmtId="1" fontId="5" fillId="11" borderId="347" xfId="1" applyNumberFormat="1" applyFont="1" applyBorder="1" applyAlignment="1" applyProtection="1">
      <alignment horizontal="right"/>
      <protection locked="0"/>
    </xf>
    <xf numFmtId="1" fontId="5" fillId="11" borderId="348" xfId="1" applyNumberFormat="1" applyFont="1" applyBorder="1" applyAlignment="1" applyProtection="1">
      <alignment horizontal="right"/>
      <protection locked="0"/>
    </xf>
    <xf numFmtId="1" fontId="5" fillId="11" borderId="349" xfId="1" applyNumberFormat="1" applyFont="1" applyBorder="1" applyAlignment="1" applyProtection="1">
      <alignment horizontal="right"/>
      <protection locked="0"/>
    </xf>
    <xf numFmtId="1" fontId="5" fillId="11" borderId="350" xfId="1" applyNumberFormat="1" applyFont="1" applyBorder="1" applyAlignment="1" applyProtection="1">
      <alignment horizontal="right"/>
      <protection locked="0"/>
    </xf>
    <xf numFmtId="1" fontId="5" fillId="11" borderId="351" xfId="1" applyNumberFormat="1" applyFont="1" applyBorder="1" applyAlignment="1" applyProtection="1">
      <alignment horizontal="right"/>
      <protection locked="0"/>
    </xf>
    <xf numFmtId="1" fontId="5" fillId="11" borderId="352" xfId="1" applyNumberFormat="1" applyFont="1" applyBorder="1" applyAlignment="1" applyProtection="1">
      <alignment horizontal="right"/>
      <protection locked="0"/>
    </xf>
    <xf numFmtId="1" fontId="5" fillId="11" borderId="353" xfId="1" applyNumberFormat="1" applyFont="1" applyBorder="1" applyAlignment="1" applyProtection="1">
      <alignment horizontal="right"/>
      <protection locked="0"/>
    </xf>
    <xf numFmtId="1" fontId="5" fillId="11" borderId="354" xfId="1" applyNumberFormat="1" applyFont="1" applyBorder="1" applyAlignment="1" applyProtection="1">
      <alignment horizontal="right"/>
      <protection locked="0"/>
    </xf>
    <xf numFmtId="1" fontId="7" fillId="2" borderId="355" xfId="0" applyNumberFormat="1" applyFont="1" applyFill="1" applyBorder="1"/>
    <xf numFmtId="1" fontId="5" fillId="0" borderId="361" xfId="0" applyNumberFormat="1" applyFont="1" applyBorder="1" applyAlignment="1">
      <alignment horizontal="center" vertical="center"/>
    </xf>
    <xf numFmtId="1" fontId="5" fillId="0" borderId="362" xfId="0" applyNumberFormat="1" applyFont="1" applyBorder="1" applyAlignment="1">
      <alignment horizontal="center" vertical="center" wrapText="1"/>
    </xf>
    <xf numFmtId="1" fontId="5" fillId="0" borderId="363" xfId="0" applyNumberFormat="1" applyFont="1" applyBorder="1" applyAlignment="1">
      <alignment horizontal="left" vertical="center" wrapText="1"/>
    </xf>
    <xf numFmtId="1" fontId="5" fillId="0" borderId="364" xfId="0" applyNumberFormat="1" applyFont="1" applyBorder="1" applyAlignment="1">
      <alignment horizontal="right" wrapText="1"/>
    </xf>
    <xf numFmtId="1" fontId="5" fillId="0" borderId="365" xfId="0" applyNumberFormat="1" applyFont="1" applyBorder="1" applyAlignment="1">
      <alignment horizontal="right"/>
    </xf>
    <xf numFmtId="1" fontId="5" fillId="0" borderId="366" xfId="0" applyNumberFormat="1" applyFont="1" applyBorder="1"/>
    <xf numFmtId="1" fontId="5" fillId="6" borderId="364" xfId="0" applyNumberFormat="1" applyFont="1" applyFill="1" applyBorder="1" applyAlignment="1" applyProtection="1">
      <alignment horizontal="right"/>
      <protection locked="0"/>
    </xf>
    <xf numFmtId="1" fontId="5" fillId="6" borderId="365" xfId="0" applyNumberFormat="1" applyFont="1" applyFill="1" applyBorder="1" applyAlignment="1" applyProtection="1">
      <alignment horizontal="right"/>
      <protection locked="0"/>
    </xf>
    <xf numFmtId="1" fontId="5" fillId="6" borderId="367" xfId="0" applyNumberFormat="1" applyFont="1" applyFill="1" applyBorder="1" applyAlignment="1" applyProtection="1">
      <alignment horizontal="right"/>
      <protection locked="0"/>
    </xf>
    <xf numFmtId="1" fontId="5" fillId="6" borderId="368" xfId="0" applyNumberFormat="1" applyFont="1" applyFill="1" applyBorder="1" applyAlignment="1" applyProtection="1">
      <alignment horizontal="right"/>
      <protection locked="0"/>
    </xf>
    <xf numFmtId="1" fontId="5" fillId="6" borderId="363" xfId="0" applyNumberFormat="1" applyFont="1" applyFill="1" applyBorder="1" applyAlignment="1" applyProtection="1">
      <alignment horizontal="right"/>
      <protection locked="0"/>
    </xf>
    <xf numFmtId="1" fontId="5" fillId="6" borderId="369" xfId="0" applyNumberFormat="1" applyFont="1" applyFill="1" applyBorder="1" applyAlignment="1" applyProtection="1">
      <alignment horizontal="right"/>
      <protection locked="0"/>
    </xf>
    <xf numFmtId="1" fontId="5" fillId="6" borderId="370" xfId="0" applyNumberFormat="1" applyFont="1" applyFill="1" applyBorder="1" applyAlignment="1" applyProtection="1">
      <alignment horizontal="right"/>
      <protection locked="0"/>
    </xf>
    <xf numFmtId="1" fontId="5" fillId="6" borderId="371" xfId="0" applyNumberFormat="1" applyFont="1" applyFill="1" applyBorder="1" applyAlignment="1" applyProtection="1">
      <alignment horizontal="right"/>
      <protection locked="0"/>
    </xf>
    <xf numFmtId="1" fontId="5" fillId="0" borderId="363" xfId="0" applyNumberFormat="1" applyFont="1" applyBorder="1" applyAlignment="1">
      <alignment horizontal="right" vertical="center" wrapText="1"/>
    </xf>
    <xf numFmtId="1" fontId="5" fillId="8" borderId="372" xfId="0" applyNumberFormat="1" applyFont="1" applyFill="1" applyBorder="1" applyAlignment="1">
      <alignment horizontal="right"/>
    </xf>
    <xf numFmtId="1" fontId="7" fillId="3" borderId="115" xfId="0" applyNumberFormat="1" applyFont="1" applyFill="1" applyBorder="1"/>
    <xf numFmtId="1" fontId="5" fillId="0" borderId="373" xfId="0" applyNumberFormat="1" applyFont="1" applyBorder="1" applyAlignment="1">
      <alignment horizontal="center" vertical="center" wrapText="1"/>
    </xf>
    <xf numFmtId="1" fontId="5" fillId="0" borderId="374" xfId="0" applyNumberFormat="1" applyFont="1" applyBorder="1" applyAlignment="1">
      <alignment horizontal="center" vertical="center" wrapText="1"/>
    </xf>
    <xf numFmtId="1" fontId="5" fillId="0" borderId="375" xfId="0" applyNumberFormat="1" applyFont="1" applyBorder="1" applyAlignment="1">
      <alignment horizontal="center" vertical="center" wrapText="1"/>
    </xf>
    <xf numFmtId="0" fontId="5" fillId="0" borderId="313" xfId="0" applyFont="1" applyBorder="1" applyAlignment="1">
      <alignment horizontal="center" wrapText="1"/>
    </xf>
    <xf numFmtId="0" fontId="5" fillId="0" borderId="313" xfId="0" applyFont="1" applyBorder="1" applyAlignment="1">
      <alignment horizontal="center" vertical="center" wrapText="1"/>
    </xf>
    <xf numFmtId="1" fontId="5" fillId="0" borderId="372" xfId="0" applyNumberFormat="1" applyFont="1" applyBorder="1" applyAlignment="1">
      <alignment horizontal="center" vertical="center"/>
    </xf>
    <xf numFmtId="1" fontId="5" fillId="0" borderId="373" xfId="0" applyNumberFormat="1" applyFont="1" applyBorder="1" applyAlignment="1">
      <alignment horizontal="right"/>
    </xf>
    <xf numFmtId="1" fontId="5" fillId="0" borderId="376" xfId="0" applyNumberFormat="1" applyFont="1" applyBorder="1" applyAlignment="1">
      <alignment horizontal="right"/>
    </xf>
    <xf numFmtId="1" fontId="5" fillId="6" borderId="373" xfId="0" applyNumberFormat="1" applyFont="1" applyFill="1" applyBorder="1" applyAlignment="1" applyProtection="1">
      <alignment horizontal="right"/>
      <protection locked="0"/>
    </xf>
    <xf numFmtId="1" fontId="5" fillId="6" borderId="374" xfId="0" applyNumberFormat="1" applyFont="1" applyFill="1" applyBorder="1" applyAlignment="1" applyProtection="1">
      <alignment horizontal="right"/>
      <protection locked="0"/>
    </xf>
    <xf numFmtId="1" fontId="5" fillId="6" borderId="313" xfId="0" applyNumberFormat="1" applyFont="1" applyFill="1" applyBorder="1" applyAlignment="1" applyProtection="1">
      <alignment horizontal="right"/>
      <protection locked="0"/>
    </xf>
    <xf numFmtId="1" fontId="5" fillId="6" borderId="314" xfId="0" applyNumberFormat="1" applyFont="1" applyFill="1" applyBorder="1" applyAlignment="1" applyProtection="1">
      <alignment horizontal="right"/>
      <protection locked="0"/>
    </xf>
    <xf numFmtId="1" fontId="5" fillId="0" borderId="377" xfId="0" applyNumberFormat="1" applyFont="1" applyBorder="1" applyAlignment="1">
      <alignment horizontal="center" vertical="center" wrapText="1"/>
    </xf>
    <xf numFmtId="1" fontId="5" fillId="2" borderId="373" xfId="0" applyNumberFormat="1" applyFont="1" applyFill="1" applyBorder="1"/>
    <xf numFmtId="1" fontId="5" fillId="2" borderId="313" xfId="0" applyNumberFormat="1" applyFont="1" applyFill="1" applyBorder="1"/>
    <xf numFmtId="1" fontId="5" fillId="2" borderId="374" xfId="0" applyNumberFormat="1" applyFont="1" applyFill="1" applyBorder="1"/>
    <xf numFmtId="1" fontId="5" fillId="0" borderId="314" xfId="0" applyNumberFormat="1" applyFont="1" applyBorder="1" applyAlignment="1">
      <alignment horizontal="right"/>
    </xf>
    <xf numFmtId="1" fontId="5" fillId="2" borderId="318" xfId="0" applyNumberFormat="1" applyFont="1" applyFill="1" applyBorder="1"/>
    <xf numFmtId="1" fontId="5" fillId="2" borderId="378" xfId="0" applyNumberFormat="1" applyFont="1" applyFill="1" applyBorder="1"/>
    <xf numFmtId="1" fontId="5" fillId="0" borderId="36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379" xfId="0" applyNumberFormat="1" applyFont="1" applyBorder="1" applyAlignment="1">
      <alignment horizontal="right"/>
    </xf>
    <xf numFmtId="1" fontId="5" fillId="6" borderId="379" xfId="0" applyNumberFormat="1" applyFont="1" applyFill="1" applyBorder="1" applyAlignment="1" applyProtection="1">
      <alignment horizontal="right"/>
      <protection locked="0"/>
    </xf>
    <xf numFmtId="1" fontId="5" fillId="6" borderId="380" xfId="0" applyNumberFormat="1" applyFont="1" applyFill="1" applyBorder="1" applyAlignment="1" applyProtection="1">
      <alignment horizontal="right"/>
      <protection locked="0"/>
    </xf>
    <xf numFmtId="1" fontId="8" fillId="0" borderId="385" xfId="0" applyNumberFormat="1" applyFont="1" applyBorder="1" applyAlignment="1">
      <alignment horizontal="left" vertical="center"/>
    </xf>
    <xf numFmtId="1" fontId="5" fillId="0" borderId="386" xfId="0" applyNumberFormat="1" applyFont="1" applyBorder="1" applyAlignment="1">
      <alignment horizontal="right"/>
    </xf>
    <xf numFmtId="1" fontId="5" fillId="0" borderId="387" xfId="0" applyNumberFormat="1" applyFont="1" applyBorder="1" applyAlignment="1">
      <alignment horizontal="center" vertical="center"/>
    </xf>
    <xf numFmtId="1" fontId="5" fillId="0" borderId="388" xfId="0" applyNumberFormat="1" applyFont="1" applyBorder="1" applyAlignment="1">
      <alignment horizontal="center" vertical="center"/>
    </xf>
    <xf numFmtId="1" fontId="5" fillId="0" borderId="389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left" vertical="center" wrapText="1"/>
    </xf>
    <xf numFmtId="1" fontId="5" fillId="0" borderId="386" xfId="0" applyNumberFormat="1" applyFont="1" applyBorder="1" applyAlignment="1">
      <alignment horizontal="right" wrapText="1"/>
    </xf>
    <xf numFmtId="1" fontId="5" fillId="0" borderId="379" xfId="0" applyNumberFormat="1" applyFont="1" applyBorder="1" applyAlignment="1">
      <alignment horizontal="right" wrapText="1"/>
    </xf>
    <xf numFmtId="1" fontId="5" fillId="0" borderId="392" xfId="0" applyNumberFormat="1" applyFont="1" applyBorder="1" applyAlignment="1">
      <alignment horizontal="right"/>
    </xf>
    <xf numFmtId="1" fontId="5" fillId="6" borderId="386" xfId="0" applyNumberFormat="1" applyFont="1" applyFill="1" applyBorder="1" applyProtection="1">
      <protection locked="0"/>
    </xf>
    <xf numFmtId="1" fontId="5" fillId="6" borderId="392" xfId="0" applyNumberFormat="1" applyFont="1" applyFill="1" applyBorder="1" applyProtection="1">
      <protection locked="0"/>
    </xf>
    <xf numFmtId="1" fontId="5" fillId="6" borderId="393" xfId="0" applyNumberFormat="1" applyFont="1" applyFill="1" applyBorder="1" applyProtection="1">
      <protection locked="0"/>
    </xf>
    <xf numFmtId="1" fontId="5" fillId="6" borderId="385" xfId="0" applyNumberFormat="1" applyFont="1" applyFill="1" applyBorder="1" applyProtection="1">
      <protection locked="0"/>
    </xf>
    <xf numFmtId="1" fontId="5" fillId="0" borderId="391" xfId="0" applyNumberFormat="1" applyFont="1" applyBorder="1" applyAlignment="1">
      <alignment horizontal="center" vertical="center" wrapText="1"/>
    </xf>
    <xf numFmtId="1" fontId="5" fillId="0" borderId="390" xfId="0" applyNumberFormat="1" applyFont="1" applyBorder="1" applyAlignment="1">
      <alignment horizontal="center" vertical="center" wrapText="1"/>
    </xf>
    <xf numFmtId="1" fontId="5" fillId="0" borderId="395" xfId="0" applyNumberFormat="1" applyFont="1" applyBorder="1" applyAlignment="1">
      <alignment horizontal="center" vertical="center" wrapText="1"/>
    </xf>
    <xf numFmtId="1" fontId="5" fillId="0" borderId="393" xfId="0" applyNumberFormat="1" applyFont="1" applyBorder="1" applyAlignment="1">
      <alignment horizontal="center" vertical="center" wrapText="1"/>
    </xf>
    <xf numFmtId="1" fontId="5" fillId="0" borderId="387" xfId="0" applyNumberFormat="1" applyFont="1" applyBorder="1" applyAlignment="1">
      <alignment horizontal="right" wrapText="1"/>
    </xf>
    <xf numFmtId="1" fontId="5" fillId="0" borderId="388" xfId="0" applyNumberFormat="1" applyFont="1" applyBorder="1" applyAlignment="1">
      <alignment horizontal="right" wrapText="1"/>
    </xf>
    <xf numFmtId="1" fontId="5" fillId="0" borderId="389" xfId="0" applyNumberFormat="1" applyFont="1" applyBorder="1" applyAlignment="1">
      <alignment horizontal="right"/>
    </xf>
    <xf numFmtId="1" fontId="5" fillId="0" borderId="387" xfId="0" applyNumberFormat="1" applyFont="1" applyBorder="1"/>
    <xf numFmtId="1" fontId="5" fillId="0" borderId="389" xfId="0" applyNumberFormat="1" applyFont="1" applyBorder="1"/>
    <xf numFmtId="1" fontId="5" fillId="0" borderId="396" xfId="0" applyNumberFormat="1" applyFont="1" applyBorder="1"/>
    <xf numFmtId="1" fontId="5" fillId="0" borderId="395" xfId="0" applyNumberFormat="1" applyFont="1" applyBorder="1"/>
    <xf numFmtId="1" fontId="5" fillId="0" borderId="397" xfId="0" applyNumberFormat="1" applyFont="1" applyBorder="1"/>
    <xf numFmtId="1" fontId="5" fillId="0" borderId="391" xfId="0" applyNumberFormat="1" applyFont="1" applyBorder="1"/>
    <xf numFmtId="1" fontId="5" fillId="0" borderId="398" xfId="0" applyNumberFormat="1" applyFont="1" applyBorder="1" applyAlignment="1">
      <alignment horizontal="center" vertical="center" wrapText="1"/>
    </xf>
    <xf numFmtId="1" fontId="5" fillId="0" borderId="393" xfId="0" applyNumberFormat="1" applyFont="1" applyBorder="1" applyAlignment="1">
      <alignment vertical="center" wrapText="1"/>
    </xf>
    <xf numFmtId="1" fontId="5" fillId="2" borderId="385" xfId="0" applyNumberFormat="1" applyFont="1" applyFill="1" applyBorder="1"/>
    <xf numFmtId="1" fontId="5" fillId="0" borderId="398" xfId="0" applyNumberFormat="1" applyFont="1" applyBorder="1"/>
    <xf numFmtId="1" fontId="5" fillId="0" borderId="388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right" wrapText="1"/>
    </xf>
    <xf numFmtId="1" fontId="5" fillId="6" borderId="386" xfId="0" applyNumberFormat="1" applyFont="1" applyFill="1" applyBorder="1" applyAlignment="1" applyProtection="1">
      <alignment horizontal="right"/>
      <protection locked="0"/>
    </xf>
    <xf numFmtId="1" fontId="5" fillId="6" borderId="399" xfId="0" applyNumberFormat="1" applyFont="1" applyFill="1" applyBorder="1" applyAlignment="1" applyProtection="1">
      <alignment horizontal="right"/>
      <protection locked="0"/>
    </xf>
    <xf numFmtId="1" fontId="5" fillId="6" borderId="393" xfId="0" applyNumberFormat="1" applyFont="1" applyFill="1" applyBorder="1" applyAlignment="1" applyProtection="1">
      <alignment horizontal="right"/>
      <protection locked="0"/>
    </xf>
    <xf numFmtId="1" fontId="5" fillId="6" borderId="385" xfId="0" applyNumberFormat="1" applyFont="1" applyFill="1" applyBorder="1" applyAlignment="1" applyProtection="1">
      <alignment horizontal="right"/>
      <protection locked="0"/>
    </xf>
    <xf numFmtId="1" fontId="5" fillId="0" borderId="385" xfId="0" applyNumberFormat="1" applyFont="1" applyBorder="1" applyAlignment="1">
      <alignment horizontal="center" vertical="center" wrapText="1"/>
    </xf>
    <xf numFmtId="1" fontId="5" fillId="6" borderId="385" xfId="0" applyNumberFormat="1" applyFont="1" applyFill="1" applyBorder="1" applyAlignment="1" applyProtection="1">
      <alignment horizontal="right" wrapText="1"/>
      <protection locked="0"/>
    </xf>
    <xf numFmtId="1" fontId="5" fillId="0" borderId="389" xfId="0" applyNumberFormat="1" applyFont="1" applyBorder="1" applyAlignment="1">
      <alignment horizontal="center" vertical="center"/>
    </xf>
    <xf numFmtId="1" fontId="5" fillId="0" borderId="396" xfId="0" applyNumberFormat="1" applyFont="1" applyBorder="1" applyAlignment="1">
      <alignment horizontal="center" vertical="center" wrapText="1"/>
    </xf>
    <xf numFmtId="1" fontId="5" fillId="0" borderId="397" xfId="0" applyNumberFormat="1" applyFont="1" applyBorder="1" applyAlignment="1">
      <alignment horizontal="center" vertical="center" wrapText="1"/>
    </xf>
    <xf numFmtId="1" fontId="5" fillId="0" borderId="393" xfId="0" applyNumberFormat="1" applyFont="1" applyBorder="1" applyAlignment="1">
      <alignment horizontal="right" wrapText="1"/>
    </xf>
    <xf numFmtId="1" fontId="5" fillId="6" borderId="392" xfId="0" applyNumberFormat="1" applyFont="1" applyFill="1" applyBorder="1" applyAlignment="1" applyProtection="1">
      <alignment horizontal="right"/>
      <protection locked="0"/>
    </xf>
    <xf numFmtId="1" fontId="5" fillId="0" borderId="392" xfId="0" applyNumberFormat="1" applyFont="1" applyBorder="1" applyAlignment="1">
      <alignment horizontal="center" vertical="center" wrapText="1"/>
    </xf>
    <xf numFmtId="1" fontId="5" fillId="2" borderId="391" xfId="0" applyNumberFormat="1" applyFont="1" applyFill="1" applyBorder="1" applyAlignment="1">
      <alignment horizontal="center" vertical="center"/>
    </xf>
    <xf numFmtId="1" fontId="5" fillId="2" borderId="401" xfId="0" applyNumberFormat="1" applyFont="1" applyFill="1" applyBorder="1" applyAlignment="1">
      <alignment horizontal="center" vertical="center"/>
    </xf>
    <xf numFmtId="1" fontId="5" fillId="0" borderId="402" xfId="0" applyNumberFormat="1" applyFont="1" applyBorder="1" applyAlignment="1">
      <alignment horizontal="center" vertical="center" wrapText="1"/>
    </xf>
    <xf numFmtId="1" fontId="5" fillId="0" borderId="401" xfId="0" applyNumberFormat="1" applyFont="1" applyBorder="1" applyAlignment="1">
      <alignment horizontal="center" vertical="center" wrapText="1"/>
    </xf>
    <xf numFmtId="1" fontId="5" fillId="3" borderId="393" xfId="0" applyNumberFormat="1" applyFont="1" applyFill="1" applyBorder="1" applyAlignment="1">
      <alignment vertical="center" wrapText="1"/>
    </xf>
    <xf numFmtId="1" fontId="5" fillId="7" borderId="385" xfId="0" applyNumberFormat="1" applyFont="1" applyFill="1" applyBorder="1" applyAlignment="1">
      <alignment horizontal="right"/>
    </xf>
    <xf numFmtId="1" fontId="5" fillId="7" borderId="392" xfId="0" applyNumberFormat="1" applyFont="1" applyFill="1" applyBorder="1" applyAlignment="1">
      <alignment horizontal="right"/>
    </xf>
    <xf numFmtId="1" fontId="5" fillId="6" borderId="403" xfId="0" applyNumberFormat="1" applyFont="1" applyFill="1" applyBorder="1" applyAlignment="1" applyProtection="1">
      <alignment horizontal="right"/>
      <protection locked="0"/>
    </xf>
    <xf numFmtId="1" fontId="5" fillId="0" borderId="404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left" wrapText="1"/>
    </xf>
    <xf numFmtId="1" fontId="5" fillId="0" borderId="385" xfId="0" applyNumberFormat="1" applyFont="1" applyBorder="1"/>
    <xf numFmtId="1" fontId="5" fillId="6" borderId="379" xfId="0" applyNumberFormat="1" applyFont="1" applyFill="1" applyBorder="1" applyProtection="1">
      <protection locked="0"/>
    </xf>
    <xf numFmtId="1" fontId="5" fillId="6" borderId="380" xfId="0" applyNumberFormat="1" applyFont="1" applyFill="1" applyBorder="1" applyProtection="1">
      <protection locked="0"/>
    </xf>
    <xf numFmtId="1" fontId="5" fillId="0" borderId="385" xfId="0" applyNumberFormat="1" applyFont="1" applyBorder="1" applyAlignment="1">
      <alignment wrapText="1"/>
    </xf>
    <xf numFmtId="1" fontId="5" fillId="0" borderId="398" xfId="0" applyNumberFormat="1" applyFont="1" applyBorder="1" applyAlignment="1">
      <alignment horizontal="center"/>
    </xf>
    <xf numFmtId="1" fontId="5" fillId="6" borderId="398" xfId="0" applyNumberFormat="1" applyFont="1" applyFill="1" applyBorder="1" applyProtection="1">
      <protection locked="0"/>
    </xf>
    <xf numFmtId="1" fontId="5" fillId="0" borderId="393" xfId="0" applyNumberFormat="1" applyFont="1" applyBorder="1"/>
    <xf numFmtId="1" fontId="5" fillId="6" borderId="399" xfId="0" applyNumberFormat="1" applyFont="1" applyFill="1" applyBorder="1" applyProtection="1">
      <protection locked="0"/>
    </xf>
    <xf numFmtId="1" fontId="5" fillId="6" borderId="387" xfId="0" applyNumberFormat="1" applyFont="1" applyFill="1" applyBorder="1" applyProtection="1">
      <protection locked="0"/>
    </xf>
    <xf numFmtId="1" fontId="5" fillId="6" borderId="395" xfId="0" applyNumberFormat="1" applyFont="1" applyFill="1" applyBorder="1" applyProtection="1">
      <protection locked="0"/>
    </xf>
    <xf numFmtId="1" fontId="5" fillId="0" borderId="393" xfId="0" applyNumberFormat="1" applyFont="1" applyBorder="1" applyAlignment="1">
      <alignment vertical="center"/>
    </xf>
    <xf numFmtId="1" fontId="5" fillId="2" borderId="398" xfId="0" applyNumberFormat="1" applyFont="1" applyFill="1" applyBorder="1" applyAlignment="1">
      <alignment horizontal="center" vertical="center" wrapText="1"/>
    </xf>
    <xf numFmtId="1" fontId="5" fillId="2" borderId="395" xfId="0" applyNumberFormat="1" applyFont="1" applyFill="1" applyBorder="1" applyAlignment="1" applyProtection="1">
      <alignment horizontal="center"/>
      <protection locked="0"/>
    </xf>
    <xf numFmtId="1" fontId="5" fillId="2" borderId="389" xfId="0" applyNumberFormat="1" applyFont="1" applyFill="1" applyBorder="1" applyAlignment="1" applyProtection="1">
      <alignment horizontal="center"/>
      <protection locked="0"/>
    </xf>
    <xf numFmtId="1" fontId="5" fillId="2" borderId="393" xfId="0" applyNumberFormat="1" applyFont="1" applyFill="1" applyBorder="1" applyAlignment="1">
      <alignment vertical="center" wrapText="1"/>
    </xf>
    <xf numFmtId="1" fontId="5" fillId="2" borderId="392" xfId="0" applyNumberFormat="1" applyFont="1" applyFill="1" applyBorder="1" applyAlignment="1">
      <alignment horizontal="right"/>
    </xf>
    <xf numFmtId="1" fontId="5" fillId="11" borderId="405" xfId="1" applyNumberFormat="1" applyFont="1" applyBorder="1" applyAlignment="1" applyProtection="1">
      <alignment horizontal="right"/>
      <protection locked="0"/>
    </xf>
    <xf numFmtId="1" fontId="5" fillId="11" borderId="406" xfId="1" applyNumberFormat="1" applyFont="1" applyBorder="1" applyAlignment="1" applyProtection="1">
      <alignment horizontal="right"/>
      <protection locked="0"/>
    </xf>
    <xf numFmtId="1" fontId="5" fillId="11" borderId="407" xfId="1" applyNumberFormat="1" applyFont="1" applyBorder="1" applyAlignment="1" applyProtection="1">
      <alignment horizontal="right"/>
      <protection locked="0"/>
    </xf>
    <xf numFmtId="1" fontId="5" fillId="11" borderId="408" xfId="1" applyNumberFormat="1" applyFont="1" applyBorder="1" applyAlignment="1" applyProtection="1">
      <alignment horizontal="right"/>
      <protection locked="0"/>
    </xf>
    <xf numFmtId="1" fontId="5" fillId="11" borderId="409" xfId="1" applyNumberFormat="1" applyFont="1" applyBorder="1" applyAlignment="1" applyProtection="1">
      <alignment horizontal="right"/>
      <protection locked="0"/>
    </xf>
    <xf numFmtId="1" fontId="5" fillId="11" borderId="410" xfId="1" applyNumberFormat="1" applyFont="1" applyBorder="1" applyAlignment="1" applyProtection="1">
      <alignment horizontal="right"/>
      <protection locked="0"/>
    </xf>
    <xf numFmtId="1" fontId="5" fillId="11" borderId="411" xfId="1" applyNumberFormat="1" applyFont="1" applyBorder="1" applyAlignment="1" applyProtection="1">
      <alignment horizontal="right"/>
      <protection locked="0"/>
    </xf>
    <xf numFmtId="1" fontId="5" fillId="11" borderId="412" xfId="1" applyNumberFormat="1" applyFont="1" applyBorder="1" applyAlignment="1" applyProtection="1">
      <alignment horizontal="right"/>
      <protection locked="0"/>
    </xf>
    <xf numFmtId="1" fontId="7" fillId="2" borderId="413" xfId="0" applyNumberFormat="1" applyFont="1" applyFill="1" applyBorder="1"/>
    <xf numFmtId="1" fontId="5" fillId="0" borderId="420" xfId="0" applyNumberFormat="1" applyFont="1" applyBorder="1" applyAlignment="1">
      <alignment horizontal="center" vertical="center"/>
    </xf>
    <xf numFmtId="1" fontId="5" fillId="0" borderId="421" xfId="0" applyNumberFormat="1" applyFont="1" applyBorder="1" applyAlignment="1">
      <alignment horizontal="center" vertical="center"/>
    </xf>
    <xf numFmtId="1" fontId="5" fillId="0" borderId="383" xfId="0" applyNumberFormat="1" applyFont="1" applyBorder="1" applyAlignment="1">
      <alignment horizontal="center" vertical="center"/>
    </xf>
    <xf numFmtId="1" fontId="5" fillId="0" borderId="420" xfId="0" applyNumberFormat="1" applyFont="1" applyBorder="1" applyAlignment="1">
      <alignment horizontal="center" vertical="center" wrapText="1"/>
    </xf>
    <xf numFmtId="1" fontId="5" fillId="0" borderId="422" xfId="0" applyNumberFormat="1" applyFont="1" applyBorder="1" applyAlignment="1">
      <alignment horizontal="center" vertical="center" wrapText="1"/>
    </xf>
    <xf numFmtId="1" fontId="5" fillId="0" borderId="423" xfId="0" applyNumberFormat="1" applyFont="1" applyBorder="1" applyAlignment="1">
      <alignment horizontal="center" vertical="center" wrapText="1"/>
    </xf>
    <xf numFmtId="1" fontId="5" fillId="0" borderId="424" xfId="0" applyNumberFormat="1" applyFont="1" applyBorder="1" applyAlignment="1">
      <alignment horizontal="center" vertical="center" wrapText="1"/>
    </xf>
    <xf numFmtId="1" fontId="5" fillId="6" borderId="425" xfId="0" applyNumberFormat="1" applyFont="1" applyFill="1" applyBorder="1" applyAlignment="1" applyProtection="1">
      <alignment horizontal="right"/>
      <protection locked="0"/>
    </xf>
    <xf numFmtId="1" fontId="5" fillId="0" borderId="385" xfId="0" applyNumberFormat="1" applyFont="1" applyBorder="1" applyAlignment="1">
      <alignment horizontal="right" vertical="center" wrapText="1"/>
    </xf>
    <xf numFmtId="1" fontId="5" fillId="8" borderId="419" xfId="0" applyNumberFormat="1" applyFont="1" applyFill="1" applyBorder="1" applyAlignment="1">
      <alignment horizontal="right"/>
    </xf>
    <xf numFmtId="1" fontId="7" fillId="3" borderId="382" xfId="0" applyNumberFormat="1" applyFont="1" applyFill="1" applyBorder="1"/>
    <xf numFmtId="1" fontId="7" fillId="2" borderId="382" xfId="0" applyNumberFormat="1" applyFont="1" applyFill="1" applyBorder="1"/>
    <xf numFmtId="1" fontId="5" fillId="0" borderId="383" xfId="0" applyNumberFormat="1" applyFont="1" applyBorder="1" applyAlignment="1">
      <alignment horizontal="center" vertical="center" wrapText="1"/>
    </xf>
    <xf numFmtId="0" fontId="5" fillId="0" borderId="383" xfId="0" applyFont="1" applyBorder="1" applyAlignment="1">
      <alignment horizontal="center" wrapText="1"/>
    </xf>
    <xf numFmtId="0" fontId="5" fillId="0" borderId="383" xfId="0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/>
    </xf>
    <xf numFmtId="1" fontId="5" fillId="0" borderId="420" xfId="0" applyNumberFormat="1" applyFont="1" applyBorder="1" applyAlignment="1">
      <alignment horizontal="right"/>
    </xf>
    <xf numFmtId="1" fontId="5" fillId="0" borderId="421" xfId="0" applyNumberFormat="1" applyFont="1" applyBorder="1" applyAlignment="1">
      <alignment horizontal="right"/>
    </xf>
    <xf numFmtId="1" fontId="5" fillId="0" borderId="383" xfId="0" applyNumberFormat="1" applyFont="1" applyBorder="1" applyAlignment="1">
      <alignment horizontal="right"/>
    </xf>
    <xf numFmtId="1" fontId="5" fillId="6" borderId="420" xfId="0" applyNumberFormat="1" applyFont="1" applyFill="1" applyBorder="1" applyAlignment="1" applyProtection="1">
      <alignment horizontal="right"/>
      <protection locked="0"/>
    </xf>
    <xf numFmtId="1" fontId="5" fillId="6" borderId="422" xfId="0" applyNumberFormat="1" applyFont="1" applyFill="1" applyBorder="1" applyAlignment="1" applyProtection="1">
      <alignment horizontal="right"/>
      <protection locked="0"/>
    </xf>
    <xf numFmtId="1" fontId="5" fillId="6" borderId="383" xfId="0" applyNumberFormat="1" applyFont="1" applyFill="1" applyBorder="1" applyAlignment="1" applyProtection="1">
      <alignment horizontal="right"/>
      <protection locked="0"/>
    </xf>
    <xf numFmtId="1" fontId="5" fillId="6" borderId="384" xfId="0" applyNumberFormat="1" applyFont="1" applyFill="1" applyBorder="1" applyAlignment="1" applyProtection="1">
      <alignment horizontal="right"/>
      <protection locked="0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26" xfId="0" applyNumberFormat="1" applyFont="1" applyBorder="1" applyAlignment="1">
      <alignment horizontal="center" vertical="center" wrapText="1"/>
    </xf>
    <xf numFmtId="1" fontId="5" fillId="2" borderId="420" xfId="0" applyNumberFormat="1" applyFont="1" applyFill="1" applyBorder="1"/>
    <xf numFmtId="1" fontId="5" fillId="2" borderId="383" xfId="0" applyNumberFormat="1" applyFont="1" applyFill="1" applyBorder="1"/>
    <xf numFmtId="1" fontId="5" fillId="2" borderId="422" xfId="0" applyNumberFormat="1" applyFont="1" applyFill="1" applyBorder="1"/>
    <xf numFmtId="1" fontId="5" fillId="0" borderId="384" xfId="0" applyNumberFormat="1" applyFont="1" applyBorder="1" applyAlignment="1">
      <alignment horizontal="right"/>
    </xf>
    <xf numFmtId="1" fontId="5" fillId="2" borderId="423" xfId="0" applyNumberFormat="1" applyFont="1" applyFill="1" applyBorder="1"/>
    <xf numFmtId="1" fontId="5" fillId="2" borderId="427" xfId="0" applyNumberFormat="1" applyFont="1" applyFill="1" applyBorder="1"/>
    <xf numFmtId="1" fontId="5" fillId="0" borderId="385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8" fillId="0" borderId="428" xfId="0" applyNumberFormat="1" applyFont="1" applyBorder="1" applyAlignment="1">
      <alignment horizontal="left" vertical="center"/>
    </xf>
    <xf numFmtId="1" fontId="5" fillId="0" borderId="429" xfId="0" applyNumberFormat="1" applyFont="1" applyBorder="1" applyAlignment="1">
      <alignment horizontal="right"/>
    </xf>
    <xf numFmtId="1" fontId="5" fillId="0" borderId="428" xfId="0" applyNumberFormat="1" applyFont="1" applyBorder="1" applyAlignment="1">
      <alignment horizontal="left" vertical="center" wrapText="1"/>
    </xf>
    <xf numFmtId="1" fontId="5" fillId="0" borderId="429" xfId="0" applyNumberFormat="1" applyFont="1" applyBorder="1" applyAlignment="1">
      <alignment horizontal="right" wrapText="1"/>
    </xf>
    <xf numFmtId="1" fontId="5" fillId="0" borderId="430" xfId="0" applyNumberFormat="1" applyFont="1" applyBorder="1" applyAlignment="1">
      <alignment horizontal="right"/>
    </xf>
    <xf numFmtId="1" fontId="5" fillId="6" borderId="429" xfId="0" applyNumberFormat="1" applyFont="1" applyFill="1" applyBorder="1" applyProtection="1">
      <protection locked="0"/>
    </xf>
    <xf numFmtId="1" fontId="5" fillId="6" borderId="430" xfId="0" applyNumberFormat="1" applyFont="1" applyFill="1" applyBorder="1" applyProtection="1">
      <protection locked="0"/>
    </xf>
    <xf numFmtId="1" fontId="5" fillId="6" borderId="431" xfId="0" applyNumberFormat="1" applyFont="1" applyFill="1" applyBorder="1" applyProtection="1">
      <protection locked="0"/>
    </xf>
    <xf numFmtId="1" fontId="5" fillId="6" borderId="428" xfId="0" applyNumberFormat="1" applyFont="1" applyFill="1" applyBorder="1" applyProtection="1">
      <protection locked="0"/>
    </xf>
    <xf numFmtId="1" fontId="5" fillId="0" borderId="431" xfId="0" applyNumberFormat="1" applyFont="1" applyBorder="1" applyAlignment="1">
      <alignment horizontal="center" vertical="center" wrapText="1"/>
    </xf>
    <xf numFmtId="1" fontId="5" fillId="0" borderId="431" xfId="0" applyNumberFormat="1" applyFont="1" applyBorder="1" applyAlignment="1">
      <alignment vertical="center" wrapText="1"/>
    </xf>
    <xf numFmtId="1" fontId="5" fillId="2" borderId="428" xfId="0" applyNumberFormat="1" applyFont="1" applyFill="1" applyBorder="1"/>
    <xf numFmtId="1" fontId="5" fillId="0" borderId="428" xfId="0" applyNumberFormat="1" applyFont="1" applyBorder="1" applyAlignment="1">
      <alignment horizontal="right" wrapText="1"/>
    </xf>
    <xf numFmtId="1" fontId="5" fillId="6" borderId="429" xfId="0" applyNumberFormat="1" applyFont="1" applyFill="1" applyBorder="1" applyAlignment="1" applyProtection="1">
      <alignment horizontal="right"/>
      <protection locked="0"/>
    </xf>
    <xf numFmtId="1" fontId="5" fillId="6" borderId="432" xfId="0" applyNumberFormat="1" applyFont="1" applyFill="1" applyBorder="1" applyAlignment="1" applyProtection="1">
      <alignment horizontal="right"/>
      <protection locked="0"/>
    </xf>
    <xf numFmtId="1" fontId="5" fillId="6" borderId="431" xfId="0" applyNumberFormat="1" applyFont="1" applyFill="1" applyBorder="1" applyAlignment="1" applyProtection="1">
      <alignment horizontal="right"/>
      <protection locked="0"/>
    </xf>
    <xf numFmtId="1" fontId="5" fillId="6" borderId="428" xfId="0" applyNumberFormat="1" applyFont="1" applyFill="1" applyBorder="1" applyAlignment="1" applyProtection="1">
      <alignment horizontal="right"/>
      <protection locked="0"/>
    </xf>
    <xf numFmtId="1" fontId="5" fillId="6" borderId="428" xfId="0" applyNumberFormat="1" applyFont="1" applyFill="1" applyBorder="1" applyAlignment="1" applyProtection="1">
      <alignment horizontal="right" wrapText="1"/>
      <protection locked="0"/>
    </xf>
    <xf numFmtId="1" fontId="5" fillId="0" borderId="431" xfId="0" applyNumberFormat="1" applyFont="1" applyBorder="1" applyAlignment="1">
      <alignment horizontal="right" wrapText="1"/>
    </xf>
    <xf numFmtId="1" fontId="5" fillId="6" borderId="430" xfId="0" applyNumberFormat="1" applyFont="1" applyFill="1" applyBorder="1" applyAlignment="1" applyProtection="1">
      <alignment horizontal="right"/>
      <protection locked="0"/>
    </xf>
    <xf numFmtId="1" fontId="5" fillId="0" borderId="430" xfId="0" applyNumberFormat="1" applyFont="1" applyBorder="1" applyAlignment="1">
      <alignment horizontal="center" vertical="center" wrapText="1"/>
    </xf>
    <xf numFmtId="1" fontId="5" fillId="3" borderId="431" xfId="0" applyNumberFormat="1" applyFont="1" applyFill="1" applyBorder="1" applyAlignment="1">
      <alignment vertical="center" wrapText="1"/>
    </xf>
    <xf numFmtId="1" fontId="5" fillId="7" borderId="428" xfId="0" applyNumberFormat="1" applyFont="1" applyFill="1" applyBorder="1" applyAlignment="1">
      <alignment horizontal="right"/>
    </xf>
    <xf numFmtId="1" fontId="5" fillId="7" borderId="430" xfId="0" applyNumberFormat="1" applyFont="1" applyFill="1" applyBorder="1" applyAlignment="1">
      <alignment horizontal="right"/>
    </xf>
    <xf numFmtId="1" fontId="5" fillId="6" borderId="433" xfId="0" applyNumberFormat="1" applyFont="1" applyFill="1" applyBorder="1" applyAlignment="1" applyProtection="1">
      <alignment horizontal="right"/>
      <protection locked="0"/>
    </xf>
    <xf numFmtId="1" fontId="5" fillId="0" borderId="428" xfId="0" applyNumberFormat="1" applyFont="1" applyBorder="1" applyAlignment="1">
      <alignment horizontal="left" wrapText="1"/>
    </xf>
    <xf numFmtId="1" fontId="5" fillId="0" borderId="428" xfId="0" applyNumberFormat="1" applyFont="1" applyBorder="1"/>
    <xf numFmtId="1" fontId="5" fillId="0" borderId="428" xfId="0" applyNumberFormat="1" applyFont="1" applyBorder="1" applyAlignment="1">
      <alignment wrapText="1"/>
    </xf>
    <xf numFmtId="1" fontId="5" fillId="0" borderId="431" xfId="0" applyNumberFormat="1" applyFont="1" applyBorder="1"/>
    <xf numFmtId="1" fontId="5" fillId="6" borderId="432" xfId="0" applyNumberFormat="1" applyFont="1" applyFill="1" applyBorder="1" applyProtection="1">
      <protection locked="0"/>
    </xf>
    <xf numFmtId="1" fontId="5" fillId="0" borderId="428" xfId="0" applyNumberFormat="1" applyFont="1" applyBorder="1" applyAlignment="1">
      <alignment horizontal="center" vertical="center" wrapText="1"/>
    </xf>
    <xf numFmtId="1" fontId="5" fillId="0" borderId="431" xfId="0" applyNumberFormat="1" applyFont="1" applyBorder="1" applyAlignment="1">
      <alignment vertical="center"/>
    </xf>
    <xf numFmtId="1" fontId="5" fillId="2" borderId="431" xfId="0" applyNumberFormat="1" applyFont="1" applyFill="1" applyBorder="1" applyAlignment="1">
      <alignment vertical="center" wrapText="1"/>
    </xf>
    <xf numFmtId="1" fontId="5" fillId="2" borderId="430" xfId="0" applyNumberFormat="1" applyFont="1" applyFill="1" applyBorder="1" applyAlignment="1">
      <alignment horizontal="right"/>
    </xf>
    <xf numFmtId="1" fontId="5" fillId="0" borderId="434" xfId="0" applyNumberFormat="1" applyFont="1" applyBorder="1" applyAlignment="1">
      <alignment horizontal="center" vertical="center"/>
    </xf>
    <xf numFmtId="1" fontId="5" fillId="0" borderId="435" xfId="0" applyNumberFormat="1" applyFont="1" applyBorder="1" applyAlignment="1">
      <alignment horizontal="center" vertical="center" wrapText="1"/>
    </xf>
    <xf numFmtId="1" fontId="5" fillId="0" borderId="366" xfId="0" applyNumberFormat="1" applyFont="1" applyBorder="1" applyAlignment="1">
      <alignment horizontal="right"/>
    </xf>
    <xf numFmtId="1" fontId="5" fillId="6" borderId="366" xfId="0" applyNumberFormat="1" applyFont="1" applyFill="1" applyBorder="1" applyProtection="1">
      <protection locked="0"/>
    </xf>
    <xf numFmtId="1" fontId="5" fillId="0" borderId="437" xfId="0" applyNumberFormat="1" applyFont="1" applyBorder="1" applyAlignment="1">
      <alignment horizontal="center" vertical="center" wrapText="1"/>
    </xf>
    <xf numFmtId="1" fontId="5" fillId="0" borderId="436" xfId="0" applyNumberFormat="1" applyFont="1" applyBorder="1" applyAlignment="1">
      <alignment horizontal="center" vertical="center" wrapText="1"/>
    </xf>
    <xf numFmtId="1" fontId="5" fillId="0" borderId="434" xfId="0" applyNumberFormat="1" applyFont="1" applyBorder="1" applyAlignment="1">
      <alignment horizontal="right" wrapText="1"/>
    </xf>
    <xf numFmtId="1" fontId="5" fillId="0" borderId="437" xfId="0" applyNumberFormat="1" applyFont="1" applyBorder="1" applyAlignment="1">
      <alignment horizontal="right"/>
    </xf>
    <xf numFmtId="1" fontId="5" fillId="0" borderId="437" xfId="0" applyNumberFormat="1" applyFont="1" applyBorder="1"/>
    <xf numFmtId="1" fontId="5" fillId="0" borderId="434" xfId="0" applyNumberFormat="1" applyFont="1" applyBorder="1" applyAlignment="1">
      <alignment horizontal="center" vertical="center" wrapText="1"/>
    </xf>
    <xf numFmtId="1" fontId="5" fillId="0" borderId="368" xfId="0" applyNumberFormat="1" applyFont="1" applyBorder="1" applyAlignment="1">
      <alignment horizontal="right" wrapText="1"/>
    </xf>
    <xf numFmtId="1" fontId="5" fillId="6" borderId="366" xfId="0" applyNumberFormat="1" applyFont="1" applyFill="1" applyBorder="1" applyAlignment="1" applyProtection="1">
      <alignment horizontal="right"/>
      <protection locked="0"/>
    </xf>
    <xf numFmtId="1" fontId="5" fillId="0" borderId="437" xfId="0" applyNumberFormat="1" applyFont="1" applyBorder="1" applyAlignment="1">
      <alignment horizontal="center" vertical="center"/>
    </xf>
    <xf numFmtId="1" fontId="5" fillId="2" borderId="437" xfId="0" applyNumberFormat="1" applyFont="1" applyFill="1" applyBorder="1" applyAlignment="1" applyProtection="1">
      <alignment horizontal="center"/>
      <protection locked="0"/>
    </xf>
    <xf numFmtId="1" fontId="7" fillId="3" borderId="436" xfId="0" applyNumberFormat="1" applyFont="1" applyFill="1" applyBorder="1"/>
    <xf numFmtId="1" fontId="7" fillId="2" borderId="436" xfId="0" applyNumberFormat="1" applyFont="1" applyFill="1" applyBorder="1"/>
    <xf numFmtId="0" fontId="5" fillId="0" borderId="437" xfId="0" applyFont="1" applyBorder="1" applyAlignment="1">
      <alignment horizontal="center" wrapText="1"/>
    </xf>
    <xf numFmtId="0" fontId="5" fillId="0" borderId="437" xfId="0" applyFont="1" applyBorder="1" applyAlignment="1">
      <alignment horizontal="center" vertical="center" wrapText="1"/>
    </xf>
    <xf numFmtId="1" fontId="5" fillId="6" borderId="437" xfId="0" applyNumberFormat="1" applyFont="1" applyFill="1" applyBorder="1" applyAlignment="1" applyProtection="1">
      <alignment horizontal="right"/>
      <protection locked="0"/>
    </xf>
    <xf numFmtId="1" fontId="5" fillId="2" borderId="437" xfId="0" applyNumberFormat="1" applyFont="1" applyFill="1" applyBorder="1"/>
    <xf numFmtId="1" fontId="5" fillId="0" borderId="440" xfId="0" applyNumberFormat="1" applyFont="1" applyBorder="1" applyAlignment="1">
      <alignment horizontal="center" vertical="center" wrapText="1"/>
    </xf>
    <xf numFmtId="1" fontId="5" fillId="0" borderId="441" xfId="0" applyNumberFormat="1" applyFont="1" applyBorder="1" applyAlignment="1">
      <alignment horizontal="center" vertical="center"/>
    </xf>
    <xf numFmtId="1" fontId="5" fillId="0" borderId="441" xfId="0" applyNumberFormat="1" applyFont="1" applyBorder="1" applyAlignment="1">
      <alignment horizontal="center" vertical="center" wrapText="1"/>
    </xf>
    <xf numFmtId="1" fontId="5" fillId="0" borderId="438" xfId="0" applyNumberFormat="1" applyFont="1" applyBorder="1" applyAlignment="1">
      <alignment horizontal="center" vertical="center" wrapText="1"/>
    </xf>
    <xf numFmtId="1" fontId="5" fillId="0" borderId="442" xfId="0" applyNumberFormat="1" applyFont="1" applyBorder="1" applyAlignment="1">
      <alignment horizontal="center" vertical="center" wrapText="1"/>
    </xf>
    <xf numFmtId="1" fontId="5" fillId="0" borderId="441" xfId="0" applyNumberFormat="1" applyFont="1" applyBorder="1" applyAlignment="1">
      <alignment horizontal="right" wrapText="1"/>
    </xf>
    <xf numFmtId="1" fontId="5" fillId="0" borderId="441" xfId="0" applyNumberFormat="1" applyFont="1" applyBorder="1"/>
    <xf numFmtId="1" fontId="5" fillId="0" borderId="443" xfId="0" applyNumberFormat="1" applyFont="1" applyBorder="1"/>
    <xf numFmtId="1" fontId="5" fillId="0" borderId="442" xfId="0" applyNumberFormat="1" applyFont="1" applyBorder="1"/>
    <xf numFmtId="1" fontId="5" fillId="0" borderId="444" xfId="0" applyNumberFormat="1" applyFont="1" applyBorder="1"/>
    <xf numFmtId="1" fontId="5" fillId="0" borderId="438" xfId="0" applyNumberFormat="1" applyFont="1" applyBorder="1"/>
    <xf numFmtId="1" fontId="5" fillId="0" borderId="440" xfId="0" applyNumberFormat="1" applyFont="1" applyBorder="1"/>
    <xf numFmtId="1" fontId="5" fillId="0" borderId="443" xfId="0" applyNumberFormat="1" applyFont="1" applyBorder="1" applyAlignment="1">
      <alignment horizontal="center" vertical="center" wrapText="1"/>
    </xf>
    <xf numFmtId="1" fontId="5" fillId="0" borderId="444" xfId="0" applyNumberFormat="1" applyFont="1" applyBorder="1" applyAlignment="1">
      <alignment horizontal="center" vertical="center" wrapText="1"/>
    </xf>
    <xf numFmtId="1" fontId="5" fillId="2" borderId="438" xfId="0" applyNumberFormat="1" applyFont="1" applyFill="1" applyBorder="1" applyAlignment="1">
      <alignment horizontal="center" vertical="center"/>
    </xf>
    <xf numFmtId="1" fontId="5" fillId="2" borderId="446" xfId="0" applyNumberFormat="1" applyFont="1" applyFill="1" applyBorder="1" applyAlignment="1">
      <alignment horizontal="center" vertical="center"/>
    </xf>
    <xf numFmtId="1" fontId="5" fillId="0" borderId="447" xfId="0" applyNumberFormat="1" applyFont="1" applyBorder="1" applyAlignment="1">
      <alignment horizontal="center" vertical="center" wrapText="1"/>
    </xf>
    <xf numFmtId="1" fontId="5" fillId="0" borderId="446" xfId="0" applyNumberFormat="1" applyFont="1" applyBorder="1" applyAlignment="1">
      <alignment horizontal="center" vertical="center" wrapText="1"/>
    </xf>
    <xf numFmtId="1" fontId="5" fillId="0" borderId="440" xfId="0" applyNumberFormat="1" applyFont="1" applyBorder="1" applyAlignment="1">
      <alignment horizontal="center"/>
    </xf>
    <xf numFmtId="1" fontId="5" fillId="6" borderId="440" xfId="0" applyNumberFormat="1" applyFont="1" applyFill="1" applyBorder="1" applyProtection="1">
      <protection locked="0"/>
    </xf>
    <xf numFmtId="1" fontId="5" fillId="6" borderId="441" xfId="0" applyNumberFormat="1" applyFont="1" applyFill="1" applyBorder="1" applyProtection="1">
      <protection locked="0"/>
    </xf>
    <xf numFmtId="1" fontId="5" fillId="6" borderId="442" xfId="0" applyNumberFormat="1" applyFont="1" applyFill="1" applyBorder="1" applyProtection="1">
      <protection locked="0"/>
    </xf>
    <xf numFmtId="1" fontId="5" fillId="2" borderId="440" xfId="0" applyNumberFormat="1" applyFont="1" applyFill="1" applyBorder="1" applyAlignment="1">
      <alignment horizontal="center" vertical="center" wrapText="1"/>
    </xf>
    <xf numFmtId="1" fontId="5" fillId="2" borderId="442" xfId="0" applyNumberFormat="1" applyFont="1" applyFill="1" applyBorder="1" applyAlignment="1" applyProtection="1">
      <alignment horizontal="center"/>
      <protection locked="0"/>
    </xf>
    <xf numFmtId="1" fontId="5" fillId="7" borderId="448" xfId="0" applyNumberFormat="1" applyFont="1" applyFill="1" applyBorder="1" applyAlignment="1">
      <alignment horizontal="right"/>
    </xf>
    <xf numFmtId="1" fontId="5" fillId="7" borderId="449" xfId="0" applyNumberFormat="1" applyFont="1" applyFill="1" applyBorder="1" applyAlignment="1">
      <alignment horizontal="right"/>
    </xf>
    <xf numFmtId="1" fontId="5" fillId="11" borderId="450" xfId="1" applyNumberFormat="1" applyFont="1" applyBorder="1" applyAlignment="1" applyProtection="1">
      <alignment horizontal="right"/>
      <protection locked="0"/>
    </xf>
    <xf numFmtId="1" fontId="5" fillId="11" borderId="451" xfId="1" applyNumberFormat="1" applyFont="1" applyBorder="1" applyAlignment="1" applyProtection="1">
      <alignment horizontal="right"/>
      <protection locked="0"/>
    </xf>
    <xf numFmtId="1" fontId="5" fillId="11" borderId="452" xfId="1" applyNumberFormat="1" applyFont="1" applyBorder="1" applyAlignment="1" applyProtection="1">
      <alignment horizontal="right"/>
      <protection locked="0"/>
    </xf>
    <xf numFmtId="1" fontId="5" fillId="11" borderId="453" xfId="1" applyNumberFormat="1" applyFont="1" applyBorder="1" applyAlignment="1" applyProtection="1">
      <alignment horizontal="right"/>
      <protection locked="0"/>
    </xf>
    <xf numFmtId="1" fontId="5" fillId="11" borderId="454" xfId="1" applyNumberFormat="1" applyFont="1" applyBorder="1" applyAlignment="1" applyProtection="1">
      <alignment horizontal="right"/>
      <protection locked="0"/>
    </xf>
    <xf numFmtId="1" fontId="5" fillId="11" borderId="455" xfId="1" applyNumberFormat="1" applyFont="1" applyBorder="1" applyAlignment="1" applyProtection="1">
      <alignment horizontal="right"/>
      <protection locked="0"/>
    </xf>
    <xf numFmtId="1" fontId="5" fillId="11" borderId="456" xfId="1" applyNumberFormat="1" applyFont="1" applyBorder="1" applyAlignment="1" applyProtection="1">
      <alignment horizontal="right"/>
      <protection locked="0"/>
    </xf>
    <xf numFmtId="1" fontId="5" fillId="11" borderId="457" xfId="1" applyNumberFormat="1" applyFont="1" applyBorder="1" applyAlignment="1" applyProtection="1">
      <alignment horizontal="right"/>
      <protection locked="0"/>
    </xf>
    <xf numFmtId="1" fontId="5" fillId="11" borderId="458" xfId="1" applyNumberFormat="1" applyFont="1" applyBorder="1" applyAlignment="1" applyProtection="1">
      <alignment horizontal="right"/>
      <protection locked="0"/>
    </xf>
    <xf numFmtId="1" fontId="5" fillId="11" borderId="459" xfId="1" applyNumberFormat="1" applyFont="1" applyBorder="1" applyAlignment="1" applyProtection="1">
      <alignment horizontal="right"/>
      <protection locked="0"/>
    </xf>
    <xf numFmtId="1" fontId="5" fillId="11" borderId="460" xfId="1" applyNumberFormat="1" applyFont="1" applyBorder="1" applyAlignment="1" applyProtection="1">
      <alignment horizontal="right"/>
      <protection locked="0"/>
    </xf>
    <xf numFmtId="1" fontId="5" fillId="11" borderId="461" xfId="1" applyNumberFormat="1" applyFont="1" applyBorder="1" applyAlignment="1" applyProtection="1">
      <alignment horizontal="right"/>
      <protection locked="0"/>
    </xf>
    <xf numFmtId="1" fontId="7" fillId="2" borderId="462" xfId="0" applyNumberFormat="1" applyFont="1" applyFill="1" applyBorder="1"/>
    <xf numFmtId="1" fontId="5" fillId="0" borderId="467" xfId="0" applyNumberFormat="1" applyFont="1" applyBorder="1" applyAlignment="1">
      <alignment horizontal="center" vertical="center"/>
    </xf>
    <xf numFmtId="1" fontId="5" fillId="0" borderId="468" xfId="0" applyNumberFormat="1" applyFont="1" applyBorder="1" applyAlignment="1">
      <alignment horizontal="center" vertical="center"/>
    </xf>
    <xf numFmtId="1" fontId="5" fillId="0" borderId="467" xfId="0" applyNumberFormat="1" applyFont="1" applyBorder="1" applyAlignment="1">
      <alignment horizontal="center" vertical="center" wrapText="1"/>
    </xf>
    <xf numFmtId="1" fontId="5" fillId="0" borderId="469" xfId="0" applyNumberFormat="1" applyFont="1" applyBorder="1" applyAlignment="1">
      <alignment horizontal="center" vertical="center" wrapText="1"/>
    </xf>
    <xf numFmtId="1" fontId="5" fillId="0" borderId="470" xfId="0" applyNumberFormat="1" applyFont="1" applyBorder="1" applyAlignment="1">
      <alignment horizontal="center" vertical="center" wrapText="1"/>
    </xf>
    <xf numFmtId="1" fontId="5" fillId="0" borderId="471" xfId="0" applyNumberFormat="1" applyFont="1" applyBorder="1" applyAlignment="1">
      <alignment horizontal="left" vertical="center" wrapText="1"/>
    </xf>
    <xf numFmtId="1" fontId="5" fillId="0" borderId="472" xfId="0" applyNumberFormat="1" applyFont="1" applyBorder="1" applyAlignment="1">
      <alignment horizontal="right" wrapText="1"/>
    </xf>
    <xf numFmtId="1" fontId="5" fillId="0" borderId="473" xfId="0" applyNumberFormat="1" applyFont="1" applyBorder="1" applyAlignment="1">
      <alignment horizontal="right"/>
    </xf>
    <xf numFmtId="1" fontId="5" fillId="0" borderId="474" xfId="0" applyNumberFormat="1" applyFont="1" applyBorder="1"/>
    <xf numFmtId="1" fontId="5" fillId="6" borderId="472" xfId="0" applyNumberFormat="1" applyFont="1" applyFill="1" applyBorder="1" applyAlignment="1" applyProtection="1">
      <alignment horizontal="right"/>
      <protection locked="0"/>
    </xf>
    <xf numFmtId="1" fontId="5" fillId="6" borderId="473" xfId="0" applyNumberFormat="1" applyFont="1" applyFill="1" applyBorder="1" applyAlignment="1" applyProtection="1">
      <alignment horizontal="right"/>
      <protection locked="0"/>
    </xf>
    <xf numFmtId="1" fontId="5" fillId="6" borderId="475" xfId="0" applyNumberFormat="1" applyFont="1" applyFill="1" applyBorder="1" applyAlignment="1" applyProtection="1">
      <alignment horizontal="right"/>
      <protection locked="0"/>
    </xf>
    <xf numFmtId="1" fontId="5" fillId="6" borderId="476" xfId="0" applyNumberFormat="1" applyFont="1" applyFill="1" applyBorder="1" applyAlignment="1" applyProtection="1">
      <alignment horizontal="right"/>
      <protection locked="0"/>
    </xf>
    <xf numFmtId="1" fontId="5" fillId="6" borderId="471" xfId="0" applyNumberFormat="1" applyFont="1" applyFill="1" applyBorder="1" applyAlignment="1" applyProtection="1">
      <alignment horizontal="right"/>
      <protection locked="0"/>
    </xf>
    <xf numFmtId="1" fontId="5" fillId="6" borderId="477" xfId="0" applyNumberFormat="1" applyFont="1" applyFill="1" applyBorder="1" applyAlignment="1" applyProtection="1">
      <alignment horizontal="right"/>
      <protection locked="0"/>
    </xf>
    <xf numFmtId="1" fontId="5" fillId="6" borderId="478" xfId="0" applyNumberFormat="1" applyFont="1" applyFill="1" applyBorder="1" applyAlignment="1" applyProtection="1">
      <alignment horizontal="right"/>
      <protection locked="0"/>
    </xf>
    <xf numFmtId="1" fontId="5" fillId="6" borderId="479" xfId="0" applyNumberFormat="1" applyFont="1" applyFill="1" applyBorder="1" applyAlignment="1" applyProtection="1">
      <alignment horizontal="right"/>
      <protection locked="0"/>
    </xf>
    <xf numFmtId="1" fontId="5" fillId="0" borderId="471" xfId="0" applyNumberFormat="1" applyFont="1" applyBorder="1" applyAlignment="1">
      <alignment horizontal="right" vertical="center" wrapText="1"/>
    </xf>
    <xf numFmtId="1" fontId="5" fillId="8" borderId="466" xfId="0" applyNumberFormat="1" applyFont="1" applyFill="1" applyBorder="1" applyAlignment="1">
      <alignment horizontal="right"/>
    </xf>
    <xf numFmtId="1" fontId="5" fillId="0" borderId="466" xfId="0" applyNumberFormat="1" applyFont="1" applyBorder="1" applyAlignment="1">
      <alignment horizontal="center" vertical="center"/>
    </xf>
    <xf numFmtId="1" fontId="5" fillId="0" borderId="467" xfId="0" applyNumberFormat="1" applyFont="1" applyBorder="1" applyAlignment="1">
      <alignment horizontal="right"/>
    </xf>
    <xf numFmtId="1" fontId="5" fillId="0" borderId="468" xfId="0" applyNumberFormat="1" applyFont="1" applyBorder="1" applyAlignment="1">
      <alignment horizontal="right"/>
    </xf>
    <xf numFmtId="1" fontId="5" fillId="6" borderId="467" xfId="0" applyNumberFormat="1" applyFont="1" applyFill="1" applyBorder="1" applyAlignment="1" applyProtection="1">
      <alignment horizontal="right"/>
      <protection locked="0"/>
    </xf>
    <xf numFmtId="1" fontId="5" fillId="6" borderId="469" xfId="0" applyNumberFormat="1" applyFont="1" applyFill="1" applyBorder="1" applyAlignment="1" applyProtection="1">
      <alignment horizontal="right"/>
      <protection locked="0"/>
    </xf>
    <xf numFmtId="1" fontId="5" fillId="6" borderId="439" xfId="0" applyNumberFormat="1" applyFont="1" applyFill="1" applyBorder="1" applyAlignment="1" applyProtection="1">
      <alignment horizontal="right"/>
      <protection locked="0"/>
    </xf>
    <xf numFmtId="1" fontId="5" fillId="0" borderId="439" xfId="0" applyNumberFormat="1" applyFont="1" applyBorder="1" applyAlignment="1">
      <alignment horizontal="center" vertical="center" wrapText="1"/>
    </xf>
    <xf numFmtId="1" fontId="5" fillId="0" borderId="481" xfId="0" applyNumberFormat="1" applyFont="1" applyBorder="1" applyAlignment="1">
      <alignment horizontal="center" vertical="center" wrapText="1"/>
    </xf>
    <xf numFmtId="1" fontId="5" fillId="2" borderId="467" xfId="0" applyNumberFormat="1" applyFont="1" applyFill="1" applyBorder="1"/>
    <xf numFmtId="1" fontId="5" fillId="2" borderId="469" xfId="0" applyNumberFormat="1" applyFont="1" applyFill="1" applyBorder="1"/>
    <xf numFmtId="1" fontId="5" fillId="0" borderId="439" xfId="0" applyNumberFormat="1" applyFont="1" applyBorder="1" applyAlignment="1">
      <alignment horizontal="right"/>
    </xf>
    <xf numFmtId="1" fontId="5" fillId="2" borderId="442" xfId="0" applyNumberFormat="1" applyFont="1" applyFill="1" applyBorder="1"/>
    <xf numFmtId="1" fontId="5" fillId="2" borderId="482" xfId="0" applyNumberFormat="1" applyFont="1" applyFill="1" applyBorder="1"/>
    <xf numFmtId="1" fontId="5" fillId="0" borderId="47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389" xfId="0" applyNumberFormat="1" applyFont="1" applyBorder="1" applyAlignment="1">
      <alignment horizontal="center" vertical="center"/>
    </xf>
    <xf numFmtId="1" fontId="5" fillId="0" borderId="391" xfId="0" applyNumberFormat="1" applyFont="1" applyBorder="1" applyAlignment="1">
      <alignment horizontal="center" vertical="center" wrapText="1"/>
    </xf>
    <xf numFmtId="1" fontId="5" fillId="0" borderId="389" xfId="0" applyNumberFormat="1" applyFont="1" applyBorder="1" applyAlignment="1">
      <alignment horizontal="center" vertical="center" wrapText="1"/>
    </xf>
    <xf numFmtId="1" fontId="5" fillId="0" borderId="394" xfId="0" applyNumberFormat="1" applyFont="1" applyBorder="1" applyAlignment="1">
      <alignment horizontal="center" vertical="center" wrapText="1"/>
    </xf>
    <xf numFmtId="1" fontId="5" fillId="0" borderId="440" xfId="0" applyNumberFormat="1" applyFont="1" applyBorder="1" applyAlignment="1">
      <alignment horizontal="center" vertical="center" wrapText="1"/>
    </xf>
    <xf numFmtId="1" fontId="5" fillId="0" borderId="440" xfId="0" applyNumberFormat="1" applyFont="1" applyBorder="1" applyAlignment="1">
      <alignment horizontal="center" vertical="center"/>
    </xf>
    <xf numFmtId="1" fontId="5" fillId="0" borderId="467" xfId="0" applyNumberFormat="1" applyFont="1" applyBorder="1" applyAlignment="1">
      <alignment horizontal="right" wrapText="1"/>
    </xf>
    <xf numFmtId="1" fontId="5" fillId="0" borderId="467" xfId="0" applyNumberFormat="1" applyFont="1" applyBorder="1"/>
    <xf numFmtId="1" fontId="5" fillId="0" borderId="483" xfId="0" applyNumberFormat="1" applyFont="1" applyBorder="1" applyAlignment="1">
      <alignment horizontal="left" vertical="center" wrapText="1"/>
    </xf>
    <xf numFmtId="1" fontId="5" fillId="0" borderId="484" xfId="0" applyNumberFormat="1" applyFont="1" applyBorder="1" applyAlignment="1">
      <alignment horizontal="right" wrapText="1"/>
    </xf>
    <xf numFmtId="1" fontId="5" fillId="0" borderId="485" xfId="0" applyNumberFormat="1" applyFont="1" applyBorder="1" applyAlignment="1">
      <alignment horizontal="right"/>
    </xf>
    <xf numFmtId="1" fontId="5" fillId="6" borderId="484" xfId="0" applyNumberFormat="1" applyFont="1" applyFill="1" applyBorder="1" applyAlignment="1" applyProtection="1">
      <alignment horizontal="right"/>
      <protection locked="0"/>
    </xf>
    <xf numFmtId="1" fontId="5" fillId="6" borderId="483" xfId="0" applyNumberFormat="1" applyFont="1" applyFill="1" applyBorder="1" applyAlignment="1" applyProtection="1">
      <alignment horizontal="right"/>
      <protection locked="0"/>
    </xf>
    <xf numFmtId="1" fontId="5" fillId="6" borderId="488" xfId="0" applyNumberFormat="1" applyFont="1" applyFill="1" applyBorder="1" applyAlignment="1" applyProtection="1">
      <alignment horizontal="right"/>
      <protection locked="0"/>
    </xf>
    <xf numFmtId="1" fontId="5" fillId="6" borderId="489" xfId="0" applyNumberFormat="1" applyFont="1" applyFill="1" applyBorder="1" applyAlignment="1" applyProtection="1">
      <alignment horizontal="right"/>
      <protection locked="0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8" fillId="0" borderId="483" xfId="0" applyNumberFormat="1" applyFont="1" applyBorder="1" applyAlignment="1">
      <alignment horizontal="left" vertical="center"/>
    </xf>
    <xf numFmtId="1" fontId="5" fillId="0" borderId="484" xfId="0" applyNumberFormat="1" applyFont="1" applyBorder="1" applyAlignment="1">
      <alignment horizontal="right"/>
    </xf>
    <xf numFmtId="1" fontId="5" fillId="0" borderId="486" xfId="0" applyNumberFormat="1" applyFont="1" applyBorder="1" applyAlignment="1">
      <alignment horizontal="right"/>
    </xf>
    <xf numFmtId="1" fontId="5" fillId="6" borderId="488" xfId="0" applyNumberFormat="1" applyFont="1" applyFill="1" applyBorder="1" applyProtection="1">
      <protection locked="0"/>
    </xf>
    <xf numFmtId="1" fontId="5" fillId="6" borderId="486" xfId="0" applyNumberFormat="1" applyFont="1" applyFill="1" applyBorder="1" applyProtection="1">
      <protection locked="0"/>
    </xf>
    <xf numFmtId="1" fontId="5" fillId="6" borderId="484" xfId="0" applyNumberFormat="1" applyFont="1" applyFill="1" applyBorder="1" applyProtection="1">
      <protection locked="0"/>
    </xf>
    <xf numFmtId="1" fontId="5" fillId="6" borderId="489" xfId="0" applyNumberFormat="1" applyFont="1" applyFill="1" applyBorder="1" applyProtection="1">
      <protection locked="0"/>
    </xf>
    <xf numFmtId="1" fontId="5" fillId="6" borderId="483" xfId="0" applyNumberFormat="1" applyFont="1" applyFill="1" applyBorder="1" applyProtection="1">
      <protection locked="0"/>
    </xf>
    <xf numFmtId="1" fontId="5" fillId="0" borderId="491" xfId="0" applyNumberFormat="1" applyFont="1" applyBorder="1" applyAlignment="1">
      <alignment horizontal="center" vertical="center"/>
    </xf>
    <xf numFmtId="1" fontId="5" fillId="0" borderId="485" xfId="0" applyNumberFormat="1" applyFont="1" applyBorder="1" applyAlignment="1">
      <alignment horizontal="right" wrapText="1"/>
    </xf>
    <xf numFmtId="1" fontId="5" fillId="0" borderId="489" xfId="0" applyNumberFormat="1" applyFont="1" applyBorder="1" applyAlignment="1">
      <alignment horizontal="right"/>
    </xf>
    <xf numFmtId="1" fontId="5" fillId="0" borderId="490" xfId="0" applyNumberFormat="1" applyFont="1" applyBorder="1" applyAlignment="1">
      <alignment horizontal="center" vertical="center" wrapText="1"/>
    </xf>
    <xf numFmtId="1" fontId="5" fillId="0" borderId="491" xfId="0" applyNumberFormat="1" applyFont="1" applyBorder="1" applyAlignment="1">
      <alignment horizontal="right" wrapText="1"/>
    </xf>
    <xf numFmtId="1" fontId="5" fillId="0" borderId="492" xfId="0" applyNumberFormat="1" applyFont="1" applyBorder="1"/>
    <xf numFmtId="1" fontId="5" fillId="0" borderId="493" xfId="0" applyNumberFormat="1" applyFont="1" applyBorder="1"/>
    <xf numFmtId="1" fontId="5" fillId="0" borderId="494" xfId="0" applyNumberFormat="1" applyFont="1" applyBorder="1"/>
    <xf numFmtId="1" fontId="5" fillId="2" borderId="483" xfId="0" applyNumberFormat="1" applyFont="1" applyFill="1" applyBorder="1"/>
    <xf numFmtId="1" fontId="5" fillId="0" borderId="491" xfId="0" applyNumberFormat="1" applyFont="1" applyBorder="1" applyAlignment="1">
      <alignment horizontal="center" vertical="center" wrapText="1"/>
    </xf>
    <xf numFmtId="1" fontId="5" fillId="0" borderId="495" xfId="0" applyNumberFormat="1" applyFont="1" applyBorder="1" applyAlignment="1">
      <alignment horizontal="right" wrapText="1"/>
    </xf>
    <xf numFmtId="1" fontId="5" fillId="0" borderId="483" xfId="0" applyNumberFormat="1" applyFont="1" applyBorder="1" applyAlignment="1">
      <alignment horizontal="right" wrapText="1"/>
    </xf>
    <xf numFmtId="1" fontId="5" fillId="6" borderId="486" xfId="0" applyNumberFormat="1" applyFont="1" applyFill="1" applyBorder="1" applyAlignment="1" applyProtection="1">
      <alignment horizontal="right"/>
      <protection locked="0"/>
    </xf>
    <xf numFmtId="1" fontId="5" fillId="0" borderId="483" xfId="0" applyNumberFormat="1" applyFont="1" applyBorder="1" applyAlignment="1">
      <alignment horizontal="center" vertical="center" wrapText="1"/>
    </xf>
    <xf numFmtId="1" fontId="5" fillId="6" borderId="483" xfId="0" applyNumberFormat="1" applyFont="1" applyFill="1" applyBorder="1" applyAlignment="1" applyProtection="1">
      <alignment horizontal="right" wrapText="1"/>
      <protection locked="0"/>
    </xf>
    <xf numFmtId="1" fontId="5" fillId="0" borderId="492" xfId="0" applyNumberFormat="1" applyFont="1" applyBorder="1" applyAlignment="1">
      <alignment horizontal="center" vertical="center" wrapText="1"/>
    </xf>
    <xf numFmtId="1" fontId="5" fillId="0" borderId="494" xfId="0" applyNumberFormat="1" applyFont="1" applyBorder="1" applyAlignment="1">
      <alignment horizontal="center" vertical="center" wrapText="1"/>
    </xf>
    <xf numFmtId="1" fontId="5" fillId="0" borderId="489" xfId="0" applyNumberFormat="1" applyFont="1" applyBorder="1" applyAlignment="1">
      <alignment horizontal="center" vertical="center" wrapText="1"/>
    </xf>
    <xf numFmtId="1" fontId="5" fillId="0" borderId="497" xfId="0" applyNumberFormat="1" applyFont="1" applyBorder="1" applyAlignment="1">
      <alignment horizontal="center" vertical="center" wrapText="1"/>
    </xf>
    <xf numFmtId="1" fontId="5" fillId="7" borderId="483" xfId="0" applyNumberFormat="1" applyFont="1" applyFill="1" applyBorder="1" applyAlignment="1">
      <alignment horizontal="right"/>
    </xf>
    <xf numFmtId="1" fontId="5" fillId="7" borderId="489" xfId="0" applyNumberFormat="1" applyFont="1" applyFill="1" applyBorder="1" applyAlignment="1">
      <alignment horizontal="right"/>
    </xf>
    <xf numFmtId="1" fontId="5" fillId="6" borderId="495" xfId="0" applyNumberFormat="1" applyFont="1" applyFill="1" applyBorder="1" applyAlignment="1" applyProtection="1">
      <alignment horizontal="right"/>
      <protection locked="0"/>
    </xf>
    <xf numFmtId="1" fontId="5" fillId="0" borderId="493" xfId="0" applyNumberFormat="1" applyFont="1" applyBorder="1" applyAlignment="1">
      <alignment horizontal="center" vertical="center" wrapText="1"/>
    </xf>
    <xf numFmtId="1" fontId="5" fillId="0" borderId="498" xfId="0" applyNumberFormat="1" applyFont="1" applyBorder="1" applyAlignment="1">
      <alignment horizontal="center" vertical="center" wrapText="1"/>
    </xf>
    <xf numFmtId="1" fontId="5" fillId="0" borderId="483" xfId="0" applyNumberFormat="1" applyFont="1" applyBorder="1" applyAlignment="1">
      <alignment horizontal="left" wrapText="1"/>
    </xf>
    <xf numFmtId="1" fontId="5" fillId="0" borderId="483" xfId="0" applyNumberFormat="1" applyFont="1" applyBorder="1"/>
    <xf numFmtId="1" fontId="5" fillId="6" borderId="485" xfId="0" applyNumberFormat="1" applyFont="1" applyFill="1" applyBorder="1" applyProtection="1">
      <protection locked="0"/>
    </xf>
    <xf numFmtId="1" fontId="5" fillId="6" borderId="487" xfId="0" applyNumberFormat="1" applyFont="1" applyFill="1" applyBorder="1" applyProtection="1">
      <protection locked="0"/>
    </xf>
    <xf numFmtId="1" fontId="5" fillId="0" borderId="483" xfId="0" applyNumberFormat="1" applyFont="1" applyBorder="1" applyAlignment="1">
      <alignment wrapText="1"/>
    </xf>
    <xf numFmtId="1" fontId="5" fillId="6" borderId="493" xfId="0" applyNumberFormat="1" applyFont="1" applyFill="1" applyBorder="1" applyProtection="1">
      <protection locked="0"/>
    </xf>
    <xf numFmtId="1" fontId="5" fillId="2" borderId="489" xfId="0" applyNumberFormat="1" applyFont="1" applyFill="1" applyBorder="1" applyAlignment="1">
      <alignment horizontal="right"/>
    </xf>
    <xf numFmtId="1" fontId="5" fillId="7" borderId="499" xfId="0" applyNumberFormat="1" applyFont="1" applyFill="1" applyBorder="1" applyAlignment="1">
      <alignment horizontal="right"/>
    </xf>
    <xf numFmtId="1" fontId="5" fillId="7" borderId="500" xfId="0" applyNumberFormat="1" applyFont="1" applyFill="1" applyBorder="1" applyAlignment="1">
      <alignment horizontal="right"/>
    </xf>
    <xf numFmtId="1" fontId="5" fillId="11" borderId="501" xfId="1" applyNumberFormat="1" applyFont="1" applyBorder="1" applyAlignment="1" applyProtection="1">
      <alignment horizontal="right"/>
      <protection locked="0"/>
    </xf>
    <xf numFmtId="1" fontId="5" fillId="11" borderId="502" xfId="1" applyNumberFormat="1" applyFont="1" applyBorder="1" applyAlignment="1" applyProtection="1">
      <alignment horizontal="right"/>
      <protection locked="0"/>
    </xf>
    <xf numFmtId="1" fontId="5" fillId="11" borderId="503" xfId="1" applyNumberFormat="1" applyFont="1" applyBorder="1" applyAlignment="1" applyProtection="1">
      <alignment horizontal="right"/>
      <protection locked="0"/>
    </xf>
    <xf numFmtId="1" fontId="5" fillId="11" borderId="504" xfId="1" applyNumberFormat="1" applyFont="1" applyBorder="1" applyAlignment="1" applyProtection="1">
      <alignment horizontal="right"/>
      <protection locked="0"/>
    </xf>
    <xf numFmtId="1" fontId="5" fillId="11" borderId="505" xfId="1" applyNumberFormat="1" applyFont="1" applyBorder="1" applyAlignment="1" applyProtection="1">
      <alignment horizontal="right"/>
      <protection locked="0"/>
    </xf>
    <xf numFmtId="1" fontId="5" fillId="11" borderId="506" xfId="1" applyNumberFormat="1" applyFont="1" applyBorder="1" applyAlignment="1" applyProtection="1">
      <alignment horizontal="right"/>
      <protection locked="0"/>
    </xf>
    <xf numFmtId="1" fontId="5" fillId="11" borderId="507" xfId="1" applyNumberFormat="1" applyFont="1" applyBorder="1" applyAlignment="1" applyProtection="1">
      <alignment horizontal="right"/>
      <protection locked="0"/>
    </xf>
    <xf numFmtId="1" fontId="5" fillId="11" borderId="508" xfId="1" applyNumberFormat="1" applyFont="1" applyBorder="1" applyAlignment="1" applyProtection="1">
      <alignment horizontal="right"/>
      <protection locked="0"/>
    </xf>
    <xf numFmtId="1" fontId="5" fillId="11" borderId="509" xfId="1" applyNumberFormat="1" applyFont="1" applyBorder="1" applyAlignment="1" applyProtection="1">
      <alignment horizontal="right"/>
      <protection locked="0"/>
    </xf>
    <xf numFmtId="1" fontId="5" fillId="11" borderId="510" xfId="1" applyNumberFormat="1" applyFont="1" applyBorder="1" applyAlignment="1" applyProtection="1">
      <alignment horizontal="right"/>
      <protection locked="0"/>
    </xf>
    <xf numFmtId="1" fontId="5" fillId="11" borderId="511" xfId="1" applyNumberFormat="1" applyFont="1" applyBorder="1" applyAlignment="1" applyProtection="1">
      <alignment horizontal="right"/>
      <protection locked="0"/>
    </xf>
    <xf numFmtId="1" fontId="5" fillId="11" borderId="512" xfId="1" applyNumberFormat="1" applyFont="1" applyBorder="1" applyAlignment="1" applyProtection="1">
      <alignment horizontal="right"/>
      <protection locked="0"/>
    </xf>
    <xf numFmtId="1" fontId="7" fillId="2" borderId="513" xfId="0" applyNumberFormat="1" applyFont="1" applyFill="1" applyBorder="1"/>
    <xf numFmtId="1" fontId="5" fillId="0" borderId="493" xfId="0" applyNumberFormat="1" applyFont="1" applyBorder="1" applyAlignment="1">
      <alignment horizontal="center" vertical="center"/>
    </xf>
    <xf numFmtId="1" fontId="5" fillId="0" borderId="519" xfId="0" applyNumberFormat="1" applyFont="1" applyBorder="1" applyAlignment="1">
      <alignment horizontal="center" vertical="center"/>
    </xf>
    <xf numFmtId="1" fontId="5" fillId="0" borderId="520" xfId="0" applyNumberFormat="1" applyFont="1" applyBorder="1" applyAlignment="1">
      <alignment horizontal="center" vertical="center" wrapText="1"/>
    </xf>
    <xf numFmtId="1" fontId="5" fillId="0" borderId="521" xfId="0" applyNumberFormat="1" applyFont="1" applyBorder="1" applyAlignment="1">
      <alignment horizontal="left" vertical="center" wrapText="1"/>
    </xf>
    <xf numFmtId="1" fontId="5" fillId="0" borderId="522" xfId="0" applyNumberFormat="1" applyFont="1" applyBorder="1" applyAlignment="1">
      <alignment horizontal="right" wrapText="1"/>
    </xf>
    <xf numFmtId="1" fontId="5" fillId="0" borderId="523" xfId="0" applyNumberFormat="1" applyFont="1" applyBorder="1" applyAlignment="1">
      <alignment horizontal="right"/>
    </xf>
    <xf numFmtId="1" fontId="5" fillId="0" borderId="524" xfId="0" applyNumberFormat="1" applyFont="1" applyBorder="1"/>
    <xf numFmtId="1" fontId="5" fillId="6" borderId="522" xfId="0" applyNumberFormat="1" applyFont="1" applyFill="1" applyBorder="1" applyAlignment="1" applyProtection="1">
      <alignment horizontal="right"/>
      <protection locked="0"/>
    </xf>
    <xf numFmtId="1" fontId="5" fillId="6" borderId="523" xfId="0" applyNumberFormat="1" applyFont="1" applyFill="1" applyBorder="1" applyAlignment="1" applyProtection="1">
      <alignment horizontal="right"/>
      <protection locked="0"/>
    </xf>
    <xf numFmtId="1" fontId="5" fillId="6" borderId="525" xfId="0" applyNumberFormat="1" applyFont="1" applyFill="1" applyBorder="1" applyAlignment="1" applyProtection="1">
      <alignment horizontal="right"/>
      <protection locked="0"/>
    </xf>
    <xf numFmtId="1" fontId="5" fillId="6" borderId="526" xfId="0" applyNumberFormat="1" applyFont="1" applyFill="1" applyBorder="1" applyAlignment="1" applyProtection="1">
      <alignment horizontal="right"/>
      <protection locked="0"/>
    </xf>
    <xf numFmtId="1" fontId="5" fillId="6" borderId="521" xfId="0" applyNumberFormat="1" applyFont="1" applyFill="1" applyBorder="1" applyAlignment="1" applyProtection="1">
      <alignment horizontal="right"/>
      <protection locked="0"/>
    </xf>
    <xf numFmtId="1" fontId="5" fillId="6" borderId="527" xfId="0" applyNumberFormat="1" applyFont="1" applyFill="1" applyBorder="1" applyAlignment="1" applyProtection="1">
      <alignment horizontal="right"/>
      <protection locked="0"/>
    </xf>
    <xf numFmtId="1" fontId="5" fillId="6" borderId="528" xfId="0" applyNumberFormat="1" applyFont="1" applyFill="1" applyBorder="1" applyAlignment="1" applyProtection="1">
      <alignment horizontal="right"/>
      <protection locked="0"/>
    </xf>
    <xf numFmtId="1" fontId="5" fillId="6" borderId="529" xfId="0" applyNumberFormat="1" applyFont="1" applyFill="1" applyBorder="1" applyAlignment="1" applyProtection="1">
      <alignment horizontal="right"/>
      <protection locked="0"/>
    </xf>
    <xf numFmtId="1" fontId="5" fillId="0" borderId="521" xfId="0" applyNumberFormat="1" applyFont="1" applyBorder="1" applyAlignment="1">
      <alignment horizontal="right" vertical="center" wrapText="1"/>
    </xf>
    <xf numFmtId="1" fontId="5" fillId="8" borderId="440" xfId="0" applyNumberFormat="1" applyFont="1" applyFill="1" applyBorder="1" applyAlignment="1">
      <alignment horizontal="right"/>
    </xf>
    <xf numFmtId="1" fontId="7" fillId="3" borderId="490" xfId="0" applyNumberFormat="1" applyFont="1" applyFill="1" applyBorder="1"/>
    <xf numFmtId="1" fontId="7" fillId="2" borderId="490" xfId="0" applyNumberFormat="1" applyFont="1" applyFill="1" applyBorder="1"/>
    <xf numFmtId="1" fontId="5" fillId="0" borderId="530" xfId="0" applyNumberFormat="1" applyFont="1" applyBorder="1" applyAlignment="1">
      <alignment horizontal="center" vertical="center" wrapText="1"/>
    </xf>
    <xf numFmtId="1" fontId="5" fillId="0" borderId="531" xfId="0" applyNumberFormat="1" applyFont="1" applyBorder="1" applyAlignment="1">
      <alignment horizontal="center" vertical="center" wrapText="1"/>
    </xf>
    <xf numFmtId="0" fontId="5" fillId="0" borderId="389" xfId="0" applyFont="1" applyBorder="1" applyAlignment="1">
      <alignment horizontal="center" wrapText="1"/>
    </xf>
    <xf numFmtId="0" fontId="5" fillId="0" borderId="389" xfId="0" applyFont="1" applyBorder="1" applyAlignment="1">
      <alignment horizontal="center" vertical="center" wrapText="1"/>
    </xf>
    <xf numFmtId="1" fontId="5" fillId="0" borderId="493" xfId="0" applyNumberFormat="1" applyFont="1" applyBorder="1" applyAlignment="1">
      <alignment horizontal="right"/>
    </xf>
    <xf numFmtId="1" fontId="5" fillId="0" borderId="532" xfId="0" applyNumberFormat="1" applyFont="1" applyBorder="1" applyAlignment="1">
      <alignment horizontal="right"/>
    </xf>
    <xf numFmtId="1" fontId="5" fillId="6" borderId="493" xfId="0" applyNumberFormat="1" applyFont="1" applyFill="1" applyBorder="1" applyAlignment="1" applyProtection="1">
      <alignment horizontal="right"/>
      <protection locked="0"/>
    </xf>
    <xf numFmtId="1" fontId="5" fillId="6" borderId="530" xfId="0" applyNumberFormat="1" applyFont="1" applyFill="1" applyBorder="1" applyAlignment="1" applyProtection="1">
      <alignment horizontal="right"/>
      <protection locked="0"/>
    </xf>
    <xf numFmtId="1" fontId="5" fillId="6" borderId="389" xfId="0" applyNumberFormat="1" applyFont="1" applyFill="1" applyBorder="1" applyAlignment="1" applyProtection="1">
      <alignment horizontal="right"/>
      <protection locked="0"/>
    </xf>
    <xf numFmtId="1" fontId="5" fillId="6" borderId="394" xfId="0" applyNumberFormat="1" applyFont="1" applyFill="1" applyBorder="1" applyAlignment="1" applyProtection="1">
      <alignment horizontal="right"/>
      <protection locked="0"/>
    </xf>
    <xf numFmtId="1" fontId="5" fillId="0" borderId="533" xfId="0" applyNumberFormat="1" applyFont="1" applyBorder="1" applyAlignment="1">
      <alignment horizontal="center" vertical="center" wrapText="1"/>
    </xf>
    <xf numFmtId="1" fontId="5" fillId="2" borderId="493" xfId="0" applyNumberFormat="1" applyFont="1" applyFill="1" applyBorder="1"/>
    <xf numFmtId="1" fontId="5" fillId="2" borderId="389" xfId="0" applyNumberFormat="1" applyFont="1" applyFill="1" applyBorder="1"/>
    <xf numFmtId="1" fontId="5" fillId="2" borderId="492" xfId="0" applyNumberFormat="1" applyFont="1" applyFill="1" applyBorder="1"/>
    <xf numFmtId="1" fontId="5" fillId="0" borderId="394" xfId="0" applyNumberFormat="1" applyFont="1" applyBorder="1" applyAlignment="1">
      <alignment horizontal="right"/>
    </xf>
    <xf numFmtId="1" fontId="5" fillId="2" borderId="395" xfId="0" applyNumberFormat="1" applyFont="1" applyFill="1" applyBorder="1"/>
    <xf numFmtId="1" fontId="5" fillId="2" borderId="497" xfId="0" applyNumberFormat="1" applyFont="1" applyFill="1" applyBorder="1"/>
    <xf numFmtId="1" fontId="5" fillId="0" borderId="521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523" xfId="0" applyNumberFormat="1" applyFont="1" applyBorder="1" applyAlignment="1">
      <alignment horizontal="right" wrapText="1"/>
    </xf>
    <xf numFmtId="1" fontId="5" fillId="0" borderId="534" xfId="0" applyNumberFormat="1" applyFont="1" applyBorder="1" applyAlignment="1">
      <alignment horizontal="center" vertical="center" wrapText="1"/>
    </xf>
    <xf numFmtId="1" fontId="5" fillId="6" borderId="523" xfId="0" applyNumberFormat="1" applyFont="1" applyFill="1" applyBorder="1" applyProtection="1">
      <protection locked="0"/>
    </xf>
    <xf numFmtId="1" fontId="5" fillId="6" borderId="525" xfId="0" applyNumberFormat="1" applyFont="1" applyFill="1" applyBorder="1" applyProtection="1">
      <protection locked="0"/>
    </xf>
    <xf numFmtId="1" fontId="5" fillId="0" borderId="538" xfId="0" applyNumberFormat="1" applyFont="1" applyBorder="1" applyAlignment="1">
      <alignment horizontal="center" vertical="center"/>
    </xf>
    <xf numFmtId="1" fontId="5" fillId="0" borderId="539" xfId="0" applyNumberFormat="1" applyFont="1" applyBorder="1" applyAlignment="1">
      <alignment horizontal="center" vertical="center"/>
    </xf>
    <xf numFmtId="1" fontId="5" fillId="0" borderId="536" xfId="0" applyNumberFormat="1" applyFont="1" applyBorder="1" applyAlignment="1">
      <alignment horizontal="center" vertical="center"/>
    </xf>
    <xf numFmtId="1" fontId="5" fillId="0" borderId="538" xfId="0" applyNumberFormat="1" applyFont="1" applyBorder="1" applyAlignment="1">
      <alignment horizontal="center" vertical="center" wrapText="1"/>
    </xf>
    <xf numFmtId="1" fontId="5" fillId="0" borderId="540" xfId="0" applyNumberFormat="1" applyFont="1" applyBorder="1" applyAlignment="1">
      <alignment horizontal="center" vertical="center" wrapText="1"/>
    </xf>
    <xf numFmtId="1" fontId="5" fillId="0" borderId="541" xfId="0" applyNumberFormat="1" applyFont="1" applyBorder="1" applyAlignment="1">
      <alignment horizontal="center" vertical="center" wrapText="1"/>
    </xf>
    <xf numFmtId="1" fontId="5" fillId="0" borderId="542" xfId="0" applyNumberFormat="1" applyFont="1" applyBorder="1" applyAlignment="1">
      <alignment horizontal="center" vertical="center" wrapText="1"/>
    </xf>
    <xf numFmtId="1" fontId="5" fillId="0" borderId="543" xfId="0" applyNumberFormat="1" applyFont="1" applyBorder="1" applyAlignment="1">
      <alignment horizontal="left" vertical="center" wrapText="1"/>
    </xf>
    <xf numFmtId="1" fontId="5" fillId="0" borderId="544" xfId="0" applyNumberFormat="1" applyFont="1" applyBorder="1" applyAlignment="1">
      <alignment horizontal="right" wrapText="1"/>
    </xf>
    <xf numFmtId="1" fontId="5" fillId="6" borderId="544" xfId="0" applyNumberFormat="1" applyFont="1" applyFill="1" applyBorder="1" applyAlignment="1" applyProtection="1">
      <alignment horizontal="right"/>
      <protection locked="0"/>
    </xf>
    <xf numFmtId="1" fontId="5" fillId="6" borderId="546" xfId="0" applyNumberFormat="1" applyFont="1" applyFill="1" applyBorder="1" applyAlignment="1" applyProtection="1">
      <alignment horizontal="right"/>
      <protection locked="0"/>
    </xf>
    <xf numFmtId="1" fontId="5" fillId="6" borderId="543" xfId="0" applyNumberFormat="1" applyFont="1" applyFill="1" applyBorder="1" applyAlignment="1" applyProtection="1">
      <alignment horizontal="right"/>
      <protection locked="0"/>
    </xf>
    <xf numFmtId="1" fontId="5" fillId="6" borderId="547" xfId="0" applyNumberFormat="1" applyFont="1" applyFill="1" applyBorder="1" applyAlignment="1" applyProtection="1">
      <alignment horizontal="right"/>
      <protection locked="0"/>
    </xf>
    <xf numFmtId="1" fontId="5" fillId="6" borderId="548" xfId="0" applyNumberFormat="1" applyFont="1" applyFill="1" applyBorder="1" applyAlignment="1" applyProtection="1">
      <alignment horizontal="right"/>
      <protection locked="0"/>
    </xf>
    <xf numFmtId="1" fontId="5" fillId="6" borderId="549" xfId="0" applyNumberFormat="1" applyFont="1" applyFill="1" applyBorder="1" applyAlignment="1" applyProtection="1">
      <alignment horizontal="right"/>
      <protection locked="0"/>
    </xf>
    <xf numFmtId="1" fontId="5" fillId="0" borderId="543" xfId="0" applyNumberFormat="1" applyFont="1" applyBorder="1" applyAlignment="1">
      <alignment horizontal="right" vertical="center" wrapText="1"/>
    </xf>
    <xf numFmtId="1" fontId="5" fillId="8" borderId="535" xfId="0" applyNumberFormat="1" applyFont="1" applyFill="1" applyBorder="1" applyAlignment="1">
      <alignment horizontal="right"/>
    </xf>
    <xf numFmtId="1" fontId="5" fillId="0" borderId="536" xfId="0" applyNumberFormat="1" applyFont="1" applyBorder="1" applyAlignment="1">
      <alignment horizontal="center" vertical="center" wrapText="1"/>
    </xf>
    <xf numFmtId="0" fontId="5" fillId="0" borderId="536" xfId="0" applyFont="1" applyBorder="1" applyAlignment="1">
      <alignment horizontal="center" wrapText="1"/>
    </xf>
    <xf numFmtId="0" fontId="5" fillId="0" borderId="536" xfId="0" applyFont="1" applyBorder="1" applyAlignment="1">
      <alignment horizontal="center" vertical="center" wrapText="1"/>
    </xf>
    <xf numFmtId="1" fontId="5" fillId="0" borderId="535" xfId="0" applyNumberFormat="1" applyFont="1" applyBorder="1" applyAlignment="1">
      <alignment horizontal="center" vertical="center"/>
    </xf>
    <xf numFmtId="1" fontId="5" fillId="0" borderId="538" xfId="0" applyNumberFormat="1" applyFont="1" applyBorder="1" applyAlignment="1">
      <alignment horizontal="right"/>
    </xf>
    <xf numFmtId="1" fontId="5" fillId="0" borderId="539" xfId="0" applyNumberFormat="1" applyFont="1" applyBorder="1" applyAlignment="1">
      <alignment horizontal="right"/>
    </xf>
    <xf numFmtId="1" fontId="5" fillId="0" borderId="536" xfId="0" applyNumberFormat="1" applyFont="1" applyBorder="1" applyAlignment="1">
      <alignment horizontal="right"/>
    </xf>
    <xf numFmtId="1" fontId="5" fillId="6" borderId="538" xfId="0" applyNumberFormat="1" applyFont="1" applyFill="1" applyBorder="1" applyAlignment="1" applyProtection="1">
      <alignment horizontal="right"/>
      <protection locked="0"/>
    </xf>
    <xf numFmtId="1" fontId="5" fillId="6" borderId="540" xfId="0" applyNumberFormat="1" applyFont="1" applyFill="1" applyBorder="1" applyAlignment="1" applyProtection="1">
      <alignment horizontal="right"/>
      <protection locked="0"/>
    </xf>
    <xf numFmtId="1" fontId="5" fillId="6" borderId="536" xfId="0" applyNumberFormat="1" applyFont="1" applyFill="1" applyBorder="1" applyAlignment="1" applyProtection="1">
      <alignment horizontal="right"/>
      <protection locked="0"/>
    </xf>
    <xf numFmtId="1" fontId="5" fillId="6" borderId="537" xfId="0" applyNumberFormat="1" applyFont="1" applyFill="1" applyBorder="1" applyAlignment="1" applyProtection="1">
      <alignment horizontal="right"/>
      <protection locked="0"/>
    </xf>
    <xf numFmtId="1" fontId="5" fillId="0" borderId="537" xfId="0" applyNumberFormat="1" applyFont="1" applyBorder="1" applyAlignment="1">
      <alignment horizontal="center" vertical="center" wrapText="1"/>
    </xf>
    <xf numFmtId="1" fontId="5" fillId="0" borderId="551" xfId="0" applyNumberFormat="1" applyFont="1" applyBorder="1" applyAlignment="1">
      <alignment horizontal="center" vertical="center" wrapText="1"/>
    </xf>
    <xf numFmtId="1" fontId="5" fillId="2" borderId="538" xfId="0" applyNumberFormat="1" applyFont="1" applyFill="1" applyBorder="1"/>
    <xf numFmtId="1" fontId="5" fillId="2" borderId="536" xfId="0" applyNumberFormat="1" applyFont="1" applyFill="1" applyBorder="1"/>
    <xf numFmtId="1" fontId="5" fillId="2" borderId="540" xfId="0" applyNumberFormat="1" applyFont="1" applyFill="1" applyBorder="1"/>
    <xf numFmtId="1" fontId="5" fillId="0" borderId="537" xfId="0" applyNumberFormat="1" applyFont="1" applyBorder="1" applyAlignment="1">
      <alignment horizontal="right"/>
    </xf>
    <xf numFmtId="1" fontId="5" fillId="2" borderId="541" xfId="0" applyNumberFormat="1" applyFont="1" applyFill="1" applyBorder="1"/>
    <xf numFmtId="1" fontId="5" fillId="2" borderId="552" xfId="0" applyNumberFormat="1" applyFont="1" applyFill="1" applyBorder="1"/>
    <xf numFmtId="1" fontId="5" fillId="0" borderId="543" xfId="0" applyNumberFormat="1" applyFont="1" applyBorder="1" applyAlignment="1">
      <alignment horizontal="right"/>
    </xf>
    <xf numFmtId="1" fontId="5" fillId="0" borderId="535" xfId="0" applyNumberFormat="1" applyFont="1" applyBorder="1" applyAlignment="1">
      <alignment horizontal="center" vertical="center" wrapText="1"/>
    </xf>
    <xf numFmtId="1" fontId="5" fillId="0" borderId="550" xfId="0" applyNumberFormat="1" applyFont="1" applyBorder="1" applyAlignment="1">
      <alignment horizontal="center" vertical="center" wrapText="1"/>
    </xf>
    <xf numFmtId="1" fontId="5" fillId="2" borderId="550" xfId="0" applyNumberFormat="1" applyFont="1" applyFill="1" applyBorder="1" applyAlignment="1">
      <alignment horizontal="center" vertical="center"/>
    </xf>
    <xf numFmtId="1" fontId="8" fillId="0" borderId="543" xfId="0" applyNumberFormat="1" applyFont="1" applyBorder="1" applyAlignment="1">
      <alignment horizontal="left" vertical="center"/>
    </xf>
    <xf numFmtId="1" fontId="5" fillId="0" borderId="544" xfId="0" applyNumberFormat="1" applyFont="1" applyBorder="1" applyAlignment="1">
      <alignment horizontal="right"/>
    </xf>
    <xf numFmtId="1" fontId="5" fillId="0" borderId="545" xfId="0" applyNumberFormat="1" applyFont="1" applyBorder="1" applyAlignment="1">
      <alignment horizontal="right"/>
    </xf>
    <xf numFmtId="1" fontId="5" fillId="6" borderId="547" xfId="0" applyNumberFormat="1" applyFont="1" applyFill="1" applyBorder="1" applyProtection="1">
      <protection locked="0"/>
    </xf>
    <xf numFmtId="1" fontId="5" fillId="6" borderId="545" xfId="0" applyNumberFormat="1" applyFont="1" applyFill="1" applyBorder="1" applyProtection="1">
      <protection locked="0"/>
    </xf>
    <xf numFmtId="1" fontId="5" fillId="6" borderId="544" xfId="0" applyNumberFormat="1" applyFont="1" applyFill="1" applyBorder="1" applyProtection="1">
      <protection locked="0"/>
    </xf>
    <xf numFmtId="1" fontId="5" fillId="6" borderId="548" xfId="0" applyNumberFormat="1" applyFont="1" applyFill="1" applyBorder="1" applyProtection="1">
      <protection locked="0"/>
    </xf>
    <xf numFmtId="1" fontId="5" fillId="6" borderId="543" xfId="0" applyNumberFormat="1" applyFont="1" applyFill="1" applyBorder="1" applyProtection="1">
      <protection locked="0"/>
    </xf>
    <xf numFmtId="1" fontId="5" fillId="0" borderId="548" xfId="0" applyNumberFormat="1" applyFont="1" applyBorder="1" applyAlignment="1">
      <alignment horizontal="right"/>
    </xf>
    <xf numFmtId="1" fontId="5" fillId="6" borderId="553" xfId="0" applyNumberFormat="1" applyFont="1" applyFill="1" applyBorder="1" applyProtection="1">
      <protection locked="0"/>
    </xf>
    <xf numFmtId="1" fontId="5" fillId="0" borderId="553" xfId="0" applyNumberFormat="1" applyFont="1" applyBorder="1" applyAlignment="1">
      <alignment horizontal="center" vertical="center" wrapText="1"/>
    </xf>
    <xf numFmtId="1" fontId="5" fillId="6" borderId="554" xfId="0" applyNumberFormat="1" applyFont="1" applyFill="1" applyBorder="1" applyProtection="1">
      <protection locked="0"/>
    </xf>
    <xf numFmtId="1" fontId="5" fillId="0" borderId="538" xfId="0" applyNumberFormat="1" applyFont="1" applyBorder="1" applyAlignment="1">
      <alignment horizontal="right" wrapText="1"/>
    </xf>
    <xf numFmtId="1" fontId="5" fillId="0" borderId="539" xfId="0" applyNumberFormat="1" applyFont="1" applyBorder="1" applyAlignment="1">
      <alignment horizontal="right" wrapText="1"/>
    </xf>
    <xf numFmtId="1" fontId="5" fillId="0" borderId="538" xfId="0" applyNumberFormat="1" applyFont="1" applyBorder="1"/>
    <xf numFmtId="1" fontId="5" fillId="0" borderId="536" xfId="0" applyNumberFormat="1" applyFont="1" applyBorder="1"/>
    <xf numFmtId="1" fontId="5" fillId="0" borderId="540" xfId="0" applyNumberFormat="1" applyFont="1" applyBorder="1"/>
    <xf numFmtId="1" fontId="5" fillId="0" borderId="541" xfId="0" applyNumberFormat="1" applyFont="1" applyBorder="1"/>
    <xf numFmtId="1" fontId="5" fillId="0" borderId="555" xfId="0" applyNumberFormat="1" applyFont="1" applyBorder="1"/>
    <xf numFmtId="1" fontId="5" fillId="0" borderId="550" xfId="0" applyNumberFormat="1" applyFont="1" applyBorder="1"/>
    <xf numFmtId="1" fontId="5" fillId="0" borderId="553" xfId="0" applyNumberFormat="1" applyFont="1" applyBorder="1" applyAlignment="1">
      <alignment vertical="center" wrapText="1"/>
    </xf>
    <xf numFmtId="1" fontId="5" fillId="2" borderId="543" xfId="0" applyNumberFormat="1" applyFont="1" applyFill="1" applyBorder="1"/>
    <xf numFmtId="1" fontId="5" fillId="0" borderId="535" xfId="0" applyNumberFormat="1" applyFont="1" applyBorder="1"/>
    <xf numFmtId="1" fontId="5" fillId="0" borderId="539" xfId="0" applyNumberFormat="1" applyFont="1" applyBorder="1" applyAlignment="1">
      <alignment horizontal="center" vertical="center" wrapText="1"/>
    </xf>
    <xf numFmtId="1" fontId="5" fillId="0" borderId="546" xfId="0" applyNumberFormat="1" applyFont="1" applyBorder="1" applyAlignment="1">
      <alignment horizontal="right" wrapText="1"/>
    </xf>
    <xf numFmtId="1" fontId="5" fillId="0" borderId="543" xfId="0" applyNumberFormat="1" applyFont="1" applyBorder="1" applyAlignment="1">
      <alignment horizontal="right" wrapText="1"/>
    </xf>
    <xf numFmtId="1" fontId="5" fillId="6" borderId="553" xfId="0" applyNumberFormat="1" applyFont="1" applyFill="1" applyBorder="1" applyAlignment="1" applyProtection="1">
      <alignment horizontal="right"/>
      <protection locked="0"/>
    </xf>
    <xf numFmtId="1" fontId="5" fillId="6" borderId="545" xfId="0" applyNumberFormat="1" applyFont="1" applyFill="1" applyBorder="1" applyAlignment="1" applyProtection="1">
      <alignment horizontal="right"/>
      <protection locked="0"/>
    </xf>
    <xf numFmtId="1" fontId="5" fillId="0" borderId="543" xfId="0" applyNumberFormat="1" applyFont="1" applyBorder="1" applyAlignment="1">
      <alignment horizontal="center" vertical="center" wrapText="1"/>
    </xf>
    <xf numFmtId="1" fontId="5" fillId="6" borderId="543" xfId="0" applyNumberFormat="1" applyFont="1" applyFill="1" applyBorder="1" applyAlignment="1" applyProtection="1">
      <alignment horizontal="right" wrapText="1"/>
      <protection locked="0"/>
    </xf>
    <xf numFmtId="1" fontId="5" fillId="0" borderId="555" xfId="0" applyNumberFormat="1" applyFont="1" applyBorder="1" applyAlignment="1">
      <alignment horizontal="center" vertical="center" wrapText="1"/>
    </xf>
    <xf numFmtId="1" fontId="5" fillId="0" borderId="553" xfId="0" applyNumberFormat="1" applyFont="1" applyBorder="1" applyAlignment="1">
      <alignment horizontal="right" wrapText="1"/>
    </xf>
    <xf numFmtId="1" fontId="5" fillId="6" borderId="554" xfId="0" applyNumberFormat="1" applyFont="1" applyFill="1" applyBorder="1" applyAlignment="1" applyProtection="1">
      <alignment horizontal="right"/>
      <protection locked="0"/>
    </xf>
    <xf numFmtId="1" fontId="5" fillId="0" borderId="548" xfId="0" applyNumberFormat="1" applyFont="1" applyBorder="1" applyAlignment="1">
      <alignment horizontal="center" vertical="center" wrapText="1"/>
    </xf>
    <xf numFmtId="1" fontId="5" fillId="2" borderId="557" xfId="0" applyNumberFormat="1" applyFont="1" applyFill="1" applyBorder="1" applyAlignment="1">
      <alignment horizontal="center" vertical="center"/>
    </xf>
    <xf numFmtId="1" fontId="5" fillId="0" borderId="552" xfId="0" applyNumberFormat="1" applyFont="1" applyBorder="1" applyAlignment="1">
      <alignment horizontal="center" vertical="center" wrapText="1"/>
    </xf>
    <xf numFmtId="1" fontId="5" fillId="0" borderId="557" xfId="0" applyNumberFormat="1" applyFont="1" applyBorder="1" applyAlignment="1">
      <alignment horizontal="center" vertical="center" wrapText="1"/>
    </xf>
    <xf numFmtId="1" fontId="5" fillId="3" borderId="553" xfId="0" applyNumberFormat="1" applyFont="1" applyFill="1" applyBorder="1" applyAlignment="1">
      <alignment vertical="center" wrapText="1"/>
    </xf>
    <xf numFmtId="1" fontId="5" fillId="7" borderId="543" xfId="0" applyNumberFormat="1" applyFont="1" applyFill="1" applyBorder="1" applyAlignment="1">
      <alignment horizontal="right"/>
    </xf>
    <xf numFmtId="1" fontId="5" fillId="7" borderId="548" xfId="0" applyNumberFormat="1" applyFont="1" applyFill="1" applyBorder="1" applyAlignment="1">
      <alignment horizontal="right"/>
    </xf>
    <xf numFmtId="1" fontId="5" fillId="6" borderId="558" xfId="0" applyNumberFormat="1" applyFont="1" applyFill="1" applyBorder="1" applyAlignment="1" applyProtection="1">
      <alignment horizontal="right"/>
      <protection locked="0"/>
    </xf>
    <xf numFmtId="1" fontId="5" fillId="6" borderId="559" xfId="0" applyNumberFormat="1" applyFont="1" applyFill="1" applyBorder="1" applyAlignment="1" applyProtection="1">
      <alignment horizontal="right"/>
      <protection locked="0"/>
    </xf>
    <xf numFmtId="1" fontId="5" fillId="0" borderId="543" xfId="0" applyNumberFormat="1" applyFont="1" applyBorder="1" applyAlignment="1">
      <alignment horizontal="left" wrapText="1"/>
    </xf>
    <xf numFmtId="1" fontId="5" fillId="0" borderId="543" xfId="0" applyNumberFormat="1" applyFont="1" applyBorder="1"/>
    <xf numFmtId="1" fontId="5" fillId="0" borderId="543" xfId="0" applyNumberFormat="1" applyFont="1" applyBorder="1" applyAlignment="1">
      <alignment wrapText="1"/>
    </xf>
    <xf numFmtId="1" fontId="5" fillId="0" borderId="535" xfId="0" applyNumberFormat="1" applyFont="1" applyBorder="1" applyAlignment="1">
      <alignment horizontal="center"/>
    </xf>
    <xf numFmtId="1" fontId="5" fillId="6" borderId="535" xfId="0" applyNumberFormat="1" applyFont="1" applyFill="1" applyBorder="1" applyProtection="1">
      <protection locked="0"/>
    </xf>
    <xf numFmtId="1" fontId="5" fillId="0" borderId="553" xfId="0" applyNumberFormat="1" applyFont="1" applyBorder="1"/>
    <xf numFmtId="1" fontId="5" fillId="6" borderId="538" xfId="0" applyNumberFormat="1" applyFont="1" applyFill="1" applyBorder="1" applyProtection="1">
      <protection locked="0"/>
    </xf>
    <xf numFmtId="1" fontId="5" fillId="6" borderId="541" xfId="0" applyNumberFormat="1" applyFont="1" applyFill="1" applyBorder="1" applyProtection="1">
      <protection locked="0"/>
    </xf>
    <xf numFmtId="1" fontId="5" fillId="0" borderId="553" xfId="0" applyNumberFormat="1" applyFont="1" applyBorder="1" applyAlignment="1">
      <alignment vertical="center"/>
    </xf>
    <xf numFmtId="1" fontId="5" fillId="2" borderId="535" xfId="0" applyNumberFormat="1" applyFont="1" applyFill="1" applyBorder="1" applyAlignment="1">
      <alignment horizontal="center" vertical="center" wrapText="1"/>
    </xf>
    <xf numFmtId="1" fontId="5" fillId="2" borderId="541" xfId="0" applyNumberFormat="1" applyFont="1" applyFill="1" applyBorder="1" applyAlignment="1" applyProtection="1">
      <alignment horizontal="center"/>
      <protection locked="0"/>
    </xf>
    <xf numFmtId="1" fontId="5" fillId="2" borderId="536" xfId="0" applyNumberFormat="1" applyFont="1" applyFill="1" applyBorder="1" applyAlignment="1" applyProtection="1">
      <alignment horizontal="center"/>
      <protection locked="0"/>
    </xf>
    <xf numFmtId="1" fontId="5" fillId="2" borderId="553" xfId="0" applyNumberFormat="1" applyFont="1" applyFill="1" applyBorder="1" applyAlignment="1">
      <alignment vertical="center" wrapText="1"/>
    </xf>
    <xf numFmtId="1" fontId="5" fillId="2" borderId="548" xfId="0" applyNumberFormat="1" applyFont="1" applyFill="1" applyBorder="1" applyAlignment="1">
      <alignment horizontal="right"/>
    </xf>
    <xf numFmtId="1" fontId="5" fillId="7" borderId="560" xfId="0" applyNumberFormat="1" applyFont="1" applyFill="1" applyBorder="1" applyAlignment="1">
      <alignment horizontal="right"/>
    </xf>
    <xf numFmtId="1" fontId="5" fillId="7" borderId="561" xfId="0" applyNumberFormat="1" applyFont="1" applyFill="1" applyBorder="1" applyAlignment="1">
      <alignment horizontal="right"/>
    </xf>
    <xf numFmtId="1" fontId="5" fillId="11" borderId="562" xfId="1" applyNumberFormat="1" applyFont="1" applyBorder="1" applyAlignment="1" applyProtection="1">
      <alignment horizontal="right"/>
      <protection locked="0"/>
    </xf>
    <xf numFmtId="1" fontId="5" fillId="11" borderId="563" xfId="1" applyNumberFormat="1" applyFont="1" applyBorder="1" applyAlignment="1" applyProtection="1">
      <alignment horizontal="right"/>
      <protection locked="0"/>
    </xf>
    <xf numFmtId="1" fontId="5" fillId="11" borderId="564" xfId="1" applyNumberFormat="1" applyFont="1" applyBorder="1" applyAlignment="1" applyProtection="1">
      <alignment horizontal="right"/>
      <protection locked="0"/>
    </xf>
    <xf numFmtId="1" fontId="5" fillId="11" borderId="565" xfId="1" applyNumberFormat="1" applyFont="1" applyBorder="1" applyAlignment="1" applyProtection="1">
      <alignment horizontal="right"/>
      <protection locked="0"/>
    </xf>
    <xf numFmtId="1" fontId="5" fillId="11" borderId="566" xfId="1" applyNumberFormat="1" applyFont="1" applyBorder="1" applyAlignment="1" applyProtection="1">
      <alignment horizontal="right"/>
      <protection locked="0"/>
    </xf>
    <xf numFmtId="1" fontId="5" fillId="11" borderId="567" xfId="1" applyNumberFormat="1" applyFont="1" applyBorder="1" applyAlignment="1" applyProtection="1">
      <alignment horizontal="right"/>
      <protection locked="0"/>
    </xf>
    <xf numFmtId="1" fontId="5" fillId="11" borderId="568" xfId="1" applyNumberFormat="1" applyFont="1" applyBorder="1" applyAlignment="1" applyProtection="1">
      <alignment horizontal="right"/>
      <protection locked="0"/>
    </xf>
    <xf numFmtId="1" fontId="5" fillId="11" borderId="569" xfId="1" applyNumberFormat="1" applyFont="1" applyBorder="1" applyAlignment="1" applyProtection="1">
      <alignment horizontal="right"/>
      <protection locked="0"/>
    </xf>
    <xf numFmtId="1" fontId="5" fillId="11" borderId="570" xfId="1" applyNumberFormat="1" applyFont="1" applyBorder="1" applyAlignment="1" applyProtection="1">
      <alignment horizontal="right"/>
      <protection locked="0"/>
    </xf>
    <xf numFmtId="1" fontId="5" fillId="11" borderId="571" xfId="1" applyNumberFormat="1" applyFont="1" applyBorder="1" applyAlignment="1" applyProtection="1">
      <alignment horizontal="right"/>
      <protection locked="0"/>
    </xf>
    <xf numFmtId="1" fontId="5" fillId="11" borderId="572" xfId="1" applyNumberFormat="1" applyFont="1" applyBorder="1" applyAlignment="1" applyProtection="1">
      <alignment horizontal="right"/>
      <protection locked="0"/>
    </xf>
    <xf numFmtId="1" fontId="5" fillId="11" borderId="573" xfId="1" applyNumberFormat="1" applyFont="1" applyBorder="1" applyAlignment="1" applyProtection="1">
      <alignment horizontal="right"/>
      <protection locked="0"/>
    </xf>
    <xf numFmtId="1" fontId="7" fillId="2" borderId="574" xfId="0" applyNumberFormat="1" applyFont="1" applyFill="1" applyBorder="1"/>
    <xf numFmtId="1" fontId="7" fillId="3" borderId="574" xfId="0" applyNumberFormat="1" applyFont="1" applyFill="1" applyBorder="1"/>
    <xf numFmtId="1" fontId="5" fillId="0" borderId="577" xfId="0" applyNumberFormat="1" applyFont="1" applyBorder="1" applyAlignment="1">
      <alignment horizontal="center" vertical="center"/>
    </xf>
    <xf numFmtId="1" fontId="5" fillId="0" borderId="578" xfId="0" applyNumberFormat="1" applyFont="1" applyBorder="1" applyAlignment="1">
      <alignment horizontal="center" vertical="center"/>
    </xf>
    <xf numFmtId="1" fontId="8" fillId="0" borderId="582" xfId="0" applyNumberFormat="1" applyFont="1" applyBorder="1" applyAlignment="1">
      <alignment horizontal="left" vertical="center"/>
    </xf>
    <xf numFmtId="1" fontId="5" fillId="0" borderId="583" xfId="0" applyNumberFormat="1" applyFont="1" applyBorder="1" applyAlignment="1">
      <alignment horizontal="right"/>
    </xf>
    <xf numFmtId="1" fontId="5" fillId="0" borderId="584" xfId="0" applyNumberFormat="1" applyFont="1" applyBorder="1" applyAlignment="1">
      <alignment horizontal="right"/>
    </xf>
    <xf numFmtId="1" fontId="5" fillId="6" borderId="585" xfId="0" applyNumberFormat="1" applyFont="1" applyFill="1" applyBorder="1" applyProtection="1">
      <protection locked="0"/>
    </xf>
    <xf numFmtId="1" fontId="5" fillId="6" borderId="584" xfId="0" applyNumberFormat="1" applyFont="1" applyFill="1" applyBorder="1" applyProtection="1">
      <protection locked="0"/>
    </xf>
    <xf numFmtId="1" fontId="5" fillId="6" borderId="583" xfId="0" applyNumberFormat="1" applyFont="1" applyFill="1" applyBorder="1" applyProtection="1">
      <protection locked="0"/>
    </xf>
    <xf numFmtId="1" fontId="5" fillId="6" borderId="586" xfId="0" applyNumberFormat="1" applyFont="1" applyFill="1" applyBorder="1" applyProtection="1">
      <protection locked="0"/>
    </xf>
    <xf numFmtId="1" fontId="5" fillId="6" borderId="582" xfId="0" applyNumberFormat="1" applyFont="1" applyFill="1" applyBorder="1" applyProtection="1">
      <protection locked="0"/>
    </xf>
    <xf numFmtId="1" fontId="5" fillId="0" borderId="587" xfId="0" applyNumberFormat="1" applyFont="1" applyBorder="1" applyAlignment="1">
      <alignment horizontal="center" vertical="center"/>
    </xf>
    <xf numFmtId="1" fontId="5" fillId="0" borderId="588" xfId="0" applyNumberFormat="1" applyFont="1" applyBorder="1" applyAlignment="1">
      <alignment horizontal="center" vertical="center"/>
    </xf>
    <xf numFmtId="1" fontId="5" fillId="0" borderId="580" xfId="0" applyNumberFormat="1" applyFont="1" applyBorder="1" applyAlignment="1">
      <alignment horizontal="center" vertical="center" wrapText="1"/>
    </xf>
    <xf numFmtId="1" fontId="5" fillId="0" borderId="587" xfId="0" applyNumberFormat="1" applyFont="1" applyBorder="1" applyAlignment="1">
      <alignment horizontal="center" vertical="center" wrapText="1"/>
    </xf>
    <xf numFmtId="1" fontId="5" fillId="0" borderId="582" xfId="0" applyNumberFormat="1" applyFont="1" applyBorder="1" applyAlignment="1">
      <alignment horizontal="left" vertical="center" wrapText="1"/>
    </xf>
    <xf numFmtId="1" fontId="5" fillId="0" borderId="583" xfId="0" applyNumberFormat="1" applyFont="1" applyBorder="1" applyAlignment="1">
      <alignment horizontal="right" wrapText="1"/>
    </xf>
    <xf numFmtId="1" fontId="5" fillId="0" borderId="586" xfId="0" applyNumberFormat="1" applyFont="1" applyBorder="1" applyAlignment="1">
      <alignment horizontal="right"/>
    </xf>
    <xf numFmtId="1" fontId="5" fillId="6" borderId="589" xfId="0" applyNumberFormat="1" applyFont="1" applyFill="1" applyBorder="1" applyProtection="1">
      <protection locked="0"/>
    </xf>
    <xf numFmtId="1" fontId="5" fillId="0" borderId="579" xfId="0" applyNumberFormat="1" applyFont="1" applyBorder="1" applyAlignment="1">
      <alignment horizontal="center" vertical="center" wrapText="1"/>
    </xf>
    <xf numFmtId="1" fontId="5" fillId="0" borderId="590" xfId="0" applyNumberFormat="1" applyFont="1" applyBorder="1" applyAlignment="1">
      <alignment horizontal="center" vertical="center" wrapText="1"/>
    </xf>
    <xf numFmtId="1" fontId="5" fillId="0" borderId="589" xfId="0" applyNumberFormat="1" applyFont="1" applyBorder="1" applyAlignment="1">
      <alignment horizontal="center" vertical="center" wrapText="1"/>
    </xf>
    <xf numFmtId="1" fontId="5" fillId="6" borderId="591" xfId="0" applyNumberFormat="1" applyFont="1" applyFill="1" applyBorder="1" applyProtection="1">
      <protection locked="0"/>
    </xf>
    <xf numFmtId="1" fontId="5" fillId="0" borderId="587" xfId="0" applyNumberFormat="1" applyFont="1" applyBorder="1" applyAlignment="1">
      <alignment horizontal="right" wrapText="1"/>
    </xf>
    <xf numFmtId="1" fontId="5" fillId="0" borderId="588" xfId="0" applyNumberFormat="1" applyFont="1" applyBorder="1" applyAlignment="1">
      <alignment horizontal="right" wrapText="1"/>
    </xf>
    <xf numFmtId="1" fontId="5" fillId="0" borderId="580" xfId="0" applyNumberFormat="1" applyFont="1" applyBorder="1" applyAlignment="1">
      <alignment horizontal="right"/>
    </xf>
    <xf numFmtId="1" fontId="5" fillId="0" borderId="587" xfId="0" applyNumberFormat="1" applyFont="1" applyBorder="1"/>
    <xf numFmtId="1" fontId="5" fillId="0" borderId="580" xfId="0" applyNumberFormat="1" applyFont="1" applyBorder="1"/>
    <xf numFmtId="1" fontId="5" fillId="0" borderId="592" xfId="0" applyNumberFormat="1" applyFont="1" applyBorder="1"/>
    <xf numFmtId="1" fontId="5" fillId="0" borderId="590" xfId="0" applyNumberFormat="1" applyFont="1" applyBorder="1"/>
    <xf numFmtId="1" fontId="5" fillId="0" borderId="593" xfId="0" applyNumberFormat="1" applyFont="1" applyBorder="1"/>
    <xf numFmtId="1" fontId="5" fillId="0" borderId="579" xfId="0" applyNumberFormat="1" applyFont="1" applyBorder="1"/>
    <xf numFmtId="1" fontId="5" fillId="0" borderId="594" xfId="0" applyNumberFormat="1" applyFont="1" applyBorder="1" applyAlignment="1">
      <alignment horizontal="center" vertical="center" wrapText="1"/>
    </xf>
    <xf numFmtId="1" fontId="5" fillId="0" borderId="589" xfId="0" applyNumberFormat="1" applyFont="1" applyBorder="1" applyAlignment="1">
      <alignment vertical="center" wrapText="1"/>
    </xf>
    <xf numFmtId="1" fontId="5" fillId="2" borderId="582" xfId="0" applyNumberFormat="1" applyFont="1" applyFill="1" applyBorder="1"/>
    <xf numFmtId="1" fontId="5" fillId="0" borderId="594" xfId="0" applyNumberFormat="1" applyFont="1" applyBorder="1"/>
    <xf numFmtId="1" fontId="5" fillId="0" borderId="588" xfId="0" applyNumberFormat="1" applyFont="1" applyBorder="1" applyAlignment="1">
      <alignment horizontal="center" vertical="center" wrapText="1"/>
    </xf>
    <xf numFmtId="1" fontId="5" fillId="0" borderId="595" xfId="0" applyNumberFormat="1" applyFont="1" applyBorder="1" applyAlignment="1">
      <alignment horizontal="right" wrapText="1"/>
    </xf>
    <xf numFmtId="1" fontId="5" fillId="0" borderId="582" xfId="0" applyNumberFormat="1" applyFont="1" applyBorder="1" applyAlignment="1">
      <alignment horizontal="right" wrapText="1"/>
    </xf>
    <xf numFmtId="1" fontId="5" fillId="6" borderId="583" xfId="0" applyNumberFormat="1" applyFont="1" applyFill="1" applyBorder="1" applyAlignment="1" applyProtection="1">
      <alignment horizontal="right"/>
      <protection locked="0"/>
    </xf>
    <xf numFmtId="1" fontId="5" fillId="6" borderId="585" xfId="0" applyNumberFormat="1" applyFont="1" applyFill="1" applyBorder="1" applyAlignment="1" applyProtection="1">
      <alignment horizontal="right"/>
      <protection locked="0"/>
    </xf>
    <xf numFmtId="1" fontId="5" fillId="6" borderId="589" xfId="0" applyNumberFormat="1" applyFont="1" applyFill="1" applyBorder="1" applyAlignment="1" applyProtection="1">
      <alignment horizontal="right"/>
      <protection locked="0"/>
    </xf>
    <xf numFmtId="1" fontId="5" fillId="6" borderId="584" xfId="0" applyNumberFormat="1" applyFont="1" applyFill="1" applyBorder="1" applyAlignment="1" applyProtection="1">
      <alignment horizontal="right"/>
      <protection locked="0"/>
    </xf>
    <xf numFmtId="1" fontId="5" fillId="6" borderId="582" xfId="0" applyNumberFormat="1" applyFont="1" applyFill="1" applyBorder="1" applyAlignment="1" applyProtection="1">
      <alignment horizontal="right"/>
      <protection locked="0"/>
    </xf>
    <xf numFmtId="1" fontId="5" fillId="0" borderId="582" xfId="0" applyNumberFormat="1" applyFont="1" applyBorder="1" applyAlignment="1">
      <alignment horizontal="center" vertical="center" wrapText="1"/>
    </xf>
    <xf numFmtId="1" fontId="5" fillId="6" borderId="582" xfId="0" applyNumberFormat="1" applyFont="1" applyFill="1" applyBorder="1" applyAlignment="1" applyProtection="1">
      <alignment horizontal="right" wrapText="1"/>
      <protection locked="0"/>
    </xf>
    <xf numFmtId="1" fontId="5" fillId="0" borderId="580" xfId="0" applyNumberFormat="1" applyFont="1" applyBorder="1" applyAlignment="1">
      <alignment horizontal="center" vertical="center"/>
    </xf>
    <xf numFmtId="1" fontId="5" fillId="0" borderId="592" xfId="0" applyNumberFormat="1" applyFont="1" applyBorder="1" applyAlignment="1">
      <alignment horizontal="center" vertical="center" wrapText="1"/>
    </xf>
    <xf numFmtId="1" fontId="5" fillId="0" borderId="593" xfId="0" applyNumberFormat="1" applyFont="1" applyBorder="1" applyAlignment="1">
      <alignment horizontal="center" vertical="center" wrapText="1"/>
    </xf>
    <xf numFmtId="1" fontId="5" fillId="0" borderId="589" xfId="0" applyNumberFormat="1" applyFont="1" applyBorder="1" applyAlignment="1">
      <alignment horizontal="right" wrapText="1"/>
    </xf>
    <xf numFmtId="1" fontId="5" fillId="6" borderId="591" xfId="0" applyNumberFormat="1" applyFont="1" applyFill="1" applyBorder="1" applyAlignment="1" applyProtection="1">
      <alignment horizontal="right"/>
      <protection locked="0"/>
    </xf>
    <xf numFmtId="1" fontId="5" fillId="6" borderId="586" xfId="0" applyNumberFormat="1" applyFont="1" applyFill="1" applyBorder="1" applyAlignment="1" applyProtection="1">
      <alignment horizontal="right"/>
      <protection locked="0"/>
    </xf>
    <xf numFmtId="1" fontId="5" fillId="0" borderId="586" xfId="0" applyNumberFormat="1" applyFont="1" applyBorder="1" applyAlignment="1">
      <alignment horizontal="center" vertical="center" wrapText="1"/>
    </xf>
    <xf numFmtId="1" fontId="5" fillId="2" borderId="579" xfId="0" applyNumberFormat="1" applyFont="1" applyFill="1" applyBorder="1" applyAlignment="1">
      <alignment horizontal="center" vertical="center"/>
    </xf>
    <xf numFmtId="1" fontId="5" fillId="2" borderId="597" xfId="0" applyNumberFormat="1" applyFont="1" applyFill="1" applyBorder="1" applyAlignment="1">
      <alignment horizontal="center" vertical="center"/>
    </xf>
    <xf numFmtId="1" fontId="5" fillId="0" borderId="598" xfId="0" applyNumberFormat="1" applyFont="1" applyBorder="1" applyAlignment="1">
      <alignment horizontal="center" vertical="center" wrapText="1"/>
    </xf>
    <xf numFmtId="1" fontId="5" fillId="0" borderId="597" xfId="0" applyNumberFormat="1" applyFont="1" applyBorder="1" applyAlignment="1">
      <alignment horizontal="center" vertical="center" wrapText="1"/>
    </xf>
    <xf numFmtId="1" fontId="5" fillId="3" borderId="589" xfId="0" applyNumberFormat="1" applyFont="1" applyFill="1" applyBorder="1" applyAlignment="1">
      <alignment vertical="center" wrapText="1"/>
    </xf>
    <xf numFmtId="1" fontId="5" fillId="7" borderId="582" xfId="0" applyNumberFormat="1" applyFont="1" applyFill="1" applyBorder="1" applyAlignment="1">
      <alignment horizontal="right"/>
    </xf>
    <xf numFmtId="1" fontId="5" fillId="7" borderId="586" xfId="0" applyNumberFormat="1" applyFont="1" applyFill="1" applyBorder="1" applyAlignment="1">
      <alignment horizontal="right"/>
    </xf>
    <xf numFmtId="1" fontId="5" fillId="6" borderId="595" xfId="0" applyNumberFormat="1" applyFont="1" applyFill="1" applyBorder="1" applyAlignment="1" applyProtection="1">
      <alignment horizontal="right"/>
      <protection locked="0"/>
    </xf>
    <xf numFmtId="1" fontId="5" fillId="6" borderId="599" xfId="0" applyNumberFormat="1" applyFont="1" applyFill="1" applyBorder="1" applyAlignment="1" applyProtection="1">
      <alignment horizontal="right"/>
      <protection locked="0"/>
    </xf>
    <xf numFmtId="1" fontId="5" fillId="6" borderId="600" xfId="0" applyNumberFormat="1" applyFont="1" applyFill="1" applyBorder="1" applyAlignment="1" applyProtection="1">
      <alignment horizontal="right"/>
      <protection locked="0"/>
    </xf>
    <xf numFmtId="1" fontId="5" fillId="0" borderId="601" xfId="0" applyNumberFormat="1" applyFont="1" applyBorder="1" applyAlignment="1">
      <alignment horizontal="center" vertical="center" wrapText="1"/>
    </xf>
    <xf numFmtId="1" fontId="5" fillId="0" borderId="582" xfId="0" applyNumberFormat="1" applyFont="1" applyBorder="1" applyAlignment="1">
      <alignment horizontal="left" wrapText="1"/>
    </xf>
    <xf numFmtId="1" fontId="5" fillId="0" borderId="582" xfId="0" applyNumberFormat="1" applyFont="1" applyBorder="1"/>
    <xf numFmtId="1" fontId="5" fillId="0" borderId="582" xfId="0" applyNumberFormat="1" applyFont="1" applyBorder="1" applyAlignment="1">
      <alignment wrapText="1"/>
    </xf>
    <xf numFmtId="1" fontId="5" fillId="0" borderId="594" xfId="0" applyNumberFormat="1" applyFont="1" applyBorder="1" applyAlignment="1">
      <alignment horizontal="center"/>
    </xf>
    <xf numFmtId="1" fontId="5" fillId="6" borderId="594" xfId="0" applyNumberFormat="1" applyFont="1" applyFill="1" applyBorder="1" applyProtection="1">
      <protection locked="0"/>
    </xf>
    <xf numFmtId="1" fontId="5" fillId="0" borderId="589" xfId="0" applyNumberFormat="1" applyFont="1" applyBorder="1"/>
    <xf numFmtId="1" fontId="5" fillId="6" borderId="587" xfId="0" applyNumberFormat="1" applyFont="1" applyFill="1" applyBorder="1" applyProtection="1">
      <protection locked="0"/>
    </xf>
    <xf numFmtId="1" fontId="5" fillId="6" borderId="590" xfId="0" applyNumberFormat="1" applyFont="1" applyFill="1" applyBorder="1" applyProtection="1">
      <protection locked="0"/>
    </xf>
    <xf numFmtId="1" fontId="5" fillId="0" borderId="589" xfId="0" applyNumberFormat="1" applyFont="1" applyBorder="1" applyAlignment="1">
      <alignment vertical="center"/>
    </xf>
    <xf numFmtId="1" fontId="5" fillId="2" borderId="594" xfId="0" applyNumberFormat="1" applyFont="1" applyFill="1" applyBorder="1" applyAlignment="1">
      <alignment horizontal="center" vertical="center" wrapText="1"/>
    </xf>
    <xf numFmtId="1" fontId="5" fillId="2" borderId="590" xfId="0" applyNumberFormat="1" applyFont="1" applyFill="1" applyBorder="1" applyAlignment="1" applyProtection="1">
      <alignment horizontal="center"/>
      <protection locked="0"/>
    </xf>
    <xf numFmtId="1" fontId="5" fillId="2" borderId="580" xfId="0" applyNumberFormat="1" applyFont="1" applyFill="1" applyBorder="1" applyAlignment="1" applyProtection="1">
      <alignment horizontal="center"/>
      <protection locked="0"/>
    </xf>
    <xf numFmtId="1" fontId="5" fillId="2" borderId="589" xfId="0" applyNumberFormat="1" applyFont="1" applyFill="1" applyBorder="1" applyAlignment="1">
      <alignment vertical="center" wrapText="1"/>
    </xf>
    <xf numFmtId="1" fontId="5" fillId="2" borderId="586" xfId="0" applyNumberFormat="1" applyFont="1" applyFill="1" applyBorder="1" applyAlignment="1">
      <alignment horizontal="right"/>
    </xf>
    <xf numFmtId="1" fontId="5" fillId="7" borderId="602" xfId="0" applyNumberFormat="1" applyFont="1" applyFill="1" applyBorder="1" applyAlignment="1">
      <alignment horizontal="right"/>
    </xf>
    <xf numFmtId="1" fontId="5" fillId="7" borderId="603" xfId="0" applyNumberFormat="1" applyFont="1" applyFill="1" applyBorder="1" applyAlignment="1">
      <alignment horizontal="right"/>
    </xf>
    <xf numFmtId="1" fontId="5" fillId="11" borderId="604" xfId="1" applyNumberFormat="1" applyFont="1" applyBorder="1" applyAlignment="1" applyProtection="1">
      <alignment horizontal="right"/>
      <protection locked="0"/>
    </xf>
    <xf numFmtId="1" fontId="5" fillId="11" borderId="605" xfId="1" applyNumberFormat="1" applyFont="1" applyBorder="1" applyAlignment="1" applyProtection="1">
      <alignment horizontal="right"/>
      <protection locked="0"/>
    </xf>
    <xf numFmtId="1" fontId="5" fillId="11" borderId="606" xfId="1" applyNumberFormat="1" applyFont="1" applyBorder="1" applyAlignment="1" applyProtection="1">
      <alignment horizontal="right"/>
      <protection locked="0"/>
    </xf>
    <xf numFmtId="1" fontId="5" fillId="11" borderId="607" xfId="1" applyNumberFormat="1" applyFont="1" applyBorder="1" applyAlignment="1" applyProtection="1">
      <alignment horizontal="right"/>
      <protection locked="0"/>
    </xf>
    <xf numFmtId="1" fontId="5" fillId="11" borderId="608" xfId="1" applyNumberFormat="1" applyFont="1" applyBorder="1" applyAlignment="1" applyProtection="1">
      <alignment horizontal="right"/>
      <protection locked="0"/>
    </xf>
    <xf numFmtId="1" fontId="5" fillId="11" borderId="609" xfId="1" applyNumberFormat="1" applyFont="1" applyBorder="1" applyAlignment="1" applyProtection="1">
      <alignment horizontal="right"/>
      <protection locked="0"/>
    </xf>
    <xf numFmtId="1" fontId="5" fillId="11" borderId="610" xfId="1" applyNumberFormat="1" applyFont="1" applyBorder="1" applyAlignment="1" applyProtection="1">
      <alignment horizontal="right"/>
      <protection locked="0"/>
    </xf>
    <xf numFmtId="1" fontId="5" fillId="11" borderId="611" xfId="1" applyNumberFormat="1" applyFont="1" applyBorder="1" applyAlignment="1" applyProtection="1">
      <alignment horizontal="right"/>
      <protection locked="0"/>
    </xf>
    <xf numFmtId="1" fontId="5" fillId="11" borderId="612" xfId="1" applyNumberFormat="1" applyFont="1" applyBorder="1" applyAlignment="1" applyProtection="1">
      <alignment horizontal="right"/>
      <protection locked="0"/>
    </xf>
    <xf numFmtId="1" fontId="5" fillId="11" borderId="613" xfId="1" applyNumberFormat="1" applyFont="1" applyBorder="1" applyAlignment="1" applyProtection="1">
      <alignment horizontal="right"/>
      <protection locked="0"/>
    </xf>
    <xf numFmtId="1" fontId="5" fillId="11" borderId="614" xfId="1" applyNumberFormat="1" applyFont="1" applyBorder="1" applyAlignment="1" applyProtection="1">
      <alignment horizontal="right"/>
      <protection locked="0"/>
    </xf>
    <xf numFmtId="1" fontId="5" fillId="11" borderId="615" xfId="1" applyNumberFormat="1" applyFont="1" applyBorder="1" applyAlignment="1" applyProtection="1">
      <alignment horizontal="right"/>
      <protection locked="0"/>
    </xf>
    <xf numFmtId="1" fontId="7" fillId="2" borderId="616" xfId="0" applyNumberFormat="1" applyFont="1" applyFill="1" applyBorder="1"/>
    <xf numFmtId="1" fontId="5" fillId="0" borderId="620" xfId="0" applyNumberFormat="1" applyFont="1" applyBorder="1" applyAlignment="1">
      <alignment horizontal="center" vertical="center"/>
    </xf>
    <xf numFmtId="1" fontId="5" fillId="0" borderId="622" xfId="0" applyNumberFormat="1" applyFont="1" applyBorder="1" applyAlignment="1">
      <alignment horizontal="center" vertical="center" wrapText="1"/>
    </xf>
    <xf numFmtId="1" fontId="5" fillId="0" borderId="584" xfId="0" applyNumberFormat="1" applyFont="1" applyBorder="1"/>
    <xf numFmtId="1" fontId="5" fillId="6" borderId="623" xfId="0" applyNumberFormat="1" applyFont="1" applyFill="1" applyBorder="1" applyAlignment="1" applyProtection="1">
      <alignment horizontal="right"/>
      <protection locked="0"/>
    </xf>
    <xf numFmtId="1" fontId="5" fillId="0" borderId="582" xfId="0" applyNumberFormat="1" applyFont="1" applyBorder="1" applyAlignment="1">
      <alignment horizontal="right" vertical="center" wrapText="1"/>
    </xf>
    <xf numFmtId="1" fontId="5" fillId="8" borderId="619" xfId="0" applyNumberFormat="1" applyFont="1" applyFill="1" applyBorder="1" applyAlignment="1">
      <alignment horizontal="right"/>
    </xf>
    <xf numFmtId="1" fontId="7" fillId="3" borderId="616" xfId="0" applyNumberFormat="1" applyFont="1" applyFill="1" applyBorder="1"/>
    <xf numFmtId="1" fontId="5" fillId="0" borderId="625" xfId="0" applyNumberFormat="1" applyFont="1" applyBorder="1" applyAlignment="1">
      <alignment horizontal="center" vertical="center"/>
    </xf>
    <xf numFmtId="1" fontId="5" fillId="0" borderId="626" xfId="0" applyNumberFormat="1" applyFont="1" applyBorder="1" applyAlignment="1">
      <alignment horizontal="center" vertical="center"/>
    </xf>
    <xf numFmtId="1" fontId="5" fillId="0" borderId="620" xfId="0" applyNumberFormat="1" applyFont="1" applyBorder="1" applyAlignment="1">
      <alignment horizontal="center" vertical="center" wrapText="1"/>
    </xf>
    <xf numFmtId="0" fontId="5" fillId="0" borderId="620" xfId="0" applyFont="1" applyBorder="1" applyAlignment="1">
      <alignment horizontal="center" wrapText="1"/>
    </xf>
    <xf numFmtId="0" fontId="5" fillId="0" borderId="620" xfId="0" applyFont="1" applyBorder="1" applyAlignment="1">
      <alignment horizontal="center" vertical="center" wrapText="1"/>
    </xf>
    <xf numFmtId="1" fontId="5" fillId="0" borderId="619" xfId="0" applyNumberFormat="1" applyFont="1" applyBorder="1" applyAlignment="1">
      <alignment horizontal="center" vertical="center"/>
    </xf>
    <xf numFmtId="1" fontId="5" fillId="0" borderId="587" xfId="0" applyNumberFormat="1" applyFont="1" applyBorder="1" applyAlignment="1">
      <alignment horizontal="right"/>
    </xf>
    <xf numFmtId="1" fontId="5" fillId="0" borderId="588" xfId="0" applyNumberFormat="1" applyFont="1" applyBorder="1" applyAlignment="1">
      <alignment horizontal="right"/>
    </xf>
    <xf numFmtId="1" fontId="5" fillId="0" borderId="620" xfId="0" applyNumberFormat="1" applyFont="1" applyBorder="1" applyAlignment="1">
      <alignment horizontal="right"/>
    </xf>
    <xf numFmtId="1" fontId="5" fillId="6" borderId="587" xfId="0" applyNumberFormat="1" applyFont="1" applyFill="1" applyBorder="1" applyAlignment="1" applyProtection="1">
      <alignment horizontal="right"/>
      <protection locked="0"/>
    </xf>
    <xf numFmtId="1" fontId="5" fillId="6" borderId="592" xfId="0" applyNumberFormat="1" applyFont="1" applyFill="1" applyBorder="1" applyAlignment="1" applyProtection="1">
      <alignment horizontal="right"/>
      <protection locked="0"/>
    </xf>
    <xf numFmtId="1" fontId="5" fillId="6" borderId="620" xfId="0" applyNumberFormat="1" applyFont="1" applyFill="1" applyBorder="1" applyAlignment="1" applyProtection="1">
      <alignment horizontal="right"/>
      <protection locked="0"/>
    </xf>
    <xf numFmtId="1" fontId="5" fillId="6" borderId="618" xfId="0" applyNumberFormat="1" applyFont="1" applyFill="1" applyBorder="1" applyAlignment="1" applyProtection="1">
      <alignment horizontal="right"/>
      <protection locked="0"/>
    </xf>
    <xf numFmtId="1" fontId="5" fillId="0" borderId="618" xfId="0" applyNumberFormat="1" applyFont="1" applyBorder="1" applyAlignment="1">
      <alignment horizontal="center" vertical="center" wrapText="1"/>
    </xf>
    <xf numFmtId="1" fontId="5" fillId="0" borderId="627" xfId="0" applyNumberFormat="1" applyFont="1" applyBorder="1" applyAlignment="1">
      <alignment horizontal="center" vertical="center" wrapText="1"/>
    </xf>
    <xf numFmtId="1" fontId="5" fillId="2" borderId="587" xfId="0" applyNumberFormat="1" applyFont="1" applyFill="1" applyBorder="1"/>
    <xf numFmtId="1" fontId="5" fillId="2" borderId="620" xfId="0" applyNumberFormat="1" applyFont="1" applyFill="1" applyBorder="1"/>
    <xf numFmtId="1" fontId="5" fillId="2" borderId="592" xfId="0" applyNumberFormat="1" applyFont="1" applyFill="1" applyBorder="1"/>
    <xf numFmtId="1" fontId="5" fillId="0" borderId="618" xfId="0" applyNumberFormat="1" applyFont="1" applyBorder="1" applyAlignment="1">
      <alignment horizontal="right"/>
    </xf>
    <xf numFmtId="1" fontId="5" fillId="2" borderId="622" xfId="0" applyNumberFormat="1" applyFont="1" applyFill="1" applyBorder="1"/>
    <xf numFmtId="1" fontId="5" fillId="2" borderId="598" xfId="0" applyNumberFormat="1" applyFont="1" applyFill="1" applyBorder="1"/>
    <xf numFmtId="1" fontId="5" fillId="0" borderId="58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14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2" borderId="146" xfId="0" applyNumberFormat="1" applyFont="1" applyFill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/>
    </xf>
    <xf numFmtId="1" fontId="5" fillId="0" borderId="163" xfId="0" applyNumberFormat="1" applyFont="1" applyBorder="1" applyAlignment="1">
      <alignment horizontal="center" vertical="center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582" xfId="0" applyNumberFormat="1" applyFont="1" applyBorder="1" applyAlignment="1">
      <alignment horizontal="center" vertical="center" wrapText="1"/>
    </xf>
    <xf numFmtId="1" fontId="5" fillId="0" borderId="628" xfId="0" applyNumberFormat="1" applyFont="1" applyBorder="1" applyAlignment="1">
      <alignment horizontal="center" vertical="center"/>
    </xf>
    <xf numFmtId="1" fontId="5" fillId="0" borderId="628" xfId="0" applyNumberFormat="1" applyFont="1" applyBorder="1" applyAlignment="1">
      <alignment horizontal="right" wrapText="1"/>
    </xf>
    <xf numFmtId="1" fontId="5" fillId="0" borderId="629" xfId="0" applyNumberFormat="1" applyFont="1" applyBorder="1"/>
    <xf numFmtId="1" fontId="5" fillId="0" borderId="628" xfId="0" applyNumberFormat="1" applyFont="1" applyBorder="1" applyAlignment="1">
      <alignment horizontal="center" vertical="center" wrapText="1"/>
    </xf>
    <xf numFmtId="1" fontId="5" fillId="0" borderId="629" xfId="0" applyNumberFormat="1" applyFont="1" applyBorder="1" applyAlignment="1">
      <alignment horizontal="center" vertical="center" wrapText="1"/>
    </xf>
    <xf numFmtId="1" fontId="5" fillId="0" borderId="631" xfId="0" applyNumberFormat="1" applyFont="1" applyBorder="1" applyAlignment="1">
      <alignment horizontal="center" vertical="center" wrapText="1"/>
    </xf>
    <xf numFmtId="1" fontId="5" fillId="0" borderId="632" xfId="0" applyNumberFormat="1" applyFont="1" applyBorder="1" applyAlignment="1">
      <alignment horizontal="center" vertical="center"/>
    </xf>
    <xf numFmtId="1" fontId="5" fillId="0" borderId="632" xfId="0" applyNumberFormat="1" applyFont="1" applyBorder="1" applyAlignment="1">
      <alignment horizontal="center" vertical="center" wrapText="1"/>
    </xf>
    <xf numFmtId="1" fontId="5" fillId="0" borderId="63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635" xfId="0" applyNumberFormat="1" applyFont="1" applyBorder="1" applyAlignment="1">
      <alignment horizontal="right"/>
    </xf>
    <xf numFmtId="1" fontId="5" fillId="0" borderId="636" xfId="0" applyNumberFormat="1" applyFont="1" applyBorder="1" applyAlignment="1">
      <alignment horizontal="right"/>
    </xf>
    <xf numFmtId="1" fontId="5" fillId="6" borderId="637" xfId="0" applyNumberFormat="1" applyFont="1" applyFill="1" applyBorder="1" applyProtection="1">
      <protection locked="0"/>
    </xf>
    <xf numFmtId="1" fontId="5" fillId="6" borderId="636" xfId="0" applyNumberFormat="1" applyFont="1" applyFill="1" applyBorder="1" applyProtection="1">
      <protection locked="0"/>
    </xf>
    <xf numFmtId="1" fontId="5" fillId="6" borderId="638" xfId="0" applyNumberFormat="1" applyFont="1" applyFill="1" applyBorder="1" applyProtection="1">
      <protection locked="0"/>
    </xf>
    <xf numFmtId="1" fontId="5" fillId="6" borderId="639" xfId="0" applyNumberFormat="1" applyFont="1" applyFill="1" applyBorder="1" applyProtection="1">
      <protection locked="0"/>
    </xf>
    <xf numFmtId="1" fontId="5" fillId="6" borderId="640" xfId="0" applyNumberFormat="1" applyFont="1" applyFill="1" applyBorder="1" applyProtection="1">
      <protection locked="0"/>
    </xf>
    <xf numFmtId="1" fontId="5" fillId="0" borderId="638" xfId="0" applyNumberFormat="1" applyFont="1" applyBorder="1" applyAlignment="1">
      <alignment horizontal="right" wrapText="1"/>
    </xf>
    <xf numFmtId="1" fontId="5" fillId="0" borderId="635" xfId="0" applyNumberFormat="1" applyFont="1" applyBorder="1" applyAlignment="1">
      <alignment horizontal="right" wrapText="1"/>
    </xf>
    <xf numFmtId="1" fontId="5" fillId="6" borderId="641" xfId="0" applyNumberFormat="1" applyFont="1" applyFill="1" applyBorder="1" applyProtection="1">
      <protection locked="0"/>
    </xf>
    <xf numFmtId="1" fontId="5" fillId="0" borderId="632" xfId="0" applyNumberFormat="1" applyFont="1" applyBorder="1" applyAlignment="1">
      <alignment horizontal="right" wrapText="1"/>
    </xf>
    <xf numFmtId="1" fontId="5" fillId="0" borderId="632" xfId="0" applyNumberFormat="1" applyFont="1" applyBorder="1"/>
    <xf numFmtId="1" fontId="5" fillId="0" borderId="633" xfId="0" applyNumberFormat="1" applyFont="1" applyBorder="1"/>
    <xf numFmtId="1" fontId="5" fillId="6" borderId="638" xfId="0" applyNumberFormat="1" applyFont="1" applyFill="1" applyBorder="1" applyAlignment="1" applyProtection="1">
      <alignment horizontal="right"/>
      <protection locked="0"/>
    </xf>
    <xf numFmtId="1" fontId="5" fillId="6" borderId="636" xfId="0" applyNumberFormat="1" applyFont="1" applyFill="1" applyBorder="1" applyAlignment="1" applyProtection="1">
      <alignment horizontal="right"/>
      <protection locked="0"/>
    </xf>
    <xf numFmtId="1" fontId="5" fillId="6" borderId="641" xfId="0" applyNumberFormat="1" applyFont="1" applyFill="1" applyBorder="1" applyAlignment="1" applyProtection="1">
      <alignment horizontal="right"/>
      <protection locked="0"/>
    </xf>
    <xf numFmtId="1" fontId="5" fillId="0" borderId="634" xfId="0" applyNumberFormat="1" applyFont="1" applyBorder="1" applyAlignment="1">
      <alignment horizontal="center" vertical="center" wrapText="1"/>
    </xf>
    <xf numFmtId="1" fontId="5" fillId="6" borderId="642" xfId="0" applyNumberFormat="1" applyFont="1" applyFill="1" applyBorder="1" applyAlignment="1" applyProtection="1">
      <alignment horizontal="right"/>
      <protection locked="0"/>
    </xf>
    <xf numFmtId="1" fontId="5" fillId="6" borderId="643" xfId="0" applyNumberFormat="1" applyFont="1" applyFill="1" applyBorder="1" applyAlignment="1" applyProtection="1">
      <alignment horizontal="right"/>
      <protection locked="0"/>
    </xf>
    <xf numFmtId="1" fontId="5" fillId="6" borderId="640" xfId="0" applyNumberFormat="1" applyFont="1" applyFill="1" applyBorder="1" applyAlignment="1" applyProtection="1">
      <alignment horizontal="right"/>
      <protection locked="0"/>
    </xf>
    <xf numFmtId="1" fontId="5" fillId="0" borderId="640" xfId="0" applyNumberFormat="1" applyFont="1" applyBorder="1" applyAlignment="1">
      <alignment horizontal="left" wrapText="1"/>
    </xf>
    <xf numFmtId="1" fontId="5" fillId="0" borderId="640" xfId="0" applyNumberFormat="1" applyFont="1" applyBorder="1"/>
    <xf numFmtId="1" fontId="5" fillId="6" borderId="635" xfId="0" applyNumberFormat="1" applyFont="1" applyFill="1" applyBorder="1" applyProtection="1">
      <protection locked="0"/>
    </xf>
    <xf numFmtId="1" fontId="5" fillId="6" borderId="644" xfId="0" applyNumberFormat="1" applyFont="1" applyFill="1" applyBorder="1" applyProtection="1">
      <protection locked="0"/>
    </xf>
    <xf numFmtId="1" fontId="5" fillId="0" borderId="640" xfId="0" applyNumberFormat="1" applyFont="1" applyBorder="1" applyAlignment="1">
      <alignment wrapText="1"/>
    </xf>
    <xf numFmtId="1" fontId="5" fillId="6" borderId="632" xfId="0" applyNumberFormat="1" applyFont="1" applyFill="1" applyBorder="1" applyProtection="1">
      <protection locked="0"/>
    </xf>
    <xf numFmtId="1" fontId="5" fillId="7" borderId="645" xfId="0" applyNumberFormat="1" applyFont="1" applyFill="1" applyBorder="1" applyAlignment="1">
      <alignment horizontal="right"/>
    </xf>
    <xf numFmtId="1" fontId="5" fillId="7" borderId="646" xfId="0" applyNumberFormat="1" applyFont="1" applyFill="1" applyBorder="1" applyAlignment="1">
      <alignment horizontal="right"/>
    </xf>
    <xf numFmtId="1" fontId="5" fillId="11" borderId="647" xfId="1" applyNumberFormat="1" applyFont="1" applyBorder="1" applyAlignment="1" applyProtection="1">
      <alignment horizontal="right"/>
      <protection locked="0"/>
    </xf>
    <xf numFmtId="1" fontId="5" fillId="11" borderId="648" xfId="1" applyNumberFormat="1" applyFont="1" applyBorder="1" applyAlignment="1" applyProtection="1">
      <alignment horizontal="right"/>
      <protection locked="0"/>
    </xf>
    <xf numFmtId="1" fontId="5" fillId="11" borderId="649" xfId="1" applyNumberFormat="1" applyFont="1" applyBorder="1" applyAlignment="1" applyProtection="1">
      <alignment horizontal="right"/>
      <protection locked="0"/>
    </xf>
    <xf numFmtId="1" fontId="5" fillId="11" borderId="650" xfId="1" applyNumberFormat="1" applyFont="1" applyBorder="1" applyAlignment="1" applyProtection="1">
      <alignment horizontal="right"/>
      <protection locked="0"/>
    </xf>
    <xf numFmtId="1" fontId="5" fillId="11" borderId="651" xfId="1" applyNumberFormat="1" applyFont="1" applyBorder="1" applyAlignment="1" applyProtection="1">
      <alignment horizontal="right"/>
      <protection locked="0"/>
    </xf>
    <xf numFmtId="1" fontId="5" fillId="11" borderId="652" xfId="1" applyNumberFormat="1" applyFont="1" applyBorder="1" applyAlignment="1" applyProtection="1">
      <alignment horizontal="right"/>
      <protection locked="0"/>
    </xf>
    <xf numFmtId="1" fontId="5" fillId="11" borderId="653" xfId="1" applyNumberFormat="1" applyFont="1" applyBorder="1" applyAlignment="1" applyProtection="1">
      <alignment horizontal="right"/>
      <protection locked="0"/>
    </xf>
    <xf numFmtId="1" fontId="5" fillId="11" borderId="654" xfId="1" applyNumberFormat="1" applyFont="1" applyBorder="1" applyAlignment="1" applyProtection="1">
      <alignment horizontal="right"/>
      <protection locked="0"/>
    </xf>
    <xf numFmtId="1" fontId="5" fillId="11" borderId="655" xfId="1" applyNumberFormat="1" applyFont="1" applyBorder="1" applyAlignment="1" applyProtection="1">
      <alignment horizontal="right"/>
      <protection locked="0"/>
    </xf>
    <xf numFmtId="1" fontId="5" fillId="11" borderId="656" xfId="1" applyNumberFormat="1" applyFont="1" applyBorder="1" applyAlignment="1" applyProtection="1">
      <alignment horizontal="right"/>
      <protection locked="0"/>
    </xf>
    <xf numFmtId="1" fontId="5" fillId="11" borderId="657" xfId="1" applyNumberFormat="1" applyFont="1" applyBorder="1" applyAlignment="1" applyProtection="1">
      <alignment horizontal="right"/>
      <protection locked="0"/>
    </xf>
    <xf numFmtId="1" fontId="5" fillId="11" borderId="658" xfId="1" applyNumberFormat="1" applyFont="1" applyBorder="1" applyAlignment="1" applyProtection="1">
      <alignment horizontal="right"/>
      <protection locked="0"/>
    </xf>
    <xf numFmtId="1" fontId="7" fillId="2" borderId="659" xfId="0" applyNumberFormat="1" applyFont="1" applyFill="1" applyBorder="1"/>
    <xf numFmtId="1" fontId="5" fillId="0" borderId="665" xfId="0" applyNumberFormat="1" applyFont="1" applyBorder="1" applyAlignment="1">
      <alignment horizontal="center" vertical="center"/>
    </xf>
    <xf numFmtId="1" fontId="5" fillId="0" borderId="666" xfId="0" applyNumberFormat="1" applyFont="1" applyBorder="1" applyAlignment="1">
      <alignment horizontal="center" vertical="center"/>
    </xf>
    <xf numFmtId="1" fontId="5" fillId="0" borderId="663" xfId="0" applyNumberFormat="1" applyFont="1" applyBorder="1" applyAlignment="1">
      <alignment horizontal="center" vertical="center"/>
    </xf>
    <xf numFmtId="1" fontId="5" fillId="0" borderId="665" xfId="0" applyNumberFormat="1" applyFont="1" applyBorder="1" applyAlignment="1">
      <alignment horizontal="center" vertical="center" wrapText="1"/>
    </xf>
    <xf numFmtId="1" fontId="5" fillId="0" borderId="667" xfId="0" applyNumberFormat="1" applyFont="1" applyBorder="1" applyAlignment="1">
      <alignment horizontal="center" vertical="center" wrapText="1"/>
    </xf>
    <xf numFmtId="1" fontId="5" fillId="0" borderId="668" xfId="0" applyNumberFormat="1" applyFont="1" applyBorder="1" applyAlignment="1">
      <alignment horizontal="center" vertical="center" wrapText="1"/>
    </xf>
    <xf numFmtId="1" fontId="5" fillId="0" borderId="669" xfId="0" applyNumberFormat="1" applyFont="1" applyBorder="1" applyAlignment="1">
      <alignment horizontal="center" vertical="center" wrapText="1"/>
    </xf>
    <xf numFmtId="1" fontId="5" fillId="0" borderId="640" xfId="0" applyNumberFormat="1" applyFont="1" applyBorder="1" applyAlignment="1">
      <alignment horizontal="left" vertical="center" wrapText="1"/>
    </xf>
    <xf numFmtId="1" fontId="5" fillId="0" borderId="636" xfId="0" applyNumberFormat="1" applyFont="1" applyBorder="1"/>
    <xf numFmtId="1" fontId="5" fillId="6" borderId="635" xfId="0" applyNumberFormat="1" applyFont="1" applyFill="1" applyBorder="1" applyAlignment="1" applyProtection="1">
      <alignment horizontal="right"/>
      <protection locked="0"/>
    </xf>
    <xf numFmtId="1" fontId="5" fillId="6" borderId="644" xfId="0" applyNumberFormat="1" applyFont="1" applyFill="1" applyBorder="1" applyAlignment="1" applyProtection="1">
      <alignment horizontal="right"/>
      <protection locked="0"/>
    </xf>
    <xf numFmtId="1" fontId="5" fillId="6" borderId="670" xfId="0" applyNumberFormat="1" applyFont="1" applyFill="1" applyBorder="1" applyAlignment="1" applyProtection="1">
      <alignment horizontal="right"/>
      <protection locked="0"/>
    </xf>
    <xf numFmtId="1" fontId="5" fillId="0" borderId="640" xfId="0" applyNumberFormat="1" applyFont="1" applyBorder="1" applyAlignment="1">
      <alignment horizontal="right" vertical="center" wrapText="1"/>
    </xf>
    <xf numFmtId="1" fontId="5" fillId="8" borderId="662" xfId="0" applyNumberFormat="1" applyFont="1" applyFill="1" applyBorder="1" applyAlignment="1">
      <alignment horizontal="right"/>
    </xf>
    <xf numFmtId="1" fontId="7" fillId="3" borderId="659" xfId="0" applyNumberFormat="1" applyFont="1" applyFill="1" applyBorder="1"/>
    <xf numFmtId="1" fontId="5" fillId="0" borderId="672" xfId="0" applyNumberFormat="1" applyFont="1" applyBorder="1" applyAlignment="1">
      <alignment horizontal="center" vertical="center"/>
    </xf>
    <xf numFmtId="1" fontId="5" fillId="0" borderId="673" xfId="0" applyNumberFormat="1" applyFont="1" applyBorder="1" applyAlignment="1">
      <alignment horizontal="center" vertical="center"/>
    </xf>
    <xf numFmtId="1" fontId="5" fillId="0" borderId="663" xfId="0" applyNumberFormat="1" applyFont="1" applyBorder="1" applyAlignment="1">
      <alignment horizontal="center" vertical="center" wrapText="1"/>
    </xf>
    <xf numFmtId="0" fontId="5" fillId="0" borderId="663" xfId="0" applyFont="1" applyBorder="1" applyAlignment="1">
      <alignment horizontal="center" wrapText="1"/>
    </xf>
    <xf numFmtId="0" fontId="5" fillId="0" borderId="663" xfId="0" applyFont="1" applyBorder="1" applyAlignment="1">
      <alignment horizontal="center" vertical="center" wrapText="1"/>
    </xf>
    <xf numFmtId="1" fontId="5" fillId="0" borderId="662" xfId="0" applyNumberFormat="1" applyFont="1" applyBorder="1" applyAlignment="1">
      <alignment horizontal="center" vertical="center"/>
    </xf>
    <xf numFmtId="1" fontId="5" fillId="0" borderId="665" xfId="0" applyNumberFormat="1" applyFont="1" applyBorder="1" applyAlignment="1">
      <alignment horizontal="right"/>
    </xf>
    <xf numFmtId="1" fontId="5" fillId="0" borderId="666" xfId="0" applyNumberFormat="1" applyFont="1" applyBorder="1" applyAlignment="1">
      <alignment horizontal="right"/>
    </xf>
    <xf numFmtId="1" fontId="5" fillId="0" borderId="663" xfId="0" applyNumberFormat="1" applyFont="1" applyBorder="1" applyAlignment="1">
      <alignment horizontal="right"/>
    </xf>
    <xf numFmtId="1" fontId="5" fillId="6" borderId="665" xfId="0" applyNumberFormat="1" applyFont="1" applyFill="1" applyBorder="1" applyAlignment="1" applyProtection="1">
      <alignment horizontal="right"/>
      <protection locked="0"/>
    </xf>
    <xf numFmtId="1" fontId="5" fillId="6" borderId="667" xfId="0" applyNumberFormat="1" applyFont="1" applyFill="1" applyBorder="1" applyAlignment="1" applyProtection="1">
      <alignment horizontal="right"/>
      <protection locked="0"/>
    </xf>
    <xf numFmtId="1" fontId="5" fillId="6" borderId="663" xfId="0" applyNumberFormat="1" applyFont="1" applyFill="1" applyBorder="1" applyAlignment="1" applyProtection="1">
      <alignment horizontal="right"/>
      <protection locked="0"/>
    </xf>
    <xf numFmtId="1" fontId="5" fillId="6" borderId="661" xfId="0" applyNumberFormat="1" applyFont="1" applyFill="1" applyBorder="1" applyAlignment="1" applyProtection="1">
      <alignment horizontal="right"/>
      <protection locked="0"/>
    </xf>
    <xf numFmtId="1" fontId="5" fillId="0" borderId="661" xfId="0" applyNumberFormat="1" applyFont="1" applyBorder="1" applyAlignment="1">
      <alignment horizontal="center" vertical="center" wrapText="1"/>
    </xf>
    <xf numFmtId="1" fontId="5" fillId="0" borderId="674" xfId="0" applyNumberFormat="1" applyFont="1" applyBorder="1" applyAlignment="1">
      <alignment horizontal="center" vertical="center" wrapText="1"/>
    </xf>
    <xf numFmtId="1" fontId="5" fillId="2" borderId="665" xfId="0" applyNumberFormat="1" applyFont="1" applyFill="1" applyBorder="1"/>
    <xf numFmtId="1" fontId="5" fillId="2" borderId="663" xfId="0" applyNumberFormat="1" applyFont="1" applyFill="1" applyBorder="1"/>
    <xf numFmtId="1" fontId="5" fillId="2" borderId="667" xfId="0" applyNumberFormat="1" applyFont="1" applyFill="1" applyBorder="1"/>
    <xf numFmtId="1" fontId="5" fillId="0" borderId="661" xfId="0" applyNumberFormat="1" applyFont="1" applyBorder="1" applyAlignment="1">
      <alignment horizontal="right"/>
    </xf>
    <xf numFmtId="1" fontId="5" fillId="2" borderId="668" xfId="0" applyNumberFormat="1" applyFont="1" applyFill="1" applyBorder="1"/>
    <xf numFmtId="1" fontId="5" fillId="2" borderId="675" xfId="0" applyNumberFormat="1" applyFont="1" applyFill="1" applyBorder="1"/>
    <xf numFmtId="1" fontId="5" fillId="0" borderId="640" xfId="0" applyNumberFormat="1" applyFont="1" applyBorder="1" applyAlignment="1">
      <alignment horizontal="right"/>
    </xf>
    <xf numFmtId="1" fontId="8" fillId="0" borderId="676" xfId="0" applyNumberFormat="1" applyFont="1" applyBorder="1" applyAlignment="1">
      <alignment horizontal="left" vertical="center"/>
    </xf>
    <xf numFmtId="1" fontId="5" fillId="0" borderId="677" xfId="0" applyNumberFormat="1" applyFont="1" applyBorder="1" applyAlignment="1">
      <alignment horizontal="right"/>
    </xf>
    <xf numFmtId="1" fontId="5" fillId="0" borderId="678" xfId="0" applyNumberFormat="1" applyFont="1" applyBorder="1" applyAlignment="1">
      <alignment horizontal="right"/>
    </xf>
    <xf numFmtId="1" fontId="5" fillId="6" borderId="679" xfId="0" applyNumberFormat="1" applyFont="1" applyFill="1" applyBorder="1" applyProtection="1">
      <protection locked="0"/>
    </xf>
    <xf numFmtId="1" fontId="5" fillId="6" borderId="678" xfId="0" applyNumberFormat="1" applyFont="1" applyFill="1" applyBorder="1" applyProtection="1">
      <protection locked="0"/>
    </xf>
    <xf numFmtId="1" fontId="5" fillId="6" borderId="677" xfId="0" applyNumberFormat="1" applyFont="1" applyFill="1" applyBorder="1" applyProtection="1">
      <protection locked="0"/>
    </xf>
    <xf numFmtId="1" fontId="5" fillId="6" borderId="680" xfId="0" applyNumberFormat="1" applyFont="1" applyFill="1" applyBorder="1" applyProtection="1">
      <protection locked="0"/>
    </xf>
    <xf numFmtId="1" fontId="5" fillId="6" borderId="676" xfId="0" applyNumberFormat="1" applyFont="1" applyFill="1" applyBorder="1" applyProtection="1">
      <protection locked="0"/>
    </xf>
    <xf numFmtId="1" fontId="5" fillId="0" borderId="676" xfId="0" applyNumberFormat="1" applyFont="1" applyBorder="1" applyAlignment="1">
      <alignment horizontal="left" vertical="center" wrapText="1"/>
    </xf>
    <xf numFmtId="1" fontId="5" fillId="0" borderId="677" xfId="0" applyNumberFormat="1" applyFont="1" applyBorder="1" applyAlignment="1">
      <alignment horizontal="right" wrapText="1"/>
    </xf>
    <xf numFmtId="1" fontId="5" fillId="0" borderId="680" xfId="0" applyNumberFormat="1" applyFont="1" applyBorder="1" applyAlignment="1">
      <alignment horizontal="right"/>
    </xf>
    <xf numFmtId="1" fontId="5" fillId="6" borderId="681" xfId="0" applyNumberFormat="1" applyFont="1" applyFill="1" applyBorder="1" applyProtection="1">
      <protection locked="0"/>
    </xf>
    <xf numFmtId="1" fontId="5" fillId="0" borderId="681" xfId="0" applyNumberFormat="1" applyFont="1" applyBorder="1" applyAlignment="1">
      <alignment horizontal="center" vertical="center" wrapText="1"/>
    </xf>
    <xf numFmtId="1" fontId="5" fillId="6" borderId="682" xfId="0" applyNumberFormat="1" applyFont="1" applyFill="1" applyBorder="1" applyProtection="1">
      <protection locked="0"/>
    </xf>
    <xf numFmtId="1" fontId="5" fillId="0" borderId="666" xfId="0" applyNumberFormat="1" applyFont="1" applyBorder="1" applyAlignment="1">
      <alignment horizontal="right" wrapText="1"/>
    </xf>
    <xf numFmtId="1" fontId="5" fillId="0" borderId="681" xfId="0" applyNumberFormat="1" applyFont="1" applyBorder="1" applyAlignment="1">
      <alignment vertical="center" wrapText="1"/>
    </xf>
    <xf numFmtId="1" fontId="5" fillId="2" borderId="676" xfId="0" applyNumberFormat="1" applyFont="1" applyFill="1" applyBorder="1"/>
    <xf numFmtId="1" fontId="5" fillId="0" borderId="666" xfId="0" applyNumberFormat="1" applyFont="1" applyBorder="1" applyAlignment="1">
      <alignment horizontal="center" vertical="center" wrapText="1"/>
    </xf>
    <xf numFmtId="1" fontId="5" fillId="0" borderId="670" xfId="0" applyNumberFormat="1" applyFont="1" applyBorder="1" applyAlignment="1">
      <alignment horizontal="right" wrapText="1"/>
    </xf>
    <xf numFmtId="1" fontId="5" fillId="0" borderId="676" xfId="0" applyNumberFormat="1" applyFont="1" applyBorder="1" applyAlignment="1">
      <alignment horizontal="right" wrapText="1"/>
    </xf>
    <xf numFmtId="1" fontId="5" fillId="6" borderId="677" xfId="0" applyNumberFormat="1" applyFont="1" applyFill="1" applyBorder="1" applyAlignment="1" applyProtection="1">
      <alignment horizontal="right"/>
      <protection locked="0"/>
    </xf>
    <xf numFmtId="1" fontId="5" fillId="6" borderId="679" xfId="0" applyNumberFormat="1" applyFont="1" applyFill="1" applyBorder="1" applyAlignment="1" applyProtection="1">
      <alignment horizontal="right"/>
      <protection locked="0"/>
    </xf>
    <xf numFmtId="1" fontId="5" fillId="6" borderId="681" xfId="0" applyNumberFormat="1" applyFont="1" applyFill="1" applyBorder="1" applyAlignment="1" applyProtection="1">
      <alignment horizontal="right"/>
      <protection locked="0"/>
    </xf>
    <xf numFmtId="1" fontId="5" fillId="6" borderId="678" xfId="0" applyNumberFormat="1" applyFont="1" applyFill="1" applyBorder="1" applyAlignment="1" applyProtection="1">
      <alignment horizontal="right"/>
      <protection locked="0"/>
    </xf>
    <xf numFmtId="1" fontId="5" fillId="6" borderId="676" xfId="0" applyNumberFormat="1" applyFont="1" applyFill="1" applyBorder="1" applyAlignment="1" applyProtection="1">
      <alignment horizontal="right"/>
      <protection locked="0"/>
    </xf>
    <xf numFmtId="1" fontId="5" fillId="0" borderId="676" xfId="0" applyNumberFormat="1" applyFont="1" applyBorder="1" applyAlignment="1">
      <alignment horizontal="center" vertical="center" wrapText="1"/>
    </xf>
    <xf numFmtId="1" fontId="5" fillId="6" borderId="676" xfId="0" applyNumberFormat="1" applyFont="1" applyFill="1" applyBorder="1" applyAlignment="1" applyProtection="1">
      <alignment horizontal="right" wrapText="1"/>
      <protection locked="0"/>
    </xf>
    <xf numFmtId="1" fontId="5" fillId="0" borderId="681" xfId="0" applyNumberFormat="1" applyFont="1" applyBorder="1" applyAlignment="1">
      <alignment horizontal="right" wrapText="1"/>
    </xf>
    <xf numFmtId="1" fontId="5" fillId="6" borderId="682" xfId="0" applyNumberFormat="1" applyFont="1" applyFill="1" applyBorder="1" applyAlignment="1" applyProtection="1">
      <alignment horizontal="right"/>
      <protection locked="0"/>
    </xf>
    <xf numFmtId="1" fontId="5" fillId="6" borderId="680" xfId="0" applyNumberFormat="1" applyFont="1" applyFill="1" applyBorder="1" applyAlignment="1" applyProtection="1">
      <alignment horizontal="right"/>
      <protection locked="0"/>
    </xf>
    <xf numFmtId="1" fontId="5" fillId="0" borderId="680" xfId="0" applyNumberFormat="1" applyFont="1" applyBorder="1" applyAlignment="1">
      <alignment horizontal="center" vertical="center" wrapText="1"/>
    </xf>
    <xf numFmtId="1" fontId="5" fillId="3" borderId="681" xfId="0" applyNumberFormat="1" applyFont="1" applyFill="1" applyBorder="1" applyAlignment="1">
      <alignment vertical="center" wrapText="1"/>
    </xf>
    <xf numFmtId="1" fontId="5" fillId="7" borderId="676" xfId="0" applyNumberFormat="1" applyFont="1" applyFill="1" applyBorder="1" applyAlignment="1">
      <alignment horizontal="right"/>
    </xf>
    <xf numFmtId="1" fontId="5" fillId="7" borderId="680" xfId="0" applyNumberFormat="1" applyFont="1" applyFill="1" applyBorder="1" applyAlignment="1">
      <alignment horizontal="right"/>
    </xf>
    <xf numFmtId="1" fontId="5" fillId="6" borderId="683" xfId="0" applyNumberFormat="1" applyFont="1" applyFill="1" applyBorder="1" applyAlignment="1" applyProtection="1">
      <alignment horizontal="right"/>
      <protection locked="0"/>
    </xf>
    <xf numFmtId="1" fontId="5" fillId="6" borderId="684" xfId="0" applyNumberFormat="1" applyFont="1" applyFill="1" applyBorder="1" applyAlignment="1" applyProtection="1">
      <alignment horizontal="right"/>
      <protection locked="0"/>
    </xf>
    <xf numFmtId="1" fontId="5" fillId="0" borderId="676" xfId="0" applyNumberFormat="1" applyFont="1" applyBorder="1" applyAlignment="1">
      <alignment horizontal="left" wrapText="1"/>
    </xf>
    <xf numFmtId="1" fontId="5" fillId="0" borderId="676" xfId="0" applyNumberFormat="1" applyFont="1" applyBorder="1"/>
    <xf numFmtId="1" fontId="5" fillId="6" borderId="685" xfId="0" applyNumberFormat="1" applyFont="1" applyFill="1" applyBorder="1" applyProtection="1">
      <protection locked="0"/>
    </xf>
    <xf numFmtId="1" fontId="5" fillId="0" borderId="676" xfId="0" applyNumberFormat="1" applyFont="1" applyBorder="1" applyAlignment="1">
      <alignment wrapText="1"/>
    </xf>
    <xf numFmtId="1" fontId="5" fillId="0" borderId="681" xfId="0" applyNumberFormat="1" applyFont="1" applyBorder="1"/>
    <xf numFmtId="1" fontId="5" fillId="0" borderId="681" xfId="0" applyNumberFormat="1" applyFont="1" applyBorder="1" applyAlignment="1">
      <alignment vertical="center"/>
    </xf>
    <xf numFmtId="1" fontId="5" fillId="2" borderId="681" xfId="0" applyNumberFormat="1" applyFont="1" applyFill="1" applyBorder="1" applyAlignment="1">
      <alignment vertical="center" wrapText="1"/>
    </xf>
    <xf numFmtId="1" fontId="5" fillId="2" borderId="680" xfId="0" applyNumberFormat="1" applyFont="1" applyFill="1" applyBorder="1" applyAlignment="1">
      <alignment horizontal="right"/>
    </xf>
    <xf numFmtId="1" fontId="7" fillId="2" borderId="686" xfId="0" applyNumberFormat="1" applyFont="1" applyFill="1" applyBorder="1"/>
    <xf numFmtId="1" fontId="5" fillId="0" borderId="692" xfId="0" applyNumberFormat="1" applyFont="1" applyBorder="1" applyAlignment="1">
      <alignment horizontal="center" vertical="center"/>
    </xf>
    <xf numFmtId="1" fontId="5" fillId="0" borderId="690" xfId="0" applyNumberFormat="1" applyFont="1" applyBorder="1" applyAlignment="1">
      <alignment horizontal="center" vertical="center"/>
    </xf>
    <xf numFmtId="1" fontId="5" fillId="0" borderId="692" xfId="0" applyNumberFormat="1" applyFont="1" applyBorder="1" applyAlignment="1">
      <alignment horizontal="center" vertical="center" wrapText="1"/>
    </xf>
    <xf numFmtId="1" fontId="5" fillId="0" borderId="693" xfId="0" applyNumberFormat="1" applyFont="1" applyBorder="1" applyAlignment="1">
      <alignment horizontal="center" vertical="center" wrapText="1"/>
    </xf>
    <xf numFmtId="1" fontId="5" fillId="0" borderId="694" xfId="0" applyNumberFormat="1" applyFont="1" applyBorder="1" applyAlignment="1">
      <alignment horizontal="center" vertical="center" wrapText="1"/>
    </xf>
    <xf numFmtId="1" fontId="5" fillId="0" borderId="678" xfId="0" applyNumberFormat="1" applyFont="1" applyBorder="1"/>
    <xf numFmtId="1" fontId="5" fillId="6" borderId="685" xfId="0" applyNumberFormat="1" applyFont="1" applyFill="1" applyBorder="1" applyAlignment="1" applyProtection="1">
      <alignment horizontal="right"/>
      <protection locked="0"/>
    </xf>
    <xf numFmtId="1" fontId="5" fillId="6" borderId="695" xfId="0" applyNumberFormat="1" applyFont="1" applyFill="1" applyBorder="1" applyAlignment="1" applyProtection="1">
      <alignment horizontal="right"/>
      <protection locked="0"/>
    </xf>
    <xf numFmtId="1" fontId="5" fillId="0" borderId="676" xfId="0" applyNumberFormat="1" applyFont="1" applyBorder="1" applyAlignment="1">
      <alignment horizontal="right" vertical="center" wrapText="1"/>
    </xf>
    <xf numFmtId="1" fontId="5" fillId="8" borderId="689" xfId="0" applyNumberFormat="1" applyFont="1" applyFill="1" applyBorder="1" applyAlignment="1">
      <alignment horizontal="right"/>
    </xf>
    <xf numFmtId="1" fontId="7" fillId="3" borderId="686" xfId="0" applyNumberFormat="1" applyFont="1" applyFill="1" applyBorder="1"/>
    <xf numFmtId="1" fontId="5" fillId="0" borderId="696" xfId="0" applyNumberFormat="1" applyFont="1" applyBorder="1" applyAlignment="1">
      <alignment horizontal="center" vertical="center"/>
    </xf>
    <xf numFmtId="1" fontId="5" fillId="0" borderId="697" xfId="0" applyNumberFormat="1" applyFont="1" applyBorder="1" applyAlignment="1">
      <alignment horizontal="center" vertical="center"/>
    </xf>
    <xf numFmtId="1" fontId="5" fillId="0" borderId="690" xfId="0" applyNumberFormat="1" applyFont="1" applyBorder="1" applyAlignment="1">
      <alignment horizontal="center" vertical="center" wrapText="1"/>
    </xf>
    <xf numFmtId="0" fontId="5" fillId="0" borderId="690" xfId="0" applyFont="1" applyBorder="1" applyAlignment="1">
      <alignment horizontal="center" wrapText="1"/>
    </xf>
    <xf numFmtId="0" fontId="5" fillId="0" borderId="690" xfId="0" applyFont="1" applyBorder="1" applyAlignment="1">
      <alignment horizontal="center" vertical="center" wrapText="1"/>
    </xf>
    <xf numFmtId="1" fontId="5" fillId="0" borderId="689" xfId="0" applyNumberFormat="1" applyFont="1" applyBorder="1" applyAlignment="1">
      <alignment horizontal="center" vertical="center"/>
    </xf>
    <xf numFmtId="1" fontId="5" fillId="0" borderId="692" xfId="0" applyNumberFormat="1" applyFont="1" applyBorder="1" applyAlignment="1">
      <alignment horizontal="right"/>
    </xf>
    <xf numFmtId="1" fontId="5" fillId="0" borderId="690" xfId="0" applyNumberFormat="1" applyFont="1" applyBorder="1" applyAlignment="1">
      <alignment horizontal="right"/>
    </xf>
    <xf numFmtId="1" fontId="5" fillId="6" borderId="692" xfId="0" applyNumberFormat="1" applyFont="1" applyFill="1" applyBorder="1" applyAlignment="1" applyProtection="1">
      <alignment horizontal="right"/>
      <protection locked="0"/>
    </xf>
    <xf numFmtId="1" fontId="5" fillId="6" borderId="693" xfId="0" applyNumberFormat="1" applyFont="1" applyFill="1" applyBorder="1" applyAlignment="1" applyProtection="1">
      <alignment horizontal="right"/>
      <protection locked="0"/>
    </xf>
    <xf numFmtId="1" fontId="5" fillId="6" borderId="690" xfId="0" applyNumberFormat="1" applyFont="1" applyFill="1" applyBorder="1" applyAlignment="1" applyProtection="1">
      <alignment horizontal="right"/>
      <protection locked="0"/>
    </xf>
    <xf numFmtId="1" fontId="5" fillId="6" borderId="688" xfId="0" applyNumberFormat="1" applyFont="1" applyFill="1" applyBorder="1" applyAlignment="1" applyProtection="1">
      <alignment horizontal="right"/>
      <protection locked="0"/>
    </xf>
    <xf numFmtId="1" fontId="5" fillId="0" borderId="688" xfId="0" applyNumberFormat="1" applyFont="1" applyBorder="1" applyAlignment="1">
      <alignment horizontal="center" vertical="center" wrapText="1"/>
    </xf>
    <xf numFmtId="1" fontId="5" fillId="0" borderId="698" xfId="0" applyNumberFormat="1" applyFont="1" applyBorder="1" applyAlignment="1">
      <alignment horizontal="center" vertical="center" wrapText="1"/>
    </xf>
    <xf numFmtId="1" fontId="5" fillId="2" borderId="692" xfId="0" applyNumberFormat="1" applyFont="1" applyFill="1" applyBorder="1"/>
    <xf numFmtId="1" fontId="5" fillId="2" borderId="690" xfId="0" applyNumberFormat="1" applyFont="1" applyFill="1" applyBorder="1"/>
    <xf numFmtId="1" fontId="5" fillId="2" borderId="693" xfId="0" applyNumberFormat="1" applyFont="1" applyFill="1" applyBorder="1"/>
    <xf numFmtId="1" fontId="5" fillId="0" borderId="688" xfId="0" applyNumberFormat="1" applyFont="1" applyBorder="1" applyAlignment="1">
      <alignment horizontal="right"/>
    </xf>
    <xf numFmtId="1" fontId="5" fillId="2" borderId="694" xfId="0" applyNumberFormat="1" applyFont="1" applyFill="1" applyBorder="1"/>
    <xf numFmtId="1" fontId="5" fillId="2" borderId="699" xfId="0" applyNumberFormat="1" applyFont="1" applyFill="1" applyBorder="1"/>
    <xf numFmtId="1" fontId="5" fillId="0" borderId="676" xfId="0" applyNumberFormat="1" applyFont="1" applyBorder="1" applyAlignment="1">
      <alignment horizontal="right"/>
    </xf>
    <xf numFmtId="1" fontId="5" fillId="0" borderId="689" xfId="0" applyNumberFormat="1" applyFont="1" applyBorder="1" applyAlignment="1">
      <alignment horizontal="center" vertical="center" wrapText="1"/>
    </xf>
    <xf numFmtId="1" fontId="5" fillId="0" borderId="691" xfId="0" applyNumberFormat="1" applyFont="1" applyBorder="1" applyAlignment="1">
      <alignment horizontal="center" vertical="center"/>
    </xf>
    <xf numFmtId="1" fontId="5" fillId="0" borderId="687" xfId="0" applyNumberFormat="1" applyFont="1" applyBorder="1" applyAlignment="1">
      <alignment horizontal="center" vertical="center" wrapText="1"/>
    </xf>
    <xf numFmtId="1" fontId="5" fillId="2" borderId="687" xfId="0" applyNumberFormat="1" applyFont="1" applyFill="1" applyBorder="1" applyAlignment="1">
      <alignment horizontal="center" vertical="center"/>
    </xf>
    <xf numFmtId="1" fontId="5" fillId="0" borderId="696" xfId="0" applyNumberFormat="1" applyFont="1" applyBorder="1" applyAlignment="1">
      <alignment horizontal="center" vertical="center" wrapText="1"/>
    </xf>
    <xf numFmtId="1" fontId="5" fillId="0" borderId="697" xfId="0" applyNumberFormat="1" applyFont="1" applyBorder="1" applyAlignment="1">
      <alignment horizontal="center" vertical="center" wrapText="1"/>
    </xf>
    <xf numFmtId="1" fontId="5" fillId="0" borderId="686" xfId="0" applyNumberFormat="1" applyFont="1" applyBorder="1" applyAlignment="1">
      <alignment horizontal="center" vertical="center" wrapText="1"/>
    </xf>
    <xf numFmtId="1" fontId="5" fillId="0" borderId="692" xfId="0" applyNumberFormat="1" applyFont="1" applyBorder="1" applyAlignment="1">
      <alignment horizontal="right" wrapText="1"/>
    </xf>
    <xf numFmtId="1" fontId="5" fillId="0" borderId="692" xfId="0" applyNumberFormat="1" applyFont="1" applyBorder="1"/>
    <xf numFmtId="1" fontId="5" fillId="0" borderId="690" xfId="0" applyNumberFormat="1" applyFont="1" applyBorder="1"/>
    <xf numFmtId="1" fontId="5" fillId="0" borderId="693" xfId="0" applyNumberFormat="1" applyFont="1" applyBorder="1"/>
    <xf numFmtId="1" fontId="5" fillId="0" borderId="694" xfId="0" applyNumberFormat="1" applyFont="1" applyBorder="1"/>
    <xf numFmtId="1" fontId="5" fillId="0" borderId="701" xfId="0" applyNumberFormat="1" applyFont="1" applyBorder="1"/>
    <xf numFmtId="1" fontId="5" fillId="0" borderId="687" xfId="0" applyNumberFormat="1" applyFont="1" applyBorder="1"/>
    <xf numFmtId="1" fontId="5" fillId="0" borderId="689" xfId="0" applyNumberFormat="1" applyFont="1" applyBorder="1"/>
    <xf numFmtId="1" fontId="5" fillId="0" borderId="701" xfId="0" applyNumberFormat="1" applyFont="1" applyBorder="1" applyAlignment="1">
      <alignment horizontal="center" vertical="center" wrapText="1"/>
    </xf>
    <xf numFmtId="1" fontId="5" fillId="2" borderId="703" xfId="0" applyNumberFormat="1" applyFont="1" applyFill="1" applyBorder="1" applyAlignment="1">
      <alignment horizontal="center" vertical="center"/>
    </xf>
    <xf numFmtId="1" fontId="5" fillId="0" borderId="699" xfId="0" applyNumberFormat="1" applyFont="1" applyBorder="1" applyAlignment="1">
      <alignment horizontal="center" vertical="center" wrapText="1"/>
    </xf>
    <xf numFmtId="1" fontId="5" fillId="2" borderId="691" xfId="0" applyNumberFormat="1" applyFont="1" applyFill="1" applyBorder="1" applyAlignment="1">
      <alignment horizontal="center" vertical="center" wrapText="1"/>
    </xf>
    <xf numFmtId="1" fontId="5" fillId="0" borderId="703" xfId="0" applyNumberFormat="1" applyFont="1" applyBorder="1" applyAlignment="1">
      <alignment horizontal="center" vertical="center" wrapText="1"/>
    </xf>
    <xf numFmtId="1" fontId="5" fillId="0" borderId="689" xfId="0" applyNumberFormat="1" applyFont="1" applyBorder="1" applyAlignment="1">
      <alignment horizontal="center"/>
    </xf>
    <xf numFmtId="1" fontId="5" fillId="6" borderId="689" xfId="0" applyNumberFormat="1" applyFont="1" applyFill="1" applyBorder="1" applyProtection="1">
      <protection locked="0"/>
    </xf>
    <xf numFmtId="1" fontId="5" fillId="0" borderId="691" xfId="0" applyNumberFormat="1" applyFont="1" applyBorder="1" applyAlignment="1">
      <alignment horizontal="left" vertical="center" wrapText="1"/>
    </xf>
    <xf numFmtId="1" fontId="5" fillId="7" borderId="704" xfId="0" applyNumberFormat="1" applyFont="1" applyFill="1" applyBorder="1"/>
    <xf numFmtId="1" fontId="5" fillId="6" borderId="692" xfId="0" applyNumberFormat="1" applyFont="1" applyFill="1" applyBorder="1" applyProtection="1">
      <protection locked="0"/>
    </xf>
    <xf numFmtId="1" fontId="5" fillId="6" borderId="694" xfId="0" applyNumberFormat="1" applyFont="1" applyFill="1" applyBorder="1" applyProtection="1">
      <protection locked="0"/>
    </xf>
    <xf numFmtId="1" fontId="7" fillId="0" borderId="691" xfId="0" applyNumberFormat="1" applyFont="1" applyBorder="1"/>
    <xf numFmtId="1" fontId="5" fillId="2" borderId="689" xfId="0" applyNumberFormat="1" applyFont="1" applyFill="1" applyBorder="1" applyAlignment="1">
      <alignment horizontal="center" vertical="center" wrapText="1"/>
    </xf>
    <xf numFmtId="1" fontId="5" fillId="2" borderId="694" xfId="0" applyNumberFormat="1" applyFont="1" applyFill="1" applyBorder="1" applyAlignment="1" applyProtection="1">
      <alignment horizontal="center"/>
      <protection locked="0"/>
    </xf>
    <xf numFmtId="1" fontId="5" fillId="2" borderId="690" xfId="0" applyNumberFormat="1" applyFont="1" applyFill="1" applyBorder="1" applyAlignment="1" applyProtection="1">
      <alignment horizontal="center"/>
      <protection locked="0"/>
    </xf>
    <xf numFmtId="1" fontId="5" fillId="2" borderId="691" xfId="0" applyNumberFormat="1" applyFont="1" applyFill="1" applyBorder="1" applyAlignment="1">
      <alignment horizontal="right" wrapText="1"/>
    </xf>
    <xf numFmtId="1" fontId="5" fillId="7" borderId="706" xfId="0" applyNumberFormat="1" applyFont="1" applyFill="1" applyBorder="1" applyAlignment="1">
      <alignment horizontal="right"/>
    </xf>
    <xf numFmtId="1" fontId="5" fillId="7" borderId="707" xfId="0" applyNumberFormat="1" applyFont="1" applyFill="1" applyBorder="1" applyAlignment="1">
      <alignment horizontal="right"/>
    </xf>
    <xf numFmtId="1" fontId="5" fillId="11" borderId="708" xfId="1" applyNumberFormat="1" applyFont="1" applyBorder="1" applyAlignment="1" applyProtection="1">
      <alignment horizontal="right"/>
      <protection locked="0"/>
    </xf>
    <xf numFmtId="1" fontId="5" fillId="11" borderId="709" xfId="1" applyNumberFormat="1" applyFont="1" applyBorder="1" applyAlignment="1" applyProtection="1">
      <alignment horizontal="right"/>
      <protection locked="0"/>
    </xf>
    <xf numFmtId="1" fontId="5" fillId="11" borderId="710" xfId="1" applyNumberFormat="1" applyFont="1" applyBorder="1" applyAlignment="1" applyProtection="1">
      <alignment horizontal="right"/>
      <protection locked="0"/>
    </xf>
    <xf numFmtId="1" fontId="5" fillId="11" borderId="711" xfId="1" applyNumberFormat="1" applyFont="1" applyBorder="1" applyAlignment="1" applyProtection="1">
      <alignment horizontal="right"/>
      <protection locked="0"/>
    </xf>
    <xf numFmtId="1" fontId="5" fillId="11" borderId="712" xfId="1" applyNumberFormat="1" applyFont="1" applyBorder="1" applyAlignment="1" applyProtection="1">
      <alignment horizontal="right"/>
      <protection locked="0"/>
    </xf>
    <xf numFmtId="1" fontId="5" fillId="11" borderId="713" xfId="1" applyNumberFormat="1" applyFont="1" applyBorder="1" applyAlignment="1" applyProtection="1">
      <alignment horizontal="right"/>
      <protection locked="0"/>
    </xf>
    <xf numFmtId="1" fontId="5" fillId="11" borderId="714" xfId="1" applyNumberFormat="1" applyFont="1" applyBorder="1" applyAlignment="1" applyProtection="1">
      <alignment horizontal="right"/>
      <protection locked="0"/>
    </xf>
    <xf numFmtId="1" fontId="5" fillId="11" borderId="715" xfId="1" applyNumberFormat="1" applyFont="1" applyBorder="1" applyAlignment="1" applyProtection="1">
      <alignment horizontal="right"/>
      <protection locked="0"/>
    </xf>
    <xf numFmtId="1" fontId="5" fillId="11" borderId="716" xfId="1" applyNumberFormat="1" applyFont="1" applyBorder="1" applyAlignment="1" applyProtection="1">
      <alignment horizontal="right"/>
      <protection locked="0"/>
    </xf>
    <xf numFmtId="1" fontId="5" fillId="11" borderId="717" xfId="1" applyNumberFormat="1" applyFont="1" applyBorder="1" applyAlignment="1" applyProtection="1">
      <alignment horizontal="right"/>
      <protection locked="0"/>
    </xf>
    <xf numFmtId="1" fontId="5" fillId="11" borderId="718" xfId="1" applyNumberFormat="1" applyFont="1" applyBorder="1" applyAlignment="1" applyProtection="1">
      <alignment horizontal="right"/>
      <protection locked="0"/>
    </xf>
    <xf numFmtId="1" fontId="5" fillId="11" borderId="719" xfId="1" applyNumberFormat="1" applyFont="1" applyBorder="1" applyAlignment="1" applyProtection="1">
      <alignment horizontal="right"/>
      <protection locked="0"/>
    </xf>
    <xf numFmtId="1" fontId="5" fillId="0" borderId="722" xfId="0" applyNumberFormat="1" applyFont="1" applyBorder="1" applyAlignment="1">
      <alignment horizontal="center" vertical="center"/>
    </xf>
    <xf numFmtId="1" fontId="5" fillId="0" borderId="723" xfId="0" applyNumberFormat="1" applyFont="1" applyBorder="1" applyAlignment="1">
      <alignment horizontal="center" vertical="center"/>
    </xf>
    <xf numFmtId="1" fontId="5" fillId="0" borderId="14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2" borderId="14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574" xfId="0" applyNumberFormat="1" applyFont="1" applyBorder="1" applyAlignment="1">
      <alignment horizontal="center" vertical="center" wrapText="1"/>
    </xf>
    <xf numFmtId="1" fontId="5" fillId="6" borderId="724" xfId="0" applyNumberFormat="1" applyFont="1" applyFill="1" applyBorder="1" applyProtection="1">
      <protection locked="0"/>
    </xf>
    <xf numFmtId="1" fontId="5" fillId="6" borderId="725" xfId="0" applyNumberFormat="1" applyFont="1" applyFill="1" applyBorder="1" applyProtection="1">
      <protection locked="0"/>
    </xf>
    <xf numFmtId="1" fontId="5" fillId="6" borderId="726" xfId="0" applyNumberFormat="1" applyFont="1" applyFill="1" applyBorder="1" applyProtection="1">
      <protection locked="0"/>
    </xf>
    <xf numFmtId="1" fontId="8" fillId="0" borderId="728" xfId="0" applyNumberFormat="1" applyFont="1" applyBorder="1" applyAlignment="1">
      <alignment horizontal="left" vertical="center"/>
    </xf>
    <xf numFmtId="1" fontId="5" fillId="0" borderId="729" xfId="0" applyNumberFormat="1" applyFont="1" applyBorder="1" applyAlignment="1">
      <alignment horizontal="right"/>
    </xf>
    <xf numFmtId="1" fontId="5" fillId="0" borderId="730" xfId="0" applyNumberFormat="1" applyFont="1" applyBorder="1" applyAlignment="1">
      <alignment horizontal="center" vertical="center"/>
    </xf>
    <xf numFmtId="1" fontId="5" fillId="0" borderId="731" xfId="0" applyNumberFormat="1" applyFont="1" applyBorder="1" applyAlignment="1">
      <alignment horizontal="center" vertical="center"/>
    </xf>
    <xf numFmtId="1" fontId="5" fillId="0" borderId="732" xfId="0" applyNumberFormat="1" applyFont="1" applyBorder="1" applyAlignment="1">
      <alignment horizontal="center" vertical="center" wrapText="1"/>
    </xf>
    <xf numFmtId="1" fontId="5" fillId="0" borderId="730" xfId="0" applyNumberFormat="1" applyFont="1" applyBorder="1" applyAlignment="1">
      <alignment horizontal="center" vertical="center" wrapText="1"/>
    </xf>
    <xf numFmtId="1" fontId="5" fillId="0" borderId="728" xfId="0" applyNumberFormat="1" applyFont="1" applyBorder="1" applyAlignment="1">
      <alignment horizontal="left" vertical="center" wrapText="1"/>
    </xf>
    <xf numFmtId="1" fontId="5" fillId="6" borderId="727" xfId="0" applyNumberFormat="1" applyFont="1" applyFill="1" applyBorder="1" applyProtection="1">
      <protection locked="0"/>
    </xf>
    <xf numFmtId="1" fontId="5" fillId="0" borderId="729" xfId="0" applyNumberFormat="1" applyFont="1" applyBorder="1" applyAlignment="1">
      <alignment horizontal="right" wrapText="1"/>
    </xf>
    <xf numFmtId="1" fontId="5" fillId="0" borderId="734" xfId="0" applyNumberFormat="1" applyFont="1" applyBorder="1" applyAlignment="1">
      <alignment horizontal="right"/>
    </xf>
    <xf numFmtId="1" fontId="5" fillId="6" borderId="729" xfId="0" applyNumberFormat="1" applyFont="1" applyFill="1" applyBorder="1" applyProtection="1">
      <protection locked="0"/>
    </xf>
    <xf numFmtId="1" fontId="5" fillId="6" borderId="734" xfId="0" applyNumberFormat="1" applyFont="1" applyFill="1" applyBorder="1" applyProtection="1">
      <protection locked="0"/>
    </xf>
    <xf numFmtId="1" fontId="5" fillId="6" borderId="735" xfId="0" applyNumberFormat="1" applyFont="1" applyFill="1" applyBorder="1" applyProtection="1">
      <protection locked="0"/>
    </xf>
    <xf numFmtId="1" fontId="5" fillId="6" borderId="728" xfId="0" applyNumberFormat="1" applyFont="1" applyFill="1" applyBorder="1" applyProtection="1">
      <protection locked="0"/>
    </xf>
    <xf numFmtId="1" fontId="5" fillId="0" borderId="733" xfId="0" applyNumberFormat="1" applyFont="1" applyBorder="1" applyAlignment="1">
      <alignment horizontal="center" vertical="center" wrapText="1"/>
    </xf>
    <xf numFmtId="1" fontId="5" fillId="0" borderId="578" xfId="0" applyNumberFormat="1" applyFont="1" applyBorder="1" applyAlignment="1">
      <alignment horizontal="center" vertical="center" wrapText="1"/>
    </xf>
    <xf numFmtId="1" fontId="5" fillId="0" borderId="737" xfId="0" applyNumberFormat="1" applyFont="1" applyBorder="1" applyAlignment="1">
      <alignment horizontal="center" vertical="center" wrapText="1"/>
    </xf>
    <xf numFmtId="1" fontId="5" fillId="0" borderId="735" xfId="0" applyNumberFormat="1" applyFont="1" applyBorder="1" applyAlignment="1">
      <alignment horizontal="center" vertical="center" wrapText="1"/>
    </xf>
    <xf numFmtId="1" fontId="5" fillId="0" borderId="730" xfId="0" applyNumberFormat="1" applyFont="1" applyBorder="1" applyAlignment="1">
      <alignment horizontal="right" wrapText="1"/>
    </xf>
    <xf numFmtId="1" fontId="5" fillId="0" borderId="731" xfId="0" applyNumberFormat="1" applyFont="1" applyBorder="1" applyAlignment="1">
      <alignment horizontal="right" wrapText="1"/>
    </xf>
    <xf numFmtId="1" fontId="5" fillId="0" borderId="732" xfId="0" applyNumberFormat="1" applyFont="1" applyBorder="1" applyAlignment="1">
      <alignment horizontal="right"/>
    </xf>
    <xf numFmtId="1" fontId="5" fillId="0" borderId="730" xfId="0" applyNumberFormat="1" applyFont="1" applyBorder="1"/>
    <xf numFmtId="1" fontId="5" fillId="0" borderId="732" xfId="0" applyNumberFormat="1" applyFont="1" applyBorder="1"/>
    <xf numFmtId="1" fontId="5" fillId="0" borderId="738" xfId="0" applyNumberFormat="1" applyFont="1" applyBorder="1"/>
    <xf numFmtId="1" fontId="5" fillId="0" borderId="737" xfId="0" applyNumberFormat="1" applyFont="1" applyBorder="1"/>
    <xf numFmtId="1" fontId="5" fillId="0" borderId="739" xfId="0" applyNumberFormat="1" applyFont="1" applyBorder="1"/>
    <xf numFmtId="1" fontId="5" fillId="0" borderId="733" xfId="0" applyNumberFormat="1" applyFont="1" applyBorder="1"/>
    <xf numFmtId="1" fontId="5" fillId="0" borderId="740" xfId="0" applyNumberFormat="1" applyFont="1" applyBorder="1" applyAlignment="1">
      <alignment horizontal="center" vertical="center" wrapText="1"/>
    </xf>
    <xf numFmtId="1" fontId="5" fillId="0" borderId="735" xfId="0" applyNumberFormat="1" applyFont="1" applyBorder="1" applyAlignment="1">
      <alignment vertical="center" wrapText="1"/>
    </xf>
    <xf numFmtId="1" fontId="5" fillId="2" borderId="728" xfId="0" applyNumberFormat="1" applyFont="1" applyFill="1" applyBorder="1"/>
    <xf numFmtId="1" fontId="5" fillId="0" borderId="740" xfId="0" applyNumberFormat="1" applyFont="1" applyBorder="1"/>
    <xf numFmtId="1" fontId="5" fillId="0" borderId="731" xfId="0" applyNumberFormat="1" applyFont="1" applyBorder="1" applyAlignment="1">
      <alignment horizontal="center" vertical="center" wrapText="1"/>
    </xf>
    <xf numFmtId="1" fontId="5" fillId="0" borderId="741" xfId="0" applyNumberFormat="1" applyFont="1" applyBorder="1" applyAlignment="1">
      <alignment horizontal="right" wrapText="1"/>
    </xf>
    <xf numFmtId="1" fontId="5" fillId="0" borderId="728" xfId="0" applyNumberFormat="1" applyFont="1" applyBorder="1" applyAlignment="1">
      <alignment horizontal="right" wrapText="1"/>
    </xf>
    <xf numFmtId="1" fontId="5" fillId="6" borderId="729" xfId="0" applyNumberFormat="1" applyFont="1" applyFill="1" applyBorder="1" applyAlignment="1" applyProtection="1">
      <alignment horizontal="right"/>
      <protection locked="0"/>
    </xf>
    <xf numFmtId="1" fontId="5" fillId="6" borderId="742" xfId="0" applyNumberFormat="1" applyFont="1" applyFill="1" applyBorder="1" applyAlignment="1" applyProtection="1">
      <alignment horizontal="right"/>
      <protection locked="0"/>
    </xf>
    <xf numFmtId="1" fontId="5" fillId="6" borderId="735" xfId="0" applyNumberFormat="1" applyFont="1" applyFill="1" applyBorder="1" applyAlignment="1" applyProtection="1">
      <alignment horizontal="right"/>
      <protection locked="0"/>
    </xf>
    <xf numFmtId="1" fontId="5" fillId="6" borderId="728" xfId="0" applyNumberFormat="1" applyFont="1" applyFill="1" applyBorder="1" applyAlignment="1" applyProtection="1">
      <alignment horizontal="right"/>
      <protection locked="0"/>
    </xf>
    <xf numFmtId="1" fontId="5" fillId="6" borderId="727" xfId="0" applyNumberFormat="1" applyFont="1" applyFill="1" applyBorder="1" applyAlignment="1" applyProtection="1">
      <alignment horizontal="right" wrapText="1"/>
      <protection locked="0"/>
    </xf>
    <xf numFmtId="1" fontId="5" fillId="0" borderId="728" xfId="0" applyNumberFormat="1" applyFont="1" applyBorder="1" applyAlignment="1">
      <alignment horizontal="center" vertical="center" wrapText="1"/>
    </xf>
    <xf numFmtId="1" fontId="5" fillId="6" borderId="728" xfId="0" applyNumberFormat="1" applyFont="1" applyFill="1" applyBorder="1" applyAlignment="1" applyProtection="1">
      <alignment horizontal="right" wrapText="1"/>
      <protection locked="0"/>
    </xf>
    <xf numFmtId="1" fontId="5" fillId="0" borderId="732" xfId="0" applyNumberFormat="1" applyFont="1" applyBorder="1" applyAlignment="1">
      <alignment horizontal="center" vertical="center"/>
    </xf>
    <xf numFmtId="1" fontId="5" fillId="0" borderId="738" xfId="0" applyNumberFormat="1" applyFont="1" applyBorder="1" applyAlignment="1">
      <alignment horizontal="center" vertical="center" wrapText="1"/>
    </xf>
    <xf numFmtId="1" fontId="5" fillId="0" borderId="739" xfId="0" applyNumberFormat="1" applyFont="1" applyBorder="1" applyAlignment="1">
      <alignment horizontal="center" vertical="center" wrapText="1"/>
    </xf>
    <xf numFmtId="1" fontId="5" fillId="0" borderId="735" xfId="0" applyNumberFormat="1" applyFont="1" applyBorder="1" applyAlignment="1">
      <alignment horizontal="right" wrapText="1"/>
    </xf>
    <xf numFmtId="1" fontId="5" fillId="6" borderId="734" xfId="0" applyNumberFormat="1" applyFont="1" applyFill="1" applyBorder="1" applyAlignment="1" applyProtection="1">
      <alignment horizontal="right"/>
      <protection locked="0"/>
    </xf>
    <xf numFmtId="1" fontId="5" fillId="6" borderId="727" xfId="0" applyNumberFormat="1" applyFont="1" applyFill="1" applyBorder="1" applyAlignment="1" applyProtection="1">
      <alignment horizontal="right"/>
      <protection locked="0"/>
    </xf>
    <xf numFmtId="1" fontId="5" fillId="6" borderId="8" xfId="0" applyNumberFormat="1" applyFont="1" applyFill="1" applyBorder="1" applyAlignment="1" applyProtection="1">
      <alignment horizontal="right"/>
      <protection locked="0"/>
    </xf>
    <xf numFmtId="1" fontId="5" fillId="0" borderId="734" xfId="0" applyNumberFormat="1" applyFont="1" applyBorder="1" applyAlignment="1">
      <alignment horizontal="center" vertical="center" wrapText="1"/>
    </xf>
    <xf numFmtId="1" fontId="5" fillId="2" borderId="733" xfId="0" applyNumberFormat="1" applyFont="1" applyFill="1" applyBorder="1" applyAlignment="1">
      <alignment horizontal="center" vertical="center"/>
    </xf>
    <xf numFmtId="1" fontId="5" fillId="2" borderId="744" xfId="0" applyNumberFormat="1" applyFont="1" applyFill="1" applyBorder="1" applyAlignment="1">
      <alignment horizontal="center" vertical="center"/>
    </xf>
    <xf numFmtId="1" fontId="5" fillId="0" borderId="745" xfId="0" applyNumberFormat="1" applyFont="1" applyBorder="1" applyAlignment="1">
      <alignment horizontal="center" vertical="center" wrapText="1"/>
    </xf>
    <xf numFmtId="1" fontId="5" fillId="0" borderId="744" xfId="0" applyNumberFormat="1" applyFont="1" applyBorder="1" applyAlignment="1">
      <alignment horizontal="center" vertical="center" wrapText="1"/>
    </xf>
    <xf numFmtId="1" fontId="5" fillId="3" borderId="735" xfId="0" applyNumberFormat="1" applyFont="1" applyFill="1" applyBorder="1" applyAlignment="1">
      <alignment vertical="center" wrapText="1"/>
    </xf>
    <xf numFmtId="1" fontId="5" fillId="7" borderId="728" xfId="0" applyNumberFormat="1" applyFont="1" applyFill="1" applyBorder="1" applyAlignment="1">
      <alignment horizontal="right"/>
    </xf>
    <xf numFmtId="1" fontId="5" fillId="7" borderId="734" xfId="0" applyNumberFormat="1" applyFont="1" applyFill="1" applyBorder="1" applyAlignment="1">
      <alignment horizontal="right"/>
    </xf>
    <xf numFmtId="1" fontId="5" fillId="6" borderId="741" xfId="0" applyNumberFormat="1" applyFont="1" applyFill="1" applyBorder="1" applyAlignment="1" applyProtection="1">
      <alignment horizontal="right"/>
      <protection locked="0"/>
    </xf>
    <xf numFmtId="1" fontId="5" fillId="6" borderId="746" xfId="0" applyNumberFormat="1" applyFont="1" applyFill="1" applyBorder="1" applyAlignment="1" applyProtection="1">
      <alignment horizontal="right"/>
      <protection locked="0"/>
    </xf>
    <xf numFmtId="1" fontId="5" fillId="7" borderId="8" xfId="0" applyNumberFormat="1" applyFont="1" applyFill="1" applyBorder="1" applyAlignment="1">
      <alignment horizontal="right"/>
    </xf>
    <xf numFmtId="1" fontId="5" fillId="6" borderId="747" xfId="0" applyNumberFormat="1" applyFont="1" applyFill="1" applyBorder="1" applyAlignment="1" applyProtection="1">
      <alignment horizontal="right"/>
      <protection locked="0"/>
    </xf>
    <xf numFmtId="1" fontId="5" fillId="0" borderId="748" xfId="0" applyNumberFormat="1" applyFont="1" applyBorder="1" applyAlignment="1">
      <alignment horizontal="center" vertical="center" wrapText="1"/>
    </xf>
    <xf numFmtId="1" fontId="5" fillId="0" borderId="728" xfId="0" applyNumberFormat="1" applyFont="1" applyBorder="1" applyAlignment="1">
      <alignment horizontal="left" wrapText="1"/>
    </xf>
    <xf numFmtId="1" fontId="5" fillId="0" borderId="728" xfId="0" applyNumberFormat="1" applyFont="1" applyBorder="1"/>
    <xf numFmtId="1" fontId="5" fillId="0" borderId="728" xfId="0" applyNumberFormat="1" applyFont="1" applyBorder="1" applyAlignment="1">
      <alignment wrapText="1"/>
    </xf>
    <xf numFmtId="1" fontId="5" fillId="0" borderId="740" xfId="0" applyNumberFormat="1" applyFont="1" applyBorder="1" applyAlignment="1">
      <alignment horizontal="center"/>
    </xf>
    <xf numFmtId="1" fontId="5" fillId="6" borderId="740" xfId="0" applyNumberFormat="1" applyFont="1" applyFill="1" applyBorder="1" applyProtection="1">
      <protection locked="0"/>
    </xf>
    <xf numFmtId="1" fontId="5" fillId="0" borderId="735" xfId="0" applyNumberFormat="1" applyFont="1" applyBorder="1"/>
    <xf numFmtId="1" fontId="5" fillId="6" borderId="742" xfId="0" applyNumberFormat="1" applyFont="1" applyFill="1" applyBorder="1" applyProtection="1">
      <protection locked="0"/>
    </xf>
    <xf numFmtId="1" fontId="5" fillId="6" borderId="730" xfId="0" applyNumberFormat="1" applyFont="1" applyFill="1" applyBorder="1" applyProtection="1">
      <protection locked="0"/>
    </xf>
    <xf numFmtId="1" fontId="5" fillId="6" borderId="737" xfId="0" applyNumberFormat="1" applyFont="1" applyFill="1" applyBorder="1" applyProtection="1">
      <protection locked="0"/>
    </xf>
    <xf numFmtId="1" fontId="5" fillId="0" borderId="735" xfId="0" applyNumberFormat="1" applyFont="1" applyBorder="1" applyAlignment="1">
      <alignment vertical="center"/>
    </xf>
    <xf numFmtId="1" fontId="5" fillId="2" borderId="740" xfId="0" applyNumberFormat="1" applyFont="1" applyFill="1" applyBorder="1" applyAlignment="1">
      <alignment horizontal="center" vertical="center" wrapText="1"/>
    </xf>
    <xf numFmtId="1" fontId="5" fillId="2" borderId="737" xfId="0" applyNumberFormat="1" applyFont="1" applyFill="1" applyBorder="1" applyAlignment="1" applyProtection="1">
      <alignment horizontal="center"/>
      <protection locked="0"/>
    </xf>
    <xf numFmtId="1" fontId="5" fillId="2" borderId="732" xfId="0" applyNumberFormat="1" applyFont="1" applyFill="1" applyBorder="1" applyAlignment="1" applyProtection="1">
      <alignment horizontal="center"/>
      <protection locked="0"/>
    </xf>
    <xf numFmtId="1" fontId="5" fillId="2" borderId="735" xfId="0" applyNumberFormat="1" applyFont="1" applyFill="1" applyBorder="1" applyAlignment="1">
      <alignment vertical="center" wrapText="1"/>
    </xf>
    <xf numFmtId="1" fontId="5" fillId="2" borderId="734" xfId="0" applyNumberFormat="1" applyFont="1" applyFill="1" applyBorder="1" applyAlignment="1">
      <alignment horizontal="right"/>
    </xf>
    <xf numFmtId="1" fontId="5" fillId="7" borderId="749" xfId="0" applyNumberFormat="1" applyFont="1" applyFill="1" applyBorder="1" applyAlignment="1">
      <alignment horizontal="right"/>
    </xf>
    <xf numFmtId="1" fontId="5" fillId="7" borderId="750" xfId="0" applyNumberFormat="1" applyFont="1" applyFill="1" applyBorder="1" applyAlignment="1">
      <alignment horizontal="right"/>
    </xf>
    <xf numFmtId="1" fontId="5" fillId="11" borderId="751" xfId="1" applyNumberFormat="1" applyFont="1" applyBorder="1" applyAlignment="1" applyProtection="1">
      <alignment horizontal="right"/>
      <protection locked="0"/>
    </xf>
    <xf numFmtId="1" fontId="5" fillId="11" borderId="752" xfId="1" applyNumberFormat="1" applyFont="1" applyBorder="1" applyAlignment="1" applyProtection="1">
      <alignment horizontal="right"/>
      <protection locked="0"/>
    </xf>
    <xf numFmtId="1" fontId="5" fillId="11" borderId="753" xfId="1" applyNumberFormat="1" applyFont="1" applyBorder="1" applyAlignment="1" applyProtection="1">
      <alignment horizontal="right"/>
      <protection locked="0"/>
    </xf>
    <xf numFmtId="1" fontId="5" fillId="11" borderId="754" xfId="1" applyNumberFormat="1" applyFont="1" applyBorder="1" applyAlignment="1" applyProtection="1">
      <alignment horizontal="right"/>
      <protection locked="0"/>
    </xf>
    <xf numFmtId="1" fontId="5" fillId="11" borderId="755" xfId="1" applyNumberFormat="1" applyFont="1" applyBorder="1" applyAlignment="1" applyProtection="1">
      <alignment horizontal="right"/>
      <protection locked="0"/>
    </xf>
    <xf numFmtId="1" fontId="5" fillId="11" borderId="756" xfId="1" applyNumberFormat="1" applyFont="1" applyBorder="1" applyAlignment="1" applyProtection="1">
      <alignment horizontal="right"/>
      <protection locked="0"/>
    </xf>
    <xf numFmtId="1" fontId="5" fillId="11" borderId="757" xfId="1" applyNumberFormat="1" applyFont="1" applyBorder="1" applyAlignment="1" applyProtection="1">
      <alignment horizontal="right"/>
      <protection locked="0"/>
    </xf>
    <xf numFmtId="1" fontId="5" fillId="11" borderId="758" xfId="1" applyNumberFormat="1" applyFont="1" applyBorder="1" applyAlignment="1" applyProtection="1">
      <alignment horizontal="right"/>
      <protection locked="0"/>
    </xf>
    <xf numFmtId="1" fontId="5" fillId="2" borderId="8" xfId="0" applyNumberFormat="1" applyFont="1" applyFill="1" applyBorder="1" applyAlignment="1">
      <alignment horizontal="right"/>
    </xf>
    <xf numFmtId="1" fontId="5" fillId="11" borderId="759" xfId="1" applyNumberFormat="1" applyFont="1" applyBorder="1" applyAlignment="1" applyProtection="1">
      <alignment horizontal="right"/>
      <protection locked="0"/>
    </xf>
    <xf numFmtId="1" fontId="5" fillId="11" borderId="760" xfId="1" applyNumberFormat="1" applyFont="1" applyBorder="1" applyAlignment="1" applyProtection="1">
      <alignment horizontal="right"/>
      <protection locked="0"/>
    </xf>
    <xf numFmtId="1" fontId="5" fillId="11" borderId="761" xfId="1" applyNumberFormat="1" applyFont="1" applyBorder="1" applyAlignment="1" applyProtection="1">
      <alignment horizontal="right"/>
      <protection locked="0"/>
    </xf>
    <xf numFmtId="1" fontId="5" fillId="11" borderId="762" xfId="1" applyNumberFormat="1" applyFont="1" applyBorder="1" applyAlignment="1" applyProtection="1">
      <alignment horizontal="right"/>
      <protection locked="0"/>
    </xf>
    <xf numFmtId="1" fontId="5" fillId="0" borderId="768" xfId="0" applyNumberFormat="1" applyFont="1" applyBorder="1" applyAlignment="1">
      <alignment horizontal="center" vertical="center"/>
    </xf>
    <xf numFmtId="1" fontId="5" fillId="0" borderId="769" xfId="0" applyNumberFormat="1" applyFont="1" applyBorder="1" applyAlignment="1">
      <alignment horizontal="center" vertical="center"/>
    </xf>
    <xf numFmtId="1" fontId="5" fillId="0" borderId="766" xfId="0" applyNumberFormat="1" applyFont="1" applyBorder="1" applyAlignment="1">
      <alignment horizontal="center" vertical="center"/>
    </xf>
    <xf numFmtId="1" fontId="5" fillId="0" borderId="768" xfId="0" applyNumberFormat="1" applyFont="1" applyBorder="1" applyAlignment="1">
      <alignment horizontal="center" vertical="center" wrapText="1"/>
    </xf>
    <xf numFmtId="1" fontId="5" fillId="0" borderId="770" xfId="0" applyNumberFormat="1" applyFont="1" applyBorder="1" applyAlignment="1">
      <alignment horizontal="center" vertical="center" wrapText="1"/>
    </xf>
    <xf numFmtId="1" fontId="5" fillId="0" borderId="771" xfId="0" applyNumberFormat="1" applyFont="1" applyBorder="1" applyAlignment="1">
      <alignment horizontal="center" vertical="center" wrapText="1"/>
    </xf>
    <xf numFmtId="1" fontId="5" fillId="0" borderId="772" xfId="0" applyNumberFormat="1" applyFont="1" applyBorder="1" applyAlignment="1">
      <alignment horizontal="center" vertical="center" wrapText="1"/>
    </xf>
    <xf numFmtId="1" fontId="5" fillId="0" borderId="773" xfId="0" applyNumberFormat="1" applyFont="1" applyBorder="1" applyAlignment="1">
      <alignment horizontal="left" vertical="center" wrapText="1"/>
    </xf>
    <xf numFmtId="1" fontId="5" fillId="0" borderId="774" xfId="0" applyNumberFormat="1" applyFont="1" applyBorder="1" applyAlignment="1">
      <alignment horizontal="right" wrapText="1"/>
    </xf>
    <xf numFmtId="1" fontId="5" fillId="0" borderId="775" xfId="0" applyNumberFormat="1" applyFont="1" applyBorder="1" applyAlignment="1">
      <alignment horizontal="right"/>
    </xf>
    <xf numFmtId="1" fontId="5" fillId="0" borderId="776" xfId="0" applyNumberFormat="1" applyFont="1" applyBorder="1"/>
    <xf numFmtId="1" fontId="5" fillId="6" borderId="774" xfId="0" applyNumberFormat="1" applyFont="1" applyFill="1" applyBorder="1" applyAlignment="1" applyProtection="1">
      <alignment horizontal="right"/>
      <protection locked="0"/>
    </xf>
    <xf numFmtId="1" fontId="5" fillId="6" borderId="775" xfId="0" applyNumberFormat="1" applyFont="1" applyFill="1" applyBorder="1" applyAlignment="1" applyProtection="1">
      <alignment horizontal="right"/>
      <protection locked="0"/>
    </xf>
    <xf numFmtId="1" fontId="5" fillId="6" borderId="777" xfId="0" applyNumberFormat="1" applyFont="1" applyFill="1" applyBorder="1" applyAlignment="1" applyProtection="1">
      <alignment horizontal="right"/>
      <protection locked="0"/>
    </xf>
    <xf numFmtId="1" fontId="5" fillId="6" borderId="778" xfId="0" applyNumberFormat="1" applyFont="1" applyFill="1" applyBorder="1" applyAlignment="1" applyProtection="1">
      <alignment horizontal="right"/>
      <protection locked="0"/>
    </xf>
    <xf numFmtId="1" fontId="5" fillId="6" borderId="773" xfId="0" applyNumberFormat="1" applyFont="1" applyFill="1" applyBorder="1" applyAlignment="1" applyProtection="1">
      <alignment horizontal="right"/>
      <protection locked="0"/>
    </xf>
    <xf numFmtId="1" fontId="5" fillId="6" borderId="779" xfId="0" applyNumberFormat="1" applyFont="1" applyFill="1" applyBorder="1" applyAlignment="1" applyProtection="1">
      <alignment horizontal="right"/>
      <protection locked="0"/>
    </xf>
    <xf numFmtId="1" fontId="5" fillId="6" borderId="780" xfId="0" applyNumberFormat="1" applyFont="1" applyFill="1" applyBorder="1" applyAlignment="1" applyProtection="1">
      <alignment horizontal="right"/>
      <protection locked="0"/>
    </xf>
    <xf numFmtId="1" fontId="5" fillId="6" borderId="781" xfId="0" applyNumberFormat="1" applyFont="1" applyFill="1" applyBorder="1" applyAlignment="1" applyProtection="1">
      <alignment horizontal="right"/>
      <protection locked="0"/>
    </xf>
    <xf numFmtId="1" fontId="5" fillId="0" borderId="773" xfId="0" applyNumberFormat="1" applyFont="1" applyBorder="1" applyAlignment="1">
      <alignment horizontal="right" vertical="center" wrapText="1"/>
    </xf>
    <xf numFmtId="1" fontId="5" fillId="8" borderId="765" xfId="0" applyNumberFormat="1" applyFont="1" applyFill="1" applyBorder="1" applyAlignment="1">
      <alignment horizontal="right"/>
    </xf>
    <xf numFmtId="1" fontId="7" fillId="3" borderId="763" xfId="0" applyNumberFormat="1" applyFont="1" applyFill="1" applyBorder="1"/>
    <xf numFmtId="1" fontId="7" fillId="2" borderId="763" xfId="0" applyNumberFormat="1" applyFont="1" applyFill="1" applyBorder="1"/>
    <xf numFmtId="1" fontId="5" fillId="0" borderId="766" xfId="0" applyNumberFormat="1" applyFont="1" applyBorder="1" applyAlignment="1">
      <alignment horizontal="center" vertical="center" wrapText="1"/>
    </xf>
    <xf numFmtId="0" fontId="5" fillId="0" borderId="766" xfId="0" applyFont="1" applyBorder="1" applyAlignment="1">
      <alignment horizontal="center" wrapText="1"/>
    </xf>
    <xf numFmtId="0" fontId="5" fillId="0" borderId="766" xfId="0" applyFont="1" applyBorder="1" applyAlignment="1">
      <alignment horizontal="center" vertical="center" wrapText="1"/>
    </xf>
    <xf numFmtId="1" fontId="5" fillId="0" borderId="765" xfId="0" applyNumberFormat="1" applyFont="1" applyBorder="1" applyAlignment="1">
      <alignment horizontal="center" vertical="center"/>
    </xf>
    <xf numFmtId="1" fontId="5" fillId="0" borderId="768" xfId="0" applyNumberFormat="1" applyFont="1" applyBorder="1" applyAlignment="1">
      <alignment horizontal="right"/>
    </xf>
    <xf numFmtId="1" fontId="5" fillId="0" borderId="769" xfId="0" applyNumberFormat="1" applyFont="1" applyBorder="1" applyAlignment="1">
      <alignment horizontal="right"/>
    </xf>
    <xf numFmtId="1" fontId="5" fillId="0" borderId="766" xfId="0" applyNumberFormat="1" applyFont="1" applyBorder="1" applyAlignment="1">
      <alignment horizontal="right"/>
    </xf>
    <xf numFmtId="1" fontId="5" fillId="6" borderId="768" xfId="0" applyNumberFormat="1" applyFont="1" applyFill="1" applyBorder="1" applyAlignment="1" applyProtection="1">
      <alignment horizontal="right"/>
      <protection locked="0"/>
    </xf>
    <xf numFmtId="1" fontId="5" fillId="6" borderId="770" xfId="0" applyNumberFormat="1" applyFont="1" applyFill="1" applyBorder="1" applyAlignment="1" applyProtection="1">
      <alignment horizontal="right"/>
      <protection locked="0"/>
    </xf>
    <xf numFmtId="1" fontId="5" fillId="6" borderId="766" xfId="0" applyNumberFormat="1" applyFont="1" applyFill="1" applyBorder="1" applyAlignment="1" applyProtection="1">
      <alignment horizontal="right"/>
      <protection locked="0"/>
    </xf>
    <xf numFmtId="1" fontId="5" fillId="6" borderId="767" xfId="0" applyNumberFormat="1" applyFont="1" applyFill="1" applyBorder="1" applyAlignment="1" applyProtection="1">
      <alignment horizontal="right"/>
      <protection locked="0"/>
    </xf>
    <xf numFmtId="1" fontId="5" fillId="0" borderId="727" xfId="0" applyNumberFormat="1" applyFont="1" applyBorder="1" applyAlignment="1">
      <alignment horizontal="center" vertical="center" wrapText="1"/>
    </xf>
    <xf numFmtId="1" fontId="5" fillId="0" borderId="767" xfId="0" applyNumberFormat="1" applyFont="1" applyBorder="1" applyAlignment="1">
      <alignment horizontal="center" vertical="center" wrapText="1"/>
    </xf>
    <xf numFmtId="1" fontId="5" fillId="0" borderId="78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vertical="center" wrapText="1"/>
    </xf>
    <xf numFmtId="1" fontId="5" fillId="2" borderId="768" xfId="0" applyNumberFormat="1" applyFont="1" applyFill="1" applyBorder="1"/>
    <xf numFmtId="1" fontId="5" fillId="2" borderId="766" xfId="0" applyNumberFormat="1" applyFont="1" applyFill="1" applyBorder="1"/>
    <xf numFmtId="1" fontId="5" fillId="2" borderId="770" xfId="0" applyNumberFormat="1" applyFont="1" applyFill="1" applyBorder="1"/>
    <xf numFmtId="1" fontId="5" fillId="0" borderId="767" xfId="0" applyNumberFormat="1" applyFont="1" applyBorder="1" applyAlignment="1">
      <alignment horizontal="right"/>
    </xf>
    <xf numFmtId="1" fontId="5" fillId="2" borderId="771" xfId="0" applyNumberFormat="1" applyFont="1" applyFill="1" applyBorder="1"/>
    <xf numFmtId="1" fontId="5" fillId="2" borderId="784" xfId="0" applyNumberFormat="1" applyFont="1" applyFill="1" applyBorder="1"/>
    <xf numFmtId="1" fontId="5" fillId="0" borderId="773" xfId="0" applyNumberFormat="1" applyFont="1" applyBorder="1" applyAlignment="1">
      <alignment horizontal="right"/>
    </xf>
    <xf numFmtId="1" fontId="4" fillId="2" borderId="0" xfId="0" applyNumberFormat="1" applyFont="1" applyFill="1" applyAlignment="1">
      <alignment horizontal="center" vertical="center"/>
    </xf>
    <xf numFmtId="1" fontId="5" fillId="0" borderId="14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34" xfId="0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137" xfId="0" applyNumberFormat="1" applyFont="1" applyBorder="1" applyAlignment="1">
      <alignment horizontal="center" vertical="center" wrapText="1"/>
    </xf>
    <xf numFmtId="1" fontId="5" fillId="0" borderId="14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34" xfId="0" applyNumberFormat="1" applyFont="1" applyBorder="1" applyAlignment="1">
      <alignment horizontal="center" vertical="center"/>
    </xf>
    <xf numFmtId="1" fontId="5" fillId="0" borderId="137" xfId="0" applyNumberFormat="1" applyFont="1" applyBorder="1" applyAlignment="1">
      <alignment horizontal="center" vertical="center"/>
    </xf>
    <xf numFmtId="1" fontId="5" fillId="0" borderId="149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35" xfId="0" applyNumberFormat="1" applyFont="1" applyBorder="1" applyAlignment="1">
      <alignment horizontal="center" vertical="center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1" fontId="7" fillId="0" borderId="13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center" vertical="center"/>
    </xf>
    <xf numFmtId="1" fontId="5" fillId="0" borderId="7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3" fillId="2" borderId="134" xfId="0" applyNumberFormat="1" applyFont="1" applyFill="1" applyBorder="1" applyAlignment="1">
      <alignment horizontal="center" vertical="center"/>
    </xf>
    <xf numFmtId="1" fontId="3" fillId="2" borderId="133" xfId="0" applyNumberFormat="1" applyFont="1" applyFill="1" applyBorder="1" applyAlignment="1">
      <alignment horizontal="center" vertical="center"/>
    </xf>
    <xf numFmtId="1" fontId="3" fillId="2" borderId="137" xfId="0" applyNumberFormat="1" applyFont="1" applyFill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wrapText="1"/>
    </xf>
    <xf numFmtId="1" fontId="5" fillId="0" borderId="43" xfId="0" applyNumberFormat="1" applyFont="1" applyBorder="1" applyAlignment="1">
      <alignment horizontal="left" vertical="center"/>
    </xf>
    <xf numFmtId="1" fontId="5" fillId="0" borderId="45" xfId="0" applyNumberFormat="1" applyFont="1" applyBorder="1" applyAlignment="1">
      <alignment horizontal="left" vertical="center"/>
    </xf>
    <xf numFmtId="1" fontId="5" fillId="0" borderId="35" xfId="0" applyNumberFormat="1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left" vertical="center"/>
    </xf>
    <xf numFmtId="1" fontId="5" fillId="0" borderId="73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1" fontId="7" fillId="0" borderId="72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left" vertical="center" wrapText="1"/>
    </xf>
    <xf numFmtId="1" fontId="5" fillId="0" borderId="49" xfId="0" applyNumberFormat="1" applyFont="1" applyBorder="1" applyAlignment="1">
      <alignment horizontal="left" vertical="center" wrapText="1"/>
    </xf>
    <xf numFmtId="1" fontId="5" fillId="0" borderId="28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134" xfId="0" quotePrefix="1" applyNumberFormat="1" applyFont="1" applyBorder="1" applyAlignment="1">
      <alignment horizontal="center" vertical="center" wrapText="1"/>
    </xf>
    <xf numFmtId="1" fontId="5" fillId="0" borderId="133" xfId="0" applyNumberFormat="1" applyFont="1" applyBorder="1" applyAlignment="1">
      <alignment horizontal="center" vertical="center"/>
    </xf>
    <xf numFmtId="1" fontId="5" fillId="0" borderId="132" xfId="0" applyNumberFormat="1" applyFont="1" applyBorder="1" applyAlignment="1">
      <alignment horizontal="left" vertical="center" wrapText="1"/>
    </xf>
    <xf numFmtId="1" fontId="5" fillId="0" borderId="131" xfId="0" applyNumberFormat="1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3" borderId="146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2" borderId="134" xfId="0" applyNumberFormat="1" applyFont="1" applyFill="1" applyBorder="1" applyAlignment="1">
      <alignment horizontal="center"/>
    </xf>
    <xf numFmtId="1" fontId="5" fillId="2" borderId="135" xfId="0" applyNumberFormat="1" applyFont="1" applyFill="1" applyBorder="1" applyAlignment="1">
      <alignment horizontal="center"/>
    </xf>
    <xf numFmtId="1" fontId="5" fillId="0" borderId="144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 wrapText="1"/>
    </xf>
    <xf numFmtId="1" fontId="5" fillId="0" borderId="84" xfId="0" applyNumberFormat="1" applyFont="1" applyBorder="1" applyAlignment="1">
      <alignment horizontal="center" vertical="center" wrapText="1"/>
    </xf>
    <xf numFmtId="1" fontId="5" fillId="0" borderId="12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2" borderId="14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8" xfId="0" applyNumberFormat="1" applyFont="1" applyFill="1" applyBorder="1" applyAlignment="1" applyProtection="1">
      <alignment horizontal="center" vertical="center"/>
      <protection locked="0"/>
    </xf>
    <xf numFmtId="1" fontId="5" fillId="2" borderId="133" xfId="0" applyNumberFormat="1" applyFont="1" applyFill="1" applyBorder="1" applyAlignment="1">
      <alignment horizontal="center"/>
    </xf>
    <xf numFmtId="1" fontId="5" fillId="2" borderId="13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5" fillId="0" borderId="152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80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/>
    </xf>
    <xf numFmtId="1" fontId="5" fillId="0" borderId="147" xfId="0" applyNumberFormat="1" applyFont="1" applyBorder="1" applyAlignment="1">
      <alignment horizontal="center" vertical="center" wrapText="1"/>
    </xf>
    <xf numFmtId="1" fontId="5" fillId="0" borderId="89" xfId="0" applyNumberFormat="1" applyFont="1" applyBorder="1" applyAlignment="1">
      <alignment horizontal="center" vertical="center" wrapText="1"/>
    </xf>
    <xf numFmtId="1" fontId="5" fillId="2" borderId="136" xfId="0" applyNumberFormat="1" applyFont="1" applyFill="1" applyBorder="1" applyAlignment="1">
      <alignment horizontal="center" vertical="center"/>
    </xf>
    <xf numFmtId="1" fontId="5" fillId="2" borderId="135" xfId="0" applyNumberFormat="1" applyFont="1" applyFill="1" applyBorder="1" applyAlignment="1">
      <alignment horizontal="center" vertical="center"/>
    </xf>
    <xf numFmtId="1" fontId="5" fillId="2" borderId="134" xfId="0" applyNumberFormat="1" applyFont="1" applyFill="1" applyBorder="1" applyAlignment="1">
      <alignment horizontal="center" vertical="center"/>
    </xf>
    <xf numFmtId="1" fontId="5" fillId="2" borderId="152" xfId="0" applyNumberFormat="1" applyFont="1" applyFill="1" applyBorder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wrapText="1"/>
    </xf>
    <xf numFmtId="1" fontId="5" fillId="0" borderId="152" xfId="0" applyNumberFormat="1" applyFont="1" applyBorder="1" applyAlignment="1">
      <alignment horizontal="center" wrapText="1"/>
    </xf>
    <xf numFmtId="1" fontId="5" fillId="0" borderId="135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1" fontId="5" fillId="0" borderId="153" xfId="0" applyNumberFormat="1" applyFont="1" applyBorder="1" applyAlignment="1">
      <alignment horizontal="center" vertical="center" wrapText="1"/>
    </xf>
    <xf numFmtId="1" fontId="5" fillId="0" borderId="154" xfId="0" applyNumberFormat="1" applyFont="1" applyBorder="1" applyAlignment="1">
      <alignment horizontal="center" vertical="center" wrapText="1"/>
    </xf>
    <xf numFmtId="1" fontId="5" fillId="0" borderId="15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07" xfId="0" applyNumberFormat="1" applyFont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vertical="center"/>
    </xf>
    <xf numFmtId="1" fontId="5" fillId="0" borderId="155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06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 horizontal="center" vertical="center" wrapText="1"/>
    </xf>
    <xf numFmtId="1" fontId="7" fillId="0" borderId="164" xfId="0" applyNumberFormat="1" applyFont="1" applyBorder="1" applyAlignment="1">
      <alignment horizontal="left"/>
    </xf>
    <xf numFmtId="1" fontId="5" fillId="0" borderId="108" xfId="0" applyNumberFormat="1" applyFont="1" applyBorder="1" applyAlignment="1">
      <alignment horizontal="center" vertical="center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 applyAlignment="1">
      <alignment horizontal="center" vertical="center"/>
    </xf>
    <xf numFmtId="1" fontId="5" fillId="0" borderId="163" xfId="0" applyNumberFormat="1" applyFont="1" applyBorder="1" applyAlignment="1">
      <alignment horizontal="center" vertical="center"/>
    </xf>
    <xf numFmtId="1" fontId="5" fillId="0" borderId="166" xfId="0" applyNumberFormat="1" applyFont="1" applyBorder="1" applyAlignment="1">
      <alignment horizontal="center" vertical="center"/>
    </xf>
    <xf numFmtId="1" fontId="5" fillId="2" borderId="78" xfId="0" applyNumberFormat="1" applyFont="1" applyFill="1" applyBorder="1" applyAlignment="1">
      <alignment horizontal="center" vertical="center" wrapText="1"/>
    </xf>
    <xf numFmtId="1" fontId="5" fillId="2" borderId="78" xfId="0" applyNumberFormat="1" applyFont="1" applyFill="1" applyBorder="1" applyAlignment="1">
      <alignment horizontal="center" vertical="center"/>
    </xf>
    <xf numFmtId="1" fontId="3" fillId="2" borderId="165" xfId="0" applyNumberFormat="1" applyFont="1" applyFill="1" applyBorder="1" applyAlignment="1">
      <alignment horizontal="center" vertical="center"/>
    </xf>
    <xf numFmtId="1" fontId="3" fillId="2" borderId="164" xfId="0" applyNumberFormat="1" applyFont="1" applyFill="1" applyBorder="1" applyAlignment="1">
      <alignment horizontal="center" vertical="center"/>
    </xf>
    <xf numFmtId="1" fontId="3" fillId="2" borderId="163" xfId="0" applyNumberFormat="1" applyFont="1" applyFill="1" applyBorder="1" applyAlignment="1">
      <alignment horizontal="center" vertical="center"/>
    </xf>
    <xf numFmtId="1" fontId="5" fillId="0" borderId="108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65" xfId="0" quotePrefix="1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/>
    </xf>
    <xf numFmtId="1" fontId="5" fillId="0" borderId="160" xfId="0" applyNumberFormat="1" applyFont="1" applyBorder="1" applyAlignment="1">
      <alignment horizontal="left" vertical="center" wrapText="1"/>
    </xf>
    <xf numFmtId="1" fontId="5" fillId="0" borderId="78" xfId="0" applyNumberFormat="1" applyFont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2" borderId="165" xfId="0" applyNumberFormat="1" applyFont="1" applyFill="1" applyBorder="1" applyAlignment="1">
      <alignment horizontal="center"/>
    </xf>
    <xf numFmtId="1" fontId="5" fillId="2" borderId="166" xfId="0" applyNumberFormat="1" applyFont="1" applyFill="1" applyBorder="1" applyAlignment="1">
      <alignment horizontal="center"/>
    </xf>
    <xf numFmtId="1" fontId="5" fillId="0" borderId="172" xfId="0" applyNumberFormat="1" applyFont="1" applyBorder="1" applyAlignment="1">
      <alignment horizontal="center" vertical="center"/>
    </xf>
    <xf numFmtId="1" fontId="5" fillId="0" borderId="166" xfId="0" applyNumberFormat="1" applyFont="1" applyBorder="1" applyAlignment="1">
      <alignment horizontal="center" vertical="center" wrapText="1"/>
    </xf>
    <xf numFmtId="1" fontId="5" fillId="0" borderId="110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74" xfId="0" applyNumberFormat="1" applyFont="1" applyFill="1" applyBorder="1" applyAlignment="1">
      <alignment horizontal="center" vertical="center" wrapText="1"/>
    </xf>
    <xf numFmtId="1" fontId="5" fillId="2" borderId="164" xfId="0" applyNumberFormat="1" applyFont="1" applyFill="1" applyBorder="1" applyAlignment="1">
      <alignment horizontal="center"/>
    </xf>
    <xf numFmtId="1" fontId="5" fillId="2" borderId="163" xfId="0" applyNumberFormat="1" applyFont="1" applyFill="1" applyBorder="1" applyAlignment="1">
      <alignment horizontal="center"/>
    </xf>
    <xf numFmtId="1" fontId="5" fillId="0" borderId="191" xfId="0" applyNumberFormat="1" applyFont="1" applyBorder="1" applyAlignment="1">
      <alignment horizontal="center" vertical="center"/>
    </xf>
    <xf numFmtId="1" fontId="5" fillId="0" borderId="190" xfId="0" applyNumberFormat="1" applyFont="1" applyBorder="1" applyAlignment="1">
      <alignment horizontal="center" vertical="center"/>
    </xf>
    <xf numFmtId="1" fontId="5" fillId="0" borderId="192" xfId="0" applyNumberFormat="1" applyFont="1" applyBorder="1" applyAlignment="1">
      <alignment horizontal="center" vertical="center"/>
    </xf>
    <xf numFmtId="1" fontId="5" fillId="0" borderId="193" xfId="0" applyNumberFormat="1" applyFont="1" applyBorder="1" applyAlignment="1">
      <alignment horizontal="center" vertical="center" wrapText="1"/>
    </xf>
    <xf numFmtId="1" fontId="5" fillId="0" borderId="196" xfId="0" applyNumberFormat="1" applyFont="1" applyBorder="1" applyAlignment="1">
      <alignment horizontal="center" vertical="center" wrapText="1"/>
    </xf>
    <xf numFmtId="1" fontId="5" fillId="0" borderId="195" xfId="0" applyNumberFormat="1" applyFont="1" applyBorder="1" applyAlignment="1">
      <alignment horizontal="center" vertical="center" wrapText="1"/>
    </xf>
    <xf numFmtId="1" fontId="5" fillId="0" borderId="196" xfId="0" applyNumberFormat="1" applyFont="1" applyBorder="1" applyAlignment="1">
      <alignment horizontal="center" vertical="center"/>
    </xf>
    <xf numFmtId="1" fontId="5" fillId="0" borderId="194" xfId="0" applyNumberFormat="1" applyFont="1" applyBorder="1" applyAlignment="1">
      <alignment horizontal="center" vertical="center" wrapText="1"/>
    </xf>
    <xf numFmtId="1" fontId="5" fillId="0" borderId="193" xfId="0" applyNumberFormat="1" applyFont="1" applyBorder="1" applyAlignment="1">
      <alignment horizontal="center" vertical="center"/>
    </xf>
    <xf numFmtId="1" fontId="5" fillId="2" borderId="191" xfId="0" applyNumberFormat="1" applyFont="1" applyFill="1" applyBorder="1" applyAlignment="1">
      <alignment horizontal="center"/>
    </xf>
    <xf numFmtId="1" fontId="5" fillId="2" borderId="192" xfId="0" applyNumberFormat="1" applyFont="1" applyFill="1" applyBorder="1" applyAlignment="1">
      <alignment horizontal="center"/>
    </xf>
    <xf numFmtId="1" fontId="5" fillId="0" borderId="103" xfId="0" applyNumberFormat="1" applyFont="1" applyBorder="1" applyAlignment="1">
      <alignment horizontal="center" vertical="center" wrapText="1"/>
    </xf>
    <xf numFmtId="1" fontId="5" fillId="2" borderId="196" xfId="0" applyNumberFormat="1" applyFont="1" applyFill="1" applyBorder="1" applyAlignment="1">
      <alignment horizontal="center" vertical="center"/>
    </xf>
    <xf numFmtId="1" fontId="5" fillId="2" borderId="156" xfId="0" applyNumberFormat="1" applyFont="1" applyFill="1" applyBorder="1" applyAlignment="1">
      <alignment horizontal="center" vertical="center"/>
    </xf>
    <xf numFmtId="1" fontId="5" fillId="2" borderId="153" xfId="0" applyNumberFormat="1" applyFont="1" applyFill="1" applyBorder="1" applyAlignment="1">
      <alignment horizontal="center" vertical="center"/>
    </xf>
    <xf numFmtId="1" fontId="5" fillId="2" borderId="154" xfId="0" applyNumberFormat="1" applyFont="1" applyFill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/>
    </xf>
    <xf numFmtId="1" fontId="5" fillId="0" borderId="153" xfId="0" applyNumberFormat="1" applyFont="1" applyBorder="1" applyAlignment="1">
      <alignment horizontal="center" wrapText="1"/>
    </xf>
    <xf numFmtId="1" fontId="5" fillId="0" borderId="154" xfId="0" applyNumberFormat="1" applyFont="1" applyBorder="1" applyAlignment="1">
      <alignment horizontal="center" wrapText="1"/>
    </xf>
    <xf numFmtId="1" fontId="5" fillId="0" borderId="156" xfId="0" applyNumberFormat="1" applyFont="1" applyBorder="1" applyAlignment="1">
      <alignment horizontal="center" wrapText="1"/>
    </xf>
    <xf numFmtId="1" fontId="5" fillId="0" borderId="156" xfId="0" applyNumberFormat="1" applyFont="1" applyBorder="1" applyAlignment="1">
      <alignment horizontal="center" vertical="center" wrapText="1"/>
    </xf>
    <xf numFmtId="1" fontId="5" fillId="0" borderId="213" xfId="0" applyNumberFormat="1" applyFont="1" applyBorder="1" applyAlignment="1">
      <alignment horizontal="center" vertical="center" wrapText="1"/>
    </xf>
    <xf numFmtId="1" fontId="5" fillId="0" borderId="214" xfId="0" applyNumberFormat="1" applyFont="1" applyBorder="1" applyAlignment="1">
      <alignment horizontal="center" vertical="center" wrapText="1"/>
    </xf>
    <xf numFmtId="1" fontId="5" fillId="0" borderId="215" xfId="0" applyNumberFormat="1" applyFont="1" applyBorder="1" applyAlignment="1">
      <alignment horizontal="center" vertical="center" wrapText="1"/>
    </xf>
    <xf numFmtId="1" fontId="5" fillId="0" borderId="213" xfId="0" applyNumberFormat="1" applyFont="1" applyBorder="1" applyAlignment="1">
      <alignment horizontal="center" vertical="center"/>
    </xf>
    <xf numFmtId="1" fontId="5" fillId="0" borderId="215" xfId="0" applyNumberFormat="1" applyFont="1" applyBorder="1" applyAlignment="1">
      <alignment horizontal="center" vertical="center"/>
    </xf>
    <xf numFmtId="1" fontId="5" fillId="0" borderId="216" xfId="0" applyNumberFormat="1" applyFont="1" applyBorder="1" applyAlignment="1">
      <alignment horizontal="center" vertical="center"/>
    </xf>
    <xf numFmtId="1" fontId="7" fillId="0" borderId="222" xfId="0" applyNumberFormat="1" applyFont="1" applyBorder="1" applyAlignment="1">
      <alignment horizontal="left"/>
    </xf>
    <xf numFmtId="1" fontId="5" fillId="0" borderId="223" xfId="0" applyNumberFormat="1" applyFont="1" applyBorder="1" applyAlignment="1">
      <alignment horizontal="center" vertical="center" wrapText="1"/>
    </xf>
    <xf numFmtId="1" fontId="5" fillId="0" borderId="222" xfId="0" applyNumberFormat="1" applyFont="1" applyBorder="1" applyAlignment="1">
      <alignment horizontal="center" vertical="center" wrapText="1"/>
    </xf>
    <xf numFmtId="1" fontId="5" fillId="0" borderId="221" xfId="0" applyNumberFormat="1" applyFont="1" applyBorder="1" applyAlignment="1">
      <alignment horizontal="center" vertical="center" wrapText="1"/>
    </xf>
    <xf numFmtId="1" fontId="5" fillId="0" borderId="223" xfId="0" applyNumberFormat="1" applyFont="1" applyBorder="1" applyAlignment="1">
      <alignment horizontal="center" vertical="center"/>
    </xf>
    <xf numFmtId="1" fontId="5" fillId="0" borderId="221" xfId="0" applyNumberFormat="1" applyFont="1" applyBorder="1" applyAlignment="1">
      <alignment horizontal="center" vertical="center"/>
    </xf>
    <xf numFmtId="1" fontId="5" fillId="0" borderId="226" xfId="0" applyNumberFormat="1" applyFont="1" applyBorder="1" applyAlignment="1">
      <alignment horizontal="center" vertical="center"/>
    </xf>
    <xf numFmtId="1" fontId="3" fillId="2" borderId="223" xfId="0" applyNumberFormat="1" applyFont="1" applyFill="1" applyBorder="1" applyAlignment="1">
      <alignment horizontal="center" vertical="center"/>
    </xf>
    <xf numFmtId="1" fontId="3" fillId="2" borderId="222" xfId="0" applyNumberFormat="1" applyFont="1" applyFill="1" applyBorder="1" applyAlignment="1">
      <alignment horizontal="center" vertical="center"/>
    </xf>
    <xf numFmtId="1" fontId="3" fillId="2" borderId="221" xfId="0" applyNumberFormat="1" applyFont="1" applyFill="1" applyBorder="1" applyAlignment="1">
      <alignment horizontal="center" vertical="center"/>
    </xf>
    <xf numFmtId="1" fontId="5" fillId="0" borderId="223" xfId="0" quotePrefix="1" applyNumberFormat="1" applyFont="1" applyBorder="1" applyAlignment="1">
      <alignment horizontal="center" vertical="center" wrapText="1"/>
    </xf>
    <xf numFmtId="1" fontId="5" fillId="0" borderId="222" xfId="0" applyNumberFormat="1" applyFont="1" applyBorder="1" applyAlignment="1">
      <alignment horizontal="center" vertical="center"/>
    </xf>
    <xf numFmtId="1" fontId="5" fillId="0" borderId="225" xfId="0" applyNumberFormat="1" applyFont="1" applyBorder="1" applyAlignment="1">
      <alignment horizontal="left" vertical="center" wrapText="1"/>
    </xf>
    <xf numFmtId="1" fontId="5" fillId="0" borderId="224" xfId="0" applyNumberFormat="1" applyFont="1" applyBorder="1" applyAlignment="1">
      <alignment horizontal="left" vertical="center" wrapText="1"/>
    </xf>
    <xf numFmtId="1" fontId="5" fillId="2" borderId="223" xfId="0" applyNumberFormat="1" applyFont="1" applyFill="1" applyBorder="1" applyAlignment="1">
      <alignment horizontal="center"/>
    </xf>
    <xf numFmtId="1" fontId="5" fillId="2" borderId="226" xfId="0" applyNumberFormat="1" applyFont="1" applyFill="1" applyBorder="1" applyAlignment="1">
      <alignment horizontal="center"/>
    </xf>
    <xf numFmtId="1" fontId="5" fillId="0" borderId="232" xfId="0" applyNumberFormat="1" applyFont="1" applyBorder="1" applyAlignment="1">
      <alignment horizontal="center" vertical="center"/>
    </xf>
    <xf numFmtId="1" fontId="5" fillId="0" borderId="226" xfId="0" applyNumberFormat="1" applyFont="1" applyBorder="1" applyAlignment="1">
      <alignment horizontal="center" vertical="center" wrapText="1"/>
    </xf>
    <xf numFmtId="1" fontId="5" fillId="0" borderId="217" xfId="0" applyNumberFormat="1" applyFont="1" applyBorder="1" applyAlignment="1">
      <alignment horizontal="center" vertical="center" wrapText="1"/>
    </xf>
    <xf numFmtId="1" fontId="5" fillId="2" borderId="222" xfId="0" applyNumberFormat="1" applyFont="1" applyFill="1" applyBorder="1" applyAlignment="1">
      <alignment horizontal="center"/>
    </xf>
    <xf numFmtId="1" fontId="5" fillId="2" borderId="221" xfId="0" applyNumberFormat="1" applyFont="1" applyFill="1" applyBorder="1" applyAlignment="1">
      <alignment horizontal="center"/>
    </xf>
    <xf numFmtId="1" fontId="5" fillId="0" borderId="246" xfId="0" applyNumberFormat="1" applyFont="1" applyBorder="1" applyAlignment="1">
      <alignment horizontal="center" vertical="center"/>
    </xf>
    <xf numFmtId="1" fontId="5" fillId="0" borderId="245" xfId="0" applyNumberFormat="1" applyFont="1" applyBorder="1" applyAlignment="1">
      <alignment horizontal="center" vertical="center"/>
    </xf>
    <xf numFmtId="1" fontId="5" fillId="0" borderId="247" xfId="0" applyNumberFormat="1" applyFont="1" applyBorder="1" applyAlignment="1">
      <alignment horizontal="center" vertical="center"/>
    </xf>
    <xf numFmtId="1" fontId="5" fillId="0" borderId="248" xfId="0" applyNumberFormat="1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 wrapText="1"/>
    </xf>
    <xf numFmtId="1" fontId="5" fillId="0" borderId="250" xfId="0" applyNumberFormat="1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/>
    </xf>
    <xf numFmtId="1" fontId="5" fillId="0" borderId="249" xfId="0" applyNumberFormat="1" applyFont="1" applyBorder="1" applyAlignment="1">
      <alignment horizontal="center" vertical="center" wrapText="1"/>
    </xf>
    <xf numFmtId="1" fontId="5" fillId="0" borderId="248" xfId="0" applyNumberFormat="1" applyFont="1" applyBorder="1" applyAlignment="1">
      <alignment horizontal="center" vertical="center"/>
    </xf>
    <xf numFmtId="1" fontId="5" fillId="2" borderId="246" xfId="0" applyNumberFormat="1" applyFont="1" applyFill="1" applyBorder="1" applyAlignment="1">
      <alignment horizontal="center"/>
    </xf>
    <xf numFmtId="1" fontId="5" fillId="2" borderId="247" xfId="0" applyNumberFormat="1" applyFont="1" applyFill="1" applyBorder="1" applyAlignment="1">
      <alignment horizontal="center"/>
    </xf>
    <xf numFmtId="1" fontId="5" fillId="2" borderId="251" xfId="0" applyNumberFormat="1" applyFont="1" applyFill="1" applyBorder="1" applyAlignment="1">
      <alignment horizontal="center" vertical="center"/>
    </xf>
    <xf numFmtId="1" fontId="5" fillId="2" borderId="216" xfId="0" applyNumberFormat="1" applyFont="1" applyFill="1" applyBorder="1" applyAlignment="1">
      <alignment horizontal="center" vertical="center"/>
    </xf>
    <xf numFmtId="1" fontId="5" fillId="2" borderId="213" xfId="0" applyNumberFormat="1" applyFont="1" applyFill="1" applyBorder="1" applyAlignment="1">
      <alignment horizontal="center" vertical="center"/>
    </xf>
    <xf numFmtId="1" fontId="5" fillId="2" borderId="214" xfId="0" applyNumberFormat="1" applyFont="1" applyFill="1" applyBorder="1" applyAlignment="1">
      <alignment horizontal="center" vertical="center"/>
    </xf>
    <xf numFmtId="1" fontId="5" fillId="0" borderId="213" xfId="0" applyNumberFormat="1" applyFont="1" applyBorder="1" applyAlignment="1">
      <alignment horizontal="center" wrapText="1"/>
    </xf>
    <xf numFmtId="1" fontId="5" fillId="0" borderId="214" xfId="0" applyNumberFormat="1" applyFont="1" applyBorder="1" applyAlignment="1">
      <alignment horizontal="center" wrapText="1"/>
    </xf>
    <xf numFmtId="1" fontId="5" fillId="0" borderId="216" xfId="0" applyNumberFormat="1" applyFont="1" applyBorder="1" applyAlignment="1">
      <alignment horizontal="center" wrapText="1"/>
    </xf>
    <xf numFmtId="1" fontId="5" fillId="0" borderId="216" xfId="0" applyNumberFormat="1" applyFont="1" applyBorder="1" applyAlignment="1">
      <alignment horizontal="center" vertical="center" wrapText="1"/>
    </xf>
    <xf numFmtId="1" fontId="5" fillId="0" borderId="265" xfId="0" applyNumberFormat="1" applyFont="1" applyBorder="1" applyAlignment="1">
      <alignment horizontal="center" vertical="center" wrapText="1"/>
    </xf>
    <xf numFmtId="1" fontId="5" fillId="0" borderId="266" xfId="0" applyNumberFormat="1" applyFont="1" applyBorder="1" applyAlignment="1">
      <alignment horizontal="center" vertical="center" wrapText="1"/>
    </xf>
    <xf numFmtId="1" fontId="5" fillId="0" borderId="267" xfId="0" applyNumberFormat="1" applyFont="1" applyBorder="1" applyAlignment="1">
      <alignment horizontal="center" vertical="center" wrapText="1"/>
    </xf>
    <xf numFmtId="1" fontId="5" fillId="0" borderId="265" xfId="0" applyNumberFormat="1" applyFont="1" applyBorder="1" applyAlignment="1">
      <alignment horizontal="center" vertical="center"/>
    </xf>
    <xf numFmtId="1" fontId="5" fillId="0" borderId="267" xfId="0" applyNumberFormat="1" applyFont="1" applyBorder="1" applyAlignment="1">
      <alignment horizontal="center" vertical="center"/>
    </xf>
    <xf numFmtId="1" fontId="5" fillId="0" borderId="268" xfId="0" applyNumberFormat="1" applyFont="1" applyBorder="1" applyAlignment="1">
      <alignment horizontal="center" vertical="center"/>
    </xf>
    <xf numFmtId="1" fontId="7" fillId="0" borderId="266" xfId="0" applyNumberFormat="1" applyFont="1" applyBorder="1" applyAlignment="1">
      <alignment horizontal="left"/>
    </xf>
    <xf numFmtId="1" fontId="3" fillId="2" borderId="265" xfId="0" applyNumberFormat="1" applyFont="1" applyFill="1" applyBorder="1" applyAlignment="1">
      <alignment horizontal="center" vertical="center"/>
    </xf>
    <xf numFmtId="1" fontId="3" fillId="2" borderId="266" xfId="0" applyNumberFormat="1" applyFont="1" applyFill="1" applyBorder="1" applyAlignment="1">
      <alignment horizontal="center" vertical="center"/>
    </xf>
    <xf numFmtId="1" fontId="3" fillId="2" borderId="267" xfId="0" applyNumberFormat="1" applyFont="1" applyFill="1" applyBorder="1" applyAlignment="1">
      <alignment horizontal="center" vertical="center"/>
    </xf>
    <xf numFmtId="1" fontId="5" fillId="0" borderId="265" xfId="0" quotePrefix="1" applyNumberFormat="1" applyFont="1" applyBorder="1" applyAlignment="1">
      <alignment horizontal="center" vertical="center" wrapText="1"/>
    </xf>
    <xf numFmtId="1" fontId="5" fillId="0" borderId="266" xfId="0" applyNumberFormat="1" applyFont="1" applyBorder="1" applyAlignment="1">
      <alignment horizontal="center" vertical="center"/>
    </xf>
    <xf numFmtId="1" fontId="5" fillId="2" borderId="265" xfId="0" applyNumberFormat="1" applyFont="1" applyFill="1" applyBorder="1" applyAlignment="1">
      <alignment horizontal="center"/>
    </xf>
    <xf numFmtId="1" fontId="5" fillId="2" borderId="268" xfId="0" applyNumberFormat="1" applyFont="1" applyFill="1" applyBorder="1" applyAlignment="1">
      <alignment horizontal="center"/>
    </xf>
    <xf numFmtId="1" fontId="5" fillId="0" borderId="275" xfId="0" applyNumberFormat="1" applyFont="1" applyBorder="1" applyAlignment="1">
      <alignment horizontal="center" vertical="center"/>
    </xf>
    <xf numFmtId="1" fontId="5" fillId="0" borderId="268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 wrapText="1"/>
    </xf>
    <xf numFmtId="1" fontId="5" fillId="2" borderId="266" xfId="0" applyNumberFormat="1" applyFont="1" applyFill="1" applyBorder="1" applyAlignment="1">
      <alignment horizontal="center"/>
    </xf>
    <xf numFmtId="1" fontId="5" fillId="2" borderId="267" xfId="0" applyNumberFormat="1" applyFont="1" applyFill="1" applyBorder="1" applyAlignment="1">
      <alignment horizontal="center"/>
    </xf>
    <xf numFmtId="1" fontId="5" fillId="0" borderId="293" xfId="0" applyNumberFormat="1" applyFont="1" applyBorder="1" applyAlignment="1">
      <alignment horizontal="center" vertical="center"/>
    </xf>
    <xf numFmtId="1" fontId="5" fillId="0" borderId="292" xfId="0" applyNumberFormat="1" applyFont="1" applyBorder="1" applyAlignment="1">
      <alignment horizontal="center" vertical="center"/>
    </xf>
    <xf numFmtId="1" fontId="5" fillId="0" borderId="294" xfId="0" applyNumberFormat="1" applyFont="1" applyBorder="1" applyAlignment="1">
      <alignment horizontal="center" vertical="center"/>
    </xf>
    <xf numFmtId="1" fontId="5" fillId="0" borderId="295" xfId="0" applyNumberFormat="1" applyFont="1" applyBorder="1" applyAlignment="1">
      <alignment horizontal="center" vertical="center" wrapText="1"/>
    </xf>
    <xf numFmtId="1" fontId="5" fillId="0" borderId="297" xfId="0" applyNumberFormat="1" applyFont="1" applyBorder="1" applyAlignment="1">
      <alignment horizontal="center" vertical="center"/>
    </xf>
    <xf numFmtId="1" fontId="5" fillId="0" borderId="297" xfId="0" applyNumberFormat="1" applyFont="1" applyBorder="1" applyAlignment="1">
      <alignment horizontal="center" vertical="center" wrapText="1"/>
    </xf>
    <xf numFmtId="1" fontId="5" fillId="0" borderId="295" xfId="0" applyNumberFormat="1" applyFont="1" applyBorder="1" applyAlignment="1">
      <alignment horizontal="center" vertical="center"/>
    </xf>
    <xf numFmtId="1" fontId="5" fillId="0" borderId="296" xfId="0" applyNumberFormat="1" applyFont="1" applyBorder="1" applyAlignment="1">
      <alignment horizontal="center" vertical="center" wrapText="1"/>
    </xf>
    <xf numFmtId="1" fontId="5" fillId="2" borderId="293" xfId="0" applyNumberFormat="1" applyFont="1" applyFill="1" applyBorder="1" applyAlignment="1">
      <alignment horizontal="center"/>
    </xf>
    <xf numFmtId="1" fontId="5" fillId="2" borderId="294" xfId="0" applyNumberFormat="1" applyFont="1" applyFill="1" applyBorder="1" applyAlignment="1">
      <alignment horizontal="center"/>
    </xf>
    <xf numFmtId="1" fontId="5" fillId="0" borderId="307" xfId="0" applyNumberFormat="1" applyFont="1" applyBorder="1" applyAlignment="1">
      <alignment horizontal="center" vertical="center" wrapText="1"/>
    </xf>
    <xf numFmtId="1" fontId="5" fillId="0" borderId="293" xfId="0" applyNumberFormat="1" applyFont="1" applyBorder="1" applyAlignment="1">
      <alignment horizontal="center" vertical="center" wrapText="1"/>
    </xf>
    <xf numFmtId="1" fontId="5" fillId="0" borderId="296" xfId="0" applyNumberFormat="1" applyFont="1" applyBorder="1" applyAlignment="1">
      <alignment horizontal="center" vertical="center"/>
    </xf>
    <xf numFmtId="1" fontId="5" fillId="2" borderId="295" xfId="0" applyNumberFormat="1" applyFont="1" applyFill="1" applyBorder="1" applyAlignment="1">
      <alignment horizontal="center" vertical="center"/>
    </xf>
    <xf numFmtId="1" fontId="5" fillId="2" borderId="294" xfId="0" applyNumberFormat="1" applyFont="1" applyFill="1" applyBorder="1" applyAlignment="1">
      <alignment horizontal="center" vertical="center"/>
    </xf>
    <xf numFmtId="1" fontId="5" fillId="2" borderId="293" xfId="0" applyNumberFormat="1" applyFont="1" applyFill="1" applyBorder="1" applyAlignment="1">
      <alignment horizontal="center" vertical="center"/>
    </xf>
    <xf numFmtId="1" fontId="5" fillId="2" borderId="292" xfId="0" applyNumberFormat="1" applyFont="1" applyFill="1" applyBorder="1" applyAlignment="1">
      <alignment horizontal="center" vertical="center"/>
    </xf>
    <xf numFmtId="1" fontId="5" fillId="0" borderId="293" xfId="0" applyNumberFormat="1" applyFont="1" applyBorder="1" applyAlignment="1">
      <alignment horizontal="center" wrapText="1"/>
    </xf>
    <xf numFmtId="1" fontId="5" fillId="0" borderId="292" xfId="0" applyNumberFormat="1" applyFont="1" applyBorder="1" applyAlignment="1">
      <alignment horizontal="center" wrapText="1"/>
    </xf>
    <xf numFmtId="1" fontId="5" fillId="0" borderId="294" xfId="0" applyNumberFormat="1" applyFont="1" applyBorder="1" applyAlignment="1">
      <alignment horizontal="center" wrapText="1"/>
    </xf>
    <xf numFmtId="1" fontId="5" fillId="0" borderId="294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center" vertical="center" wrapText="1"/>
    </xf>
    <xf numFmtId="1" fontId="5" fillId="0" borderId="313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center" vertical="center"/>
    </xf>
    <xf numFmtId="1" fontId="5" fillId="0" borderId="313" xfId="0" applyNumberFormat="1" applyFont="1" applyBorder="1" applyAlignment="1">
      <alignment horizontal="center" vertical="center"/>
    </xf>
    <xf numFmtId="1" fontId="5" fillId="0" borderId="314" xfId="0" applyNumberFormat="1" applyFont="1" applyBorder="1" applyAlignment="1">
      <alignment horizontal="center" vertical="center"/>
    </xf>
    <xf numFmtId="1" fontId="7" fillId="0" borderId="337" xfId="0" applyNumberFormat="1" applyFont="1" applyBorder="1" applyAlignment="1">
      <alignment horizontal="left"/>
    </xf>
    <xf numFmtId="1" fontId="5" fillId="0" borderId="115" xfId="0" applyNumberFormat="1" applyFont="1" applyBorder="1" applyAlignment="1">
      <alignment horizontal="center" vertical="center" wrapText="1"/>
    </xf>
    <xf numFmtId="1" fontId="3" fillId="2" borderId="312" xfId="0" applyNumberFormat="1" applyFont="1" applyFill="1" applyBorder="1" applyAlignment="1">
      <alignment horizontal="center" vertical="center"/>
    </xf>
    <xf numFmtId="1" fontId="3" fillId="2" borderId="115" xfId="0" applyNumberFormat="1" applyFont="1" applyFill="1" applyBorder="1" applyAlignment="1">
      <alignment horizontal="center" vertical="center"/>
    </xf>
    <xf numFmtId="1" fontId="3" fillId="2" borderId="313" xfId="0" applyNumberFormat="1" applyFont="1" applyFill="1" applyBorder="1" applyAlignment="1">
      <alignment horizontal="center" vertical="center"/>
    </xf>
    <xf numFmtId="1" fontId="5" fillId="0" borderId="312" xfId="0" quotePrefix="1" applyNumberFormat="1" applyFont="1" applyBorder="1" applyAlignment="1">
      <alignment horizontal="center" vertical="center" wrapText="1"/>
    </xf>
    <xf numFmtId="1" fontId="5" fillId="0" borderId="115" xfId="0" applyNumberFormat="1" applyFont="1" applyBorder="1" applyAlignment="1">
      <alignment horizontal="center" vertical="center"/>
    </xf>
    <xf numFmtId="1" fontId="5" fillId="0" borderId="339" xfId="0" applyNumberFormat="1" applyFont="1" applyBorder="1" applyAlignment="1">
      <alignment horizontal="left" vertical="center" wrapText="1"/>
    </xf>
    <xf numFmtId="1" fontId="5" fillId="0" borderId="338" xfId="0" applyNumberFormat="1" applyFont="1" applyBorder="1" applyAlignment="1">
      <alignment horizontal="left" vertical="center" wrapText="1"/>
    </xf>
    <xf numFmtId="1" fontId="5" fillId="2" borderId="312" xfId="0" applyNumberFormat="1" applyFont="1" applyFill="1" applyBorder="1" applyAlignment="1">
      <alignment horizontal="center"/>
    </xf>
    <xf numFmtId="1" fontId="5" fillId="2" borderId="314" xfId="0" applyNumberFormat="1" applyFont="1" applyFill="1" applyBorder="1" applyAlignment="1">
      <alignment horizontal="center"/>
    </xf>
    <xf numFmtId="1" fontId="5" fillId="0" borderId="344" xfId="0" applyNumberFormat="1" applyFont="1" applyBorder="1" applyAlignment="1">
      <alignment horizontal="center" vertical="center"/>
    </xf>
    <xf numFmtId="1" fontId="5" fillId="0" borderId="314" xfId="0" applyNumberFormat="1" applyFont="1" applyBorder="1" applyAlignment="1">
      <alignment horizontal="center" vertical="center" wrapText="1"/>
    </xf>
    <xf numFmtId="1" fontId="5" fillId="0" borderId="332" xfId="0" applyNumberFormat="1" applyFont="1" applyBorder="1" applyAlignment="1">
      <alignment horizontal="center" vertical="center" wrapText="1"/>
    </xf>
    <xf numFmtId="1" fontId="5" fillId="2" borderId="115" xfId="0" applyNumberFormat="1" applyFont="1" applyFill="1" applyBorder="1" applyAlignment="1">
      <alignment horizontal="center"/>
    </xf>
    <xf numFmtId="1" fontId="5" fillId="2" borderId="313" xfId="0" applyNumberFormat="1" applyFont="1" applyFill="1" applyBorder="1" applyAlignment="1">
      <alignment horizontal="center"/>
    </xf>
    <xf numFmtId="1" fontId="5" fillId="0" borderId="356" xfId="0" applyNumberFormat="1" applyFont="1" applyBorder="1" applyAlignment="1">
      <alignment horizontal="center" vertical="center"/>
    </xf>
    <xf numFmtId="1" fontId="5" fillId="0" borderId="355" xfId="0" applyNumberFormat="1" applyFont="1" applyBorder="1" applyAlignment="1">
      <alignment horizontal="center" vertical="center"/>
    </xf>
    <xf numFmtId="1" fontId="5" fillId="0" borderId="357" xfId="0" applyNumberFormat="1" applyFont="1" applyBorder="1" applyAlignment="1">
      <alignment horizontal="center" vertical="center"/>
    </xf>
    <xf numFmtId="1" fontId="5" fillId="0" borderId="358" xfId="0" applyNumberFormat="1" applyFont="1" applyBorder="1" applyAlignment="1">
      <alignment horizontal="center" vertical="center" wrapText="1"/>
    </xf>
    <xf numFmtId="1" fontId="5" fillId="0" borderId="320" xfId="0" applyNumberFormat="1" applyFont="1" applyBorder="1" applyAlignment="1">
      <alignment horizontal="center" vertical="center" wrapText="1"/>
    </xf>
    <xf numFmtId="1" fontId="5" fillId="0" borderId="372" xfId="0" applyNumberFormat="1" applyFont="1" applyBorder="1" applyAlignment="1">
      <alignment horizontal="center" vertical="center" wrapText="1"/>
    </xf>
    <xf numFmtId="1" fontId="5" fillId="0" borderId="360" xfId="0" applyNumberFormat="1" applyFont="1" applyBorder="1" applyAlignment="1">
      <alignment horizontal="center" vertical="center" wrapText="1"/>
    </xf>
    <xf numFmtId="1" fontId="5" fillId="0" borderId="320" xfId="0" applyNumberFormat="1" applyFont="1" applyBorder="1" applyAlignment="1">
      <alignment horizontal="center" vertical="center"/>
    </xf>
    <xf numFmtId="1" fontId="5" fillId="0" borderId="359" xfId="0" applyNumberFormat="1" applyFont="1" applyBorder="1" applyAlignment="1">
      <alignment horizontal="center" vertical="center" wrapText="1"/>
    </xf>
    <xf numFmtId="1" fontId="5" fillId="0" borderId="358" xfId="0" applyNumberFormat="1" applyFont="1" applyBorder="1" applyAlignment="1">
      <alignment horizontal="center" vertical="center"/>
    </xf>
    <xf numFmtId="1" fontId="5" fillId="2" borderId="356" xfId="0" applyNumberFormat="1" applyFont="1" applyFill="1" applyBorder="1" applyAlignment="1">
      <alignment horizontal="center"/>
    </xf>
    <xf numFmtId="1" fontId="5" fillId="2" borderId="357" xfId="0" applyNumberFormat="1" applyFont="1" applyFill="1" applyBorder="1" applyAlignment="1">
      <alignment horizontal="center"/>
    </xf>
    <xf numFmtId="1" fontId="5" fillId="2" borderId="320" xfId="0" applyNumberFormat="1" applyFont="1" applyFill="1" applyBorder="1" applyAlignment="1">
      <alignment horizontal="center" vertical="center"/>
    </xf>
    <xf numFmtId="1" fontId="5" fillId="2" borderId="314" xfId="0" applyNumberFormat="1" applyFont="1" applyFill="1" applyBorder="1" applyAlignment="1">
      <alignment horizontal="center" vertical="center"/>
    </xf>
    <xf numFmtId="1" fontId="5" fillId="2" borderId="312" xfId="0" applyNumberFormat="1" applyFont="1" applyFill="1" applyBorder="1" applyAlignment="1">
      <alignment horizontal="center" vertical="center"/>
    </xf>
    <xf numFmtId="1" fontId="5" fillId="2" borderId="115" xfId="0" applyNumberFormat="1" applyFont="1" applyFill="1" applyBorder="1" applyAlignment="1">
      <alignment horizontal="center" vertical="center"/>
    </xf>
    <xf numFmtId="1" fontId="5" fillId="0" borderId="312" xfId="0" applyNumberFormat="1" applyFont="1" applyBorder="1" applyAlignment="1">
      <alignment horizontal="center" wrapText="1"/>
    </xf>
    <xf numFmtId="1" fontId="5" fillId="0" borderId="115" xfId="0" applyNumberFormat="1" applyFont="1" applyBorder="1" applyAlignment="1">
      <alignment horizontal="center" wrapText="1"/>
    </xf>
    <xf numFmtId="1" fontId="5" fillId="0" borderId="314" xfId="0" applyNumberFormat="1" applyFont="1" applyBorder="1" applyAlignment="1">
      <alignment horizontal="center" wrapText="1"/>
    </xf>
    <xf numFmtId="1" fontId="5" fillId="0" borderId="381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3" xfId="0" applyNumberFormat="1" applyFont="1" applyBorder="1" applyAlignment="1">
      <alignment horizontal="center" vertical="center" wrapText="1"/>
    </xf>
    <xf numFmtId="1" fontId="5" fillId="0" borderId="381" xfId="0" applyNumberFormat="1" applyFont="1" applyBorder="1" applyAlignment="1">
      <alignment horizontal="center" vertical="center"/>
    </xf>
    <xf numFmtId="1" fontId="5" fillId="0" borderId="383" xfId="0" applyNumberFormat="1" applyFont="1" applyBorder="1" applyAlignment="1">
      <alignment horizontal="center" vertical="center"/>
    </xf>
    <xf numFmtId="1" fontId="5" fillId="0" borderId="384" xfId="0" applyNumberFormat="1" applyFont="1" applyBorder="1" applyAlignment="1">
      <alignment horizontal="center" vertical="center"/>
    </xf>
    <xf numFmtId="1" fontId="7" fillId="0" borderId="390" xfId="0" applyNumberFormat="1" applyFont="1" applyBorder="1" applyAlignment="1">
      <alignment horizontal="left"/>
    </xf>
    <xf numFmtId="1" fontId="5" fillId="0" borderId="391" xfId="0" applyNumberFormat="1" applyFont="1" applyBorder="1" applyAlignment="1">
      <alignment horizontal="center" vertical="center" wrapText="1"/>
    </xf>
    <xf numFmtId="1" fontId="5" fillId="0" borderId="390" xfId="0" applyNumberFormat="1" applyFont="1" applyBorder="1" applyAlignment="1">
      <alignment horizontal="center" vertical="center" wrapText="1"/>
    </xf>
    <xf numFmtId="1" fontId="5" fillId="0" borderId="389" xfId="0" applyNumberFormat="1" applyFont="1" applyBorder="1" applyAlignment="1">
      <alignment horizontal="center" vertical="center" wrapText="1"/>
    </xf>
    <xf numFmtId="1" fontId="5" fillId="0" borderId="391" xfId="0" applyNumberFormat="1" applyFont="1" applyBorder="1" applyAlignment="1">
      <alignment horizontal="center" vertical="center"/>
    </xf>
    <xf numFmtId="1" fontId="5" fillId="0" borderId="389" xfId="0" applyNumberFormat="1" applyFont="1" applyBorder="1" applyAlignment="1">
      <alignment horizontal="center" vertical="center"/>
    </xf>
    <xf numFmtId="1" fontId="5" fillId="0" borderId="394" xfId="0" applyNumberFormat="1" applyFont="1" applyBorder="1" applyAlignment="1">
      <alignment horizontal="center" vertical="center"/>
    </xf>
    <xf numFmtId="1" fontId="3" fillId="2" borderId="391" xfId="0" applyNumberFormat="1" applyFont="1" applyFill="1" applyBorder="1" applyAlignment="1">
      <alignment horizontal="center" vertical="center"/>
    </xf>
    <xf numFmtId="1" fontId="3" fillId="2" borderId="390" xfId="0" applyNumberFormat="1" applyFont="1" applyFill="1" applyBorder="1" applyAlignment="1">
      <alignment horizontal="center" vertical="center"/>
    </xf>
    <xf numFmtId="1" fontId="3" fillId="2" borderId="389" xfId="0" applyNumberFormat="1" applyFont="1" applyFill="1" applyBorder="1" applyAlignment="1">
      <alignment horizontal="center" vertical="center"/>
    </xf>
    <xf numFmtId="1" fontId="5" fillId="0" borderId="391" xfId="0" quotePrefix="1" applyNumberFormat="1" applyFont="1" applyBorder="1" applyAlignment="1">
      <alignment horizontal="center" vertical="center" wrapText="1"/>
    </xf>
    <xf numFmtId="1" fontId="5" fillId="0" borderId="390" xfId="0" applyNumberFormat="1" applyFont="1" applyBorder="1" applyAlignment="1">
      <alignment horizontal="center" vertical="center"/>
    </xf>
    <xf numFmtId="1" fontId="5" fillId="0" borderId="393" xfId="0" applyNumberFormat="1" applyFont="1" applyBorder="1" applyAlignment="1">
      <alignment horizontal="left" vertical="center" wrapText="1"/>
    </xf>
    <xf numFmtId="1" fontId="5" fillId="0" borderId="392" xfId="0" applyNumberFormat="1" applyFont="1" applyBorder="1" applyAlignment="1">
      <alignment horizontal="left" vertical="center" wrapText="1"/>
    </xf>
    <xf numFmtId="1" fontId="5" fillId="2" borderId="391" xfId="0" applyNumberFormat="1" applyFont="1" applyFill="1" applyBorder="1" applyAlignment="1">
      <alignment horizontal="center"/>
    </xf>
    <xf numFmtId="1" fontId="5" fillId="2" borderId="394" xfId="0" applyNumberFormat="1" applyFont="1" applyFill="1" applyBorder="1" applyAlignment="1">
      <alignment horizontal="center"/>
    </xf>
    <xf numFmtId="1" fontId="5" fillId="0" borderId="400" xfId="0" applyNumberFormat="1" applyFont="1" applyBorder="1" applyAlignment="1">
      <alignment horizontal="center" vertical="center"/>
    </xf>
    <xf numFmtId="1" fontId="5" fillId="0" borderId="394" xfId="0" applyNumberFormat="1" applyFont="1" applyBorder="1" applyAlignment="1">
      <alignment horizontal="center" vertical="center" wrapText="1"/>
    </xf>
    <xf numFmtId="1" fontId="5" fillId="0" borderId="385" xfId="0" applyNumberFormat="1" applyFont="1" applyBorder="1" applyAlignment="1">
      <alignment horizontal="center" vertical="center" wrapText="1"/>
    </xf>
    <xf numFmtId="1" fontId="5" fillId="2" borderId="390" xfId="0" applyNumberFormat="1" applyFont="1" applyFill="1" applyBorder="1" applyAlignment="1">
      <alignment horizontal="center"/>
    </xf>
    <xf numFmtId="1" fontId="5" fillId="2" borderId="389" xfId="0" applyNumberFormat="1" applyFont="1" applyFill="1" applyBorder="1" applyAlignment="1">
      <alignment horizontal="center"/>
    </xf>
    <xf numFmtId="1" fontId="5" fillId="0" borderId="414" xfId="0" applyNumberFormat="1" applyFont="1" applyBorder="1" applyAlignment="1">
      <alignment horizontal="center" vertical="center"/>
    </xf>
    <xf numFmtId="1" fontId="5" fillId="0" borderId="413" xfId="0" applyNumberFormat="1" applyFont="1" applyBorder="1" applyAlignment="1">
      <alignment horizontal="center" vertical="center"/>
    </xf>
    <xf numFmtId="1" fontId="5" fillId="0" borderId="415" xfId="0" applyNumberFormat="1" applyFont="1" applyBorder="1" applyAlignment="1">
      <alignment horizontal="center" vertical="center"/>
    </xf>
    <xf numFmtId="1" fontId="5" fillId="0" borderId="416" xfId="0" applyNumberFormat="1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 wrapText="1"/>
    </xf>
    <xf numFmtId="1" fontId="5" fillId="0" borderId="418" xfId="0" applyNumberFormat="1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/>
    </xf>
    <xf numFmtId="1" fontId="5" fillId="0" borderId="417" xfId="0" applyNumberFormat="1" applyFont="1" applyBorder="1" applyAlignment="1">
      <alignment horizontal="center" vertical="center" wrapText="1"/>
    </xf>
    <xf numFmtId="1" fontId="5" fillId="0" borderId="416" xfId="0" applyNumberFormat="1" applyFont="1" applyBorder="1" applyAlignment="1">
      <alignment horizontal="center" vertical="center"/>
    </xf>
    <xf numFmtId="1" fontId="5" fillId="2" borderId="414" xfId="0" applyNumberFormat="1" applyFont="1" applyFill="1" applyBorder="1" applyAlignment="1">
      <alignment horizontal="center"/>
    </xf>
    <xf numFmtId="1" fontId="5" fillId="2" borderId="415" xfId="0" applyNumberFormat="1" applyFont="1" applyFill="1" applyBorder="1" applyAlignment="1">
      <alignment horizontal="center"/>
    </xf>
    <xf numFmtId="1" fontId="5" fillId="2" borderId="419" xfId="0" applyNumberFormat="1" applyFont="1" applyFill="1" applyBorder="1" applyAlignment="1">
      <alignment horizontal="center" vertical="center"/>
    </xf>
    <xf numFmtId="1" fontId="5" fillId="2" borderId="384" xfId="0" applyNumberFormat="1" applyFont="1" applyFill="1" applyBorder="1" applyAlignment="1">
      <alignment horizontal="center" vertical="center"/>
    </xf>
    <xf numFmtId="1" fontId="5" fillId="2" borderId="381" xfId="0" applyNumberFormat="1" applyFont="1" applyFill="1" applyBorder="1" applyAlignment="1">
      <alignment horizontal="center" vertical="center"/>
    </xf>
    <xf numFmtId="1" fontId="5" fillId="2" borderId="382" xfId="0" applyNumberFormat="1" applyFont="1" applyFill="1" applyBorder="1" applyAlignment="1">
      <alignment horizontal="center" vertical="center"/>
    </xf>
    <xf numFmtId="1" fontId="5" fillId="0" borderId="381" xfId="0" applyNumberFormat="1" applyFont="1" applyBorder="1" applyAlignment="1">
      <alignment horizontal="center" wrapText="1"/>
    </xf>
    <xf numFmtId="1" fontId="5" fillId="0" borderId="382" xfId="0" applyNumberFormat="1" applyFont="1" applyBorder="1" applyAlignment="1">
      <alignment horizontal="center" wrapText="1"/>
    </xf>
    <xf numFmtId="1" fontId="5" fillId="0" borderId="384" xfId="0" applyNumberFormat="1" applyFont="1" applyBorder="1" applyAlignment="1">
      <alignment horizontal="center" wrapText="1"/>
    </xf>
    <xf numFmtId="1" fontId="5" fillId="0" borderId="384" xfId="0" applyNumberFormat="1" applyFont="1" applyBorder="1" applyAlignment="1">
      <alignment horizontal="center" vertical="center" wrapText="1"/>
    </xf>
    <xf numFmtId="1" fontId="5" fillId="0" borderId="438" xfId="0" applyNumberFormat="1" applyFont="1" applyBorder="1" applyAlignment="1">
      <alignment horizontal="center" vertical="center" wrapText="1"/>
    </xf>
    <xf numFmtId="1" fontId="5" fillId="0" borderId="436" xfId="0" applyNumberFormat="1" applyFont="1" applyBorder="1" applyAlignment="1">
      <alignment horizontal="center" vertical="center" wrapText="1"/>
    </xf>
    <xf numFmtId="1" fontId="5" fillId="0" borderId="437" xfId="0" applyNumberFormat="1" applyFont="1" applyBorder="1" applyAlignment="1">
      <alignment horizontal="center" vertical="center" wrapText="1"/>
    </xf>
    <xf numFmtId="1" fontId="5" fillId="0" borderId="438" xfId="0" applyNumberFormat="1" applyFont="1" applyBorder="1" applyAlignment="1">
      <alignment horizontal="center" vertical="center"/>
    </xf>
    <xf numFmtId="1" fontId="5" fillId="0" borderId="437" xfId="0" applyNumberFormat="1" applyFont="1" applyBorder="1" applyAlignment="1">
      <alignment horizontal="center" vertical="center"/>
    </xf>
    <xf numFmtId="1" fontId="5" fillId="0" borderId="439" xfId="0" applyNumberFormat="1" applyFont="1" applyBorder="1" applyAlignment="1">
      <alignment horizontal="center" vertical="center"/>
    </xf>
    <xf numFmtId="1" fontId="7" fillId="0" borderId="436" xfId="0" applyNumberFormat="1" applyFont="1" applyBorder="1" applyAlignment="1">
      <alignment horizontal="left"/>
    </xf>
    <xf numFmtId="1" fontId="3" fillId="2" borderId="438" xfId="0" applyNumberFormat="1" applyFont="1" applyFill="1" applyBorder="1" applyAlignment="1">
      <alignment horizontal="center" vertical="center"/>
    </xf>
    <xf numFmtId="1" fontId="3" fillId="2" borderId="436" xfId="0" applyNumberFormat="1" applyFont="1" applyFill="1" applyBorder="1" applyAlignment="1">
      <alignment horizontal="center" vertical="center"/>
    </xf>
    <xf numFmtId="1" fontId="3" fillId="2" borderId="437" xfId="0" applyNumberFormat="1" applyFont="1" applyFill="1" applyBorder="1" applyAlignment="1">
      <alignment horizontal="center" vertical="center"/>
    </xf>
    <xf numFmtId="1" fontId="5" fillId="0" borderId="438" xfId="0" quotePrefix="1" applyNumberFormat="1" applyFont="1" applyBorder="1" applyAlignment="1">
      <alignment horizontal="center" vertical="center" wrapText="1"/>
    </xf>
    <xf numFmtId="1" fontId="5" fillId="0" borderId="436" xfId="0" applyNumberFormat="1" applyFont="1" applyBorder="1" applyAlignment="1">
      <alignment horizontal="center" vertical="center"/>
    </xf>
    <xf numFmtId="1" fontId="5" fillId="0" borderId="431" xfId="0" applyNumberFormat="1" applyFont="1" applyBorder="1" applyAlignment="1">
      <alignment horizontal="left" vertical="center" wrapText="1"/>
    </xf>
    <xf numFmtId="1" fontId="5" fillId="0" borderId="430" xfId="0" applyNumberFormat="1" applyFont="1" applyBorder="1" applyAlignment="1">
      <alignment horizontal="left" vertical="center" wrapText="1"/>
    </xf>
    <xf numFmtId="1" fontId="5" fillId="2" borderId="438" xfId="0" applyNumberFormat="1" applyFont="1" applyFill="1" applyBorder="1" applyAlignment="1">
      <alignment horizontal="center"/>
    </xf>
    <xf numFmtId="1" fontId="5" fillId="2" borderId="439" xfId="0" applyNumberFormat="1" applyFont="1" applyFill="1" applyBorder="1" applyAlignment="1">
      <alignment horizontal="center"/>
    </xf>
    <xf numFmtId="1" fontId="5" fillId="0" borderId="445" xfId="0" applyNumberFormat="1" applyFont="1" applyBorder="1" applyAlignment="1">
      <alignment horizontal="center" vertical="center"/>
    </xf>
    <xf numFmtId="1" fontId="5" fillId="0" borderId="439" xfId="0" applyNumberFormat="1" applyFont="1" applyBorder="1" applyAlignment="1">
      <alignment horizontal="center" vertical="center" wrapText="1"/>
    </xf>
    <xf numFmtId="1" fontId="5" fillId="0" borderId="428" xfId="0" applyNumberFormat="1" applyFont="1" applyBorder="1" applyAlignment="1">
      <alignment horizontal="center" vertical="center" wrapText="1"/>
    </xf>
    <xf numFmtId="1" fontId="5" fillId="2" borderId="436" xfId="0" applyNumberFormat="1" applyFont="1" applyFill="1" applyBorder="1" applyAlignment="1">
      <alignment horizontal="center"/>
    </xf>
    <xf numFmtId="1" fontId="5" fillId="2" borderId="437" xfId="0" applyNumberFormat="1" applyFont="1" applyFill="1" applyBorder="1" applyAlignment="1">
      <alignment horizontal="center"/>
    </xf>
    <xf numFmtId="1" fontId="5" fillId="0" borderId="462" xfId="0" applyNumberFormat="1" applyFont="1" applyBorder="1" applyAlignment="1">
      <alignment horizontal="center" vertical="center"/>
    </xf>
    <xf numFmtId="1" fontId="5" fillId="0" borderId="463" xfId="0" applyNumberFormat="1" applyFont="1" applyBorder="1" applyAlignment="1">
      <alignment horizontal="center" vertical="center"/>
    </xf>
    <xf numFmtId="1" fontId="5" fillId="0" borderId="440" xfId="0" applyNumberFormat="1" applyFont="1" applyBorder="1" applyAlignment="1">
      <alignment horizontal="center" vertical="center" wrapText="1"/>
    </xf>
    <xf numFmtId="1" fontId="5" fillId="0" borderId="466" xfId="0" applyNumberFormat="1" applyFont="1" applyBorder="1" applyAlignment="1">
      <alignment horizontal="center" vertical="center" wrapText="1"/>
    </xf>
    <xf numFmtId="1" fontId="5" fillId="0" borderId="465" xfId="0" applyNumberFormat="1" applyFont="1" applyBorder="1" applyAlignment="1">
      <alignment horizontal="center" vertical="center" wrapText="1"/>
    </xf>
    <xf numFmtId="1" fontId="5" fillId="0" borderId="466" xfId="0" applyNumberFormat="1" applyFont="1" applyBorder="1" applyAlignment="1">
      <alignment horizontal="center" vertical="center"/>
    </xf>
    <xf numFmtId="1" fontId="5" fillId="0" borderId="464" xfId="0" applyNumberFormat="1" applyFont="1" applyBorder="1" applyAlignment="1">
      <alignment horizontal="center" vertical="center" wrapText="1"/>
    </xf>
    <xf numFmtId="1" fontId="5" fillId="0" borderId="440" xfId="0" applyNumberFormat="1" applyFont="1" applyBorder="1" applyAlignment="1">
      <alignment horizontal="center" vertical="center"/>
    </xf>
    <xf numFmtId="1" fontId="5" fillId="2" borderId="463" xfId="0" applyNumberFormat="1" applyFont="1" applyFill="1" applyBorder="1" applyAlignment="1">
      <alignment horizontal="center"/>
    </xf>
    <xf numFmtId="1" fontId="5" fillId="0" borderId="480" xfId="0" applyNumberFormat="1" applyFont="1" applyBorder="1" applyAlignment="1">
      <alignment horizontal="center" vertical="center" wrapText="1"/>
    </xf>
    <xf numFmtId="1" fontId="5" fillId="0" borderId="480" xfId="0" applyNumberFormat="1" applyFont="1" applyBorder="1" applyAlignment="1">
      <alignment horizontal="center" vertical="center"/>
    </xf>
    <xf numFmtId="1" fontId="5" fillId="2" borderId="466" xfId="0" applyNumberFormat="1" applyFont="1" applyFill="1" applyBorder="1" applyAlignment="1">
      <alignment horizontal="center" vertical="center"/>
    </xf>
    <xf numFmtId="1" fontId="5" fillId="2" borderId="439" xfId="0" applyNumberFormat="1" applyFont="1" applyFill="1" applyBorder="1" applyAlignment="1">
      <alignment horizontal="center" vertical="center"/>
    </xf>
    <xf numFmtId="1" fontId="5" fillId="2" borderId="480" xfId="0" applyNumberFormat="1" applyFont="1" applyFill="1" applyBorder="1" applyAlignment="1">
      <alignment horizontal="center" vertical="center"/>
    </xf>
    <xf numFmtId="1" fontId="5" fillId="2" borderId="436" xfId="0" applyNumberFormat="1" applyFont="1" applyFill="1" applyBorder="1" applyAlignment="1">
      <alignment horizontal="center" vertical="center"/>
    </xf>
    <xf numFmtId="1" fontId="5" fillId="0" borderId="480" xfId="0" applyNumberFormat="1" applyFont="1" applyBorder="1" applyAlignment="1">
      <alignment horizontal="center" wrapText="1"/>
    </xf>
    <xf numFmtId="1" fontId="5" fillId="0" borderId="436" xfId="0" applyNumberFormat="1" applyFont="1" applyBorder="1" applyAlignment="1">
      <alignment horizontal="center" wrapText="1"/>
    </xf>
    <xf numFmtId="1" fontId="5" fillId="0" borderId="439" xfId="0" applyNumberFormat="1" applyFont="1" applyBorder="1" applyAlignment="1">
      <alignment horizontal="center" wrapText="1"/>
    </xf>
    <xf numFmtId="1" fontId="5" fillId="0" borderId="490" xfId="0" applyNumberFormat="1" applyFont="1" applyBorder="1" applyAlignment="1">
      <alignment horizontal="center" vertical="center" wrapText="1"/>
    </xf>
    <xf numFmtId="1" fontId="7" fillId="0" borderId="490" xfId="0" applyNumberFormat="1" applyFont="1" applyBorder="1" applyAlignment="1">
      <alignment horizontal="left"/>
    </xf>
    <xf numFmtId="1" fontId="3" fillId="2" borderId="490" xfId="0" applyNumberFormat="1" applyFont="1" applyFill="1" applyBorder="1" applyAlignment="1">
      <alignment horizontal="center" vertical="center"/>
    </xf>
    <xf numFmtId="1" fontId="5" fillId="0" borderId="490" xfId="0" applyNumberFormat="1" applyFont="1" applyBorder="1" applyAlignment="1">
      <alignment horizontal="center" vertical="center"/>
    </xf>
    <xf numFmtId="1" fontId="5" fillId="0" borderId="489" xfId="0" applyNumberFormat="1" applyFont="1" applyBorder="1" applyAlignment="1">
      <alignment horizontal="left" vertical="center" wrapText="1"/>
    </xf>
    <xf numFmtId="1" fontId="5" fillId="0" borderId="496" xfId="0" applyNumberFormat="1" applyFont="1" applyBorder="1" applyAlignment="1">
      <alignment horizontal="center" vertical="center"/>
    </xf>
    <xf numFmtId="1" fontId="5" fillId="0" borderId="483" xfId="0" applyNumberFormat="1" applyFont="1" applyBorder="1" applyAlignment="1">
      <alignment horizontal="center" vertical="center" wrapText="1"/>
    </xf>
    <xf numFmtId="1" fontId="5" fillId="2" borderId="490" xfId="0" applyNumberFormat="1" applyFont="1" applyFill="1" applyBorder="1" applyAlignment="1">
      <alignment horizontal="center"/>
    </xf>
    <xf numFmtId="1" fontId="5" fillId="0" borderId="514" xfId="0" applyNumberFormat="1" applyFont="1" applyBorder="1" applyAlignment="1">
      <alignment horizontal="center" vertical="center"/>
    </xf>
    <xf numFmtId="1" fontId="5" fillId="0" borderId="513" xfId="0" applyNumberFormat="1" applyFont="1" applyBorder="1" applyAlignment="1">
      <alignment horizontal="center" vertical="center"/>
    </xf>
    <xf numFmtId="1" fontId="5" fillId="0" borderId="515" xfId="0" applyNumberFormat="1" applyFont="1" applyBorder="1" applyAlignment="1">
      <alignment horizontal="center" vertical="center"/>
    </xf>
    <xf numFmtId="1" fontId="5" fillId="0" borderId="516" xfId="0" applyNumberFormat="1" applyFont="1" applyBorder="1" applyAlignment="1">
      <alignment horizontal="center" vertical="center" wrapText="1"/>
    </xf>
    <xf numFmtId="1" fontId="5" fillId="0" borderId="518" xfId="0" applyNumberFormat="1" applyFont="1" applyBorder="1" applyAlignment="1">
      <alignment horizontal="center" vertical="center" wrapText="1"/>
    </xf>
    <xf numFmtId="1" fontId="5" fillId="0" borderId="517" xfId="0" applyNumberFormat="1" applyFont="1" applyBorder="1" applyAlignment="1">
      <alignment horizontal="center" vertical="center" wrapText="1"/>
    </xf>
    <xf numFmtId="1" fontId="5" fillId="0" borderId="516" xfId="0" applyNumberFormat="1" applyFont="1" applyBorder="1" applyAlignment="1">
      <alignment horizontal="center" vertical="center"/>
    </xf>
    <xf numFmtId="1" fontId="5" fillId="2" borderId="514" xfId="0" applyNumberFormat="1" applyFont="1" applyFill="1" applyBorder="1" applyAlignment="1">
      <alignment horizontal="center"/>
    </xf>
    <xf numFmtId="1" fontId="5" fillId="2" borderId="515" xfId="0" applyNumberFormat="1" applyFont="1" applyFill="1" applyBorder="1" applyAlignment="1">
      <alignment horizontal="center"/>
    </xf>
    <xf numFmtId="1" fontId="5" fillId="2" borderId="440" xfId="0" applyNumberFormat="1" applyFont="1" applyFill="1" applyBorder="1" applyAlignment="1">
      <alignment horizontal="center" vertical="center"/>
    </xf>
    <xf numFmtId="1" fontId="5" fillId="2" borderId="394" xfId="0" applyNumberFormat="1" applyFont="1" applyFill="1" applyBorder="1" applyAlignment="1">
      <alignment horizontal="center" vertical="center"/>
    </xf>
    <xf numFmtId="1" fontId="5" fillId="2" borderId="391" xfId="0" applyNumberFormat="1" applyFont="1" applyFill="1" applyBorder="1" applyAlignment="1">
      <alignment horizontal="center" vertical="center"/>
    </xf>
    <xf numFmtId="1" fontId="5" fillId="2" borderId="490" xfId="0" applyNumberFormat="1" applyFont="1" applyFill="1" applyBorder="1" applyAlignment="1">
      <alignment horizontal="center" vertical="center"/>
    </xf>
    <xf numFmtId="1" fontId="5" fillId="0" borderId="391" xfId="0" applyNumberFormat="1" applyFont="1" applyBorder="1" applyAlignment="1">
      <alignment horizontal="center" wrapText="1"/>
    </xf>
    <xf numFmtId="1" fontId="5" fillId="0" borderId="490" xfId="0" applyNumberFormat="1" applyFont="1" applyBorder="1" applyAlignment="1">
      <alignment horizontal="center" wrapText="1"/>
    </xf>
    <xf numFmtId="1" fontId="5" fillId="0" borderId="394" xfId="0" applyNumberFormat="1" applyFont="1" applyBorder="1" applyAlignment="1">
      <alignment horizontal="center" wrapText="1"/>
    </xf>
    <xf numFmtId="1" fontId="5" fillId="0" borderId="550" xfId="0" applyNumberFormat="1" applyFont="1" applyBorder="1" applyAlignment="1">
      <alignment horizontal="center" vertical="center" wrapText="1"/>
    </xf>
    <xf numFmtId="1" fontId="5" fillId="0" borderId="534" xfId="0" applyNumberFormat="1" applyFont="1" applyBorder="1" applyAlignment="1">
      <alignment horizontal="center" vertical="center" wrapText="1"/>
    </xf>
    <xf numFmtId="1" fontId="5" fillId="0" borderId="536" xfId="0" applyNumberFormat="1" applyFont="1" applyBorder="1" applyAlignment="1">
      <alignment horizontal="center" vertical="center" wrapText="1"/>
    </xf>
    <xf numFmtId="1" fontId="5" fillId="0" borderId="550" xfId="0" applyNumberFormat="1" applyFont="1" applyBorder="1" applyAlignment="1">
      <alignment horizontal="center" vertical="center"/>
    </xf>
    <xf numFmtId="1" fontId="5" fillId="0" borderId="536" xfId="0" applyNumberFormat="1" applyFont="1" applyBorder="1" applyAlignment="1">
      <alignment horizontal="center" vertical="center"/>
    </xf>
    <xf numFmtId="1" fontId="5" fillId="0" borderId="537" xfId="0" applyNumberFormat="1" applyFont="1" applyBorder="1" applyAlignment="1">
      <alignment horizontal="center" vertical="center"/>
    </xf>
    <xf numFmtId="1" fontId="7" fillId="0" borderId="534" xfId="0" applyNumberFormat="1" applyFont="1" applyBorder="1" applyAlignment="1">
      <alignment horizontal="left"/>
    </xf>
    <xf numFmtId="1" fontId="3" fillId="2" borderId="550" xfId="0" applyNumberFormat="1" applyFont="1" applyFill="1" applyBorder="1" applyAlignment="1">
      <alignment horizontal="center" vertical="center"/>
    </xf>
    <xf numFmtId="1" fontId="3" fillId="2" borderId="534" xfId="0" applyNumberFormat="1" applyFont="1" applyFill="1" applyBorder="1" applyAlignment="1">
      <alignment horizontal="center" vertical="center"/>
    </xf>
    <xf numFmtId="1" fontId="3" fillId="2" borderId="536" xfId="0" applyNumberFormat="1" applyFont="1" applyFill="1" applyBorder="1" applyAlignment="1">
      <alignment horizontal="center" vertical="center"/>
    </xf>
    <xf numFmtId="1" fontId="5" fillId="0" borderId="550" xfId="0" quotePrefix="1" applyNumberFormat="1" applyFont="1" applyBorder="1" applyAlignment="1">
      <alignment horizontal="center" vertical="center" wrapText="1"/>
    </xf>
    <xf numFmtId="1" fontId="5" fillId="0" borderId="534" xfId="0" applyNumberFormat="1" applyFont="1" applyBorder="1" applyAlignment="1">
      <alignment horizontal="center" vertical="center"/>
    </xf>
    <xf numFmtId="1" fontId="5" fillId="0" borderId="553" xfId="0" applyNumberFormat="1" applyFont="1" applyBorder="1" applyAlignment="1">
      <alignment horizontal="left" vertical="center" wrapText="1"/>
    </xf>
    <xf numFmtId="1" fontId="5" fillId="0" borderId="548" xfId="0" applyNumberFormat="1" applyFont="1" applyBorder="1" applyAlignment="1">
      <alignment horizontal="left" vertical="center" wrapText="1"/>
    </xf>
    <xf numFmtId="1" fontId="5" fillId="2" borderId="550" xfId="0" applyNumberFormat="1" applyFont="1" applyFill="1" applyBorder="1" applyAlignment="1">
      <alignment horizontal="center"/>
    </xf>
    <xf numFmtId="1" fontId="5" fillId="2" borderId="537" xfId="0" applyNumberFormat="1" applyFont="1" applyFill="1" applyBorder="1" applyAlignment="1">
      <alignment horizontal="center"/>
    </xf>
    <xf numFmtId="1" fontId="5" fillId="0" borderId="556" xfId="0" applyNumberFormat="1" applyFont="1" applyBorder="1" applyAlignment="1">
      <alignment horizontal="center" vertical="center"/>
    </xf>
    <xf numFmtId="1" fontId="5" fillId="0" borderId="537" xfId="0" applyNumberFormat="1" applyFont="1" applyBorder="1" applyAlignment="1">
      <alignment horizontal="center" vertical="center" wrapText="1"/>
    </xf>
    <xf numFmtId="1" fontId="5" fillId="0" borderId="543" xfId="0" applyNumberFormat="1" applyFont="1" applyBorder="1" applyAlignment="1">
      <alignment horizontal="center" vertical="center" wrapText="1"/>
    </xf>
    <xf numFmtId="1" fontId="5" fillId="2" borderId="534" xfId="0" applyNumberFormat="1" applyFont="1" applyFill="1" applyBorder="1" applyAlignment="1">
      <alignment horizontal="center"/>
    </xf>
    <xf numFmtId="1" fontId="5" fillId="2" borderId="536" xfId="0" applyNumberFormat="1" applyFont="1" applyFill="1" applyBorder="1" applyAlignment="1">
      <alignment horizontal="center"/>
    </xf>
    <xf numFmtId="1" fontId="5" fillId="0" borderId="535" xfId="0" applyNumberFormat="1" applyFont="1" applyBorder="1" applyAlignment="1">
      <alignment horizontal="center" vertical="center" wrapText="1"/>
    </xf>
    <xf numFmtId="1" fontId="5" fillId="0" borderId="575" xfId="0" applyNumberFormat="1" applyFont="1" applyBorder="1" applyAlignment="1">
      <alignment horizontal="center" vertical="center"/>
    </xf>
    <xf numFmtId="1" fontId="5" fillId="0" borderId="575" xfId="0" applyNumberFormat="1" applyFont="1" applyBorder="1" applyAlignment="1">
      <alignment horizontal="center" vertical="center" wrapText="1"/>
    </xf>
    <xf numFmtId="1" fontId="5" fillId="0" borderId="535" xfId="0" applyNumberFormat="1" applyFont="1" applyBorder="1" applyAlignment="1">
      <alignment horizontal="center" vertical="center"/>
    </xf>
    <xf numFmtId="1" fontId="5" fillId="0" borderId="576" xfId="0" applyNumberFormat="1" applyFont="1" applyBorder="1" applyAlignment="1">
      <alignment horizontal="center" vertical="center" wrapText="1"/>
    </xf>
    <xf numFmtId="1" fontId="5" fillId="2" borderId="535" xfId="0" applyNumberFormat="1" applyFont="1" applyFill="1" applyBorder="1" applyAlignment="1">
      <alignment horizontal="center" vertical="center"/>
    </xf>
    <xf numFmtId="1" fontId="5" fillId="2" borderId="537" xfId="0" applyNumberFormat="1" applyFont="1" applyFill="1" applyBorder="1" applyAlignment="1">
      <alignment horizontal="center" vertical="center"/>
    </xf>
    <xf numFmtId="1" fontId="5" fillId="2" borderId="550" xfId="0" applyNumberFormat="1" applyFont="1" applyFill="1" applyBorder="1" applyAlignment="1">
      <alignment horizontal="center" vertical="center"/>
    </xf>
    <xf numFmtId="1" fontId="5" fillId="2" borderId="574" xfId="0" applyNumberFormat="1" applyFont="1" applyFill="1" applyBorder="1" applyAlignment="1">
      <alignment horizontal="center" vertical="center"/>
    </xf>
    <xf numFmtId="1" fontId="5" fillId="0" borderId="550" xfId="0" applyNumberFormat="1" applyFont="1" applyBorder="1" applyAlignment="1">
      <alignment horizontal="center" wrapText="1"/>
    </xf>
    <xf numFmtId="1" fontId="5" fillId="0" borderId="574" xfId="0" applyNumberFormat="1" applyFont="1" applyBorder="1" applyAlignment="1">
      <alignment horizontal="center" wrapText="1"/>
    </xf>
    <xf numFmtId="1" fontId="5" fillId="0" borderId="537" xfId="0" applyNumberFormat="1" applyFont="1" applyBorder="1" applyAlignment="1">
      <alignment horizontal="center" wrapText="1"/>
    </xf>
    <xf numFmtId="1" fontId="5" fillId="0" borderId="579" xfId="0" applyNumberFormat="1" applyFont="1" applyBorder="1" applyAlignment="1">
      <alignment horizontal="center" vertical="center" wrapText="1"/>
    </xf>
    <xf numFmtId="1" fontId="5" fillId="0" borderId="574" xfId="0" applyNumberFormat="1" applyFont="1" applyBorder="1" applyAlignment="1">
      <alignment horizontal="center" vertical="center" wrapText="1"/>
    </xf>
    <xf numFmtId="1" fontId="5" fillId="0" borderId="580" xfId="0" applyNumberFormat="1" applyFont="1" applyBorder="1" applyAlignment="1">
      <alignment horizontal="center" vertical="center" wrapText="1"/>
    </xf>
    <xf numFmtId="1" fontId="5" fillId="0" borderId="579" xfId="0" applyNumberFormat="1" applyFont="1" applyBorder="1" applyAlignment="1">
      <alignment horizontal="center" vertical="center"/>
    </xf>
    <xf numFmtId="1" fontId="5" fillId="0" borderId="580" xfId="0" applyNumberFormat="1" applyFont="1" applyBorder="1" applyAlignment="1">
      <alignment horizontal="center" vertical="center"/>
    </xf>
    <xf numFmtId="1" fontId="5" fillId="0" borderId="581" xfId="0" applyNumberFormat="1" applyFont="1" applyBorder="1" applyAlignment="1">
      <alignment horizontal="center" vertical="center"/>
    </xf>
    <xf numFmtId="1" fontId="3" fillId="2" borderId="579" xfId="0" applyNumberFormat="1" applyFont="1" applyFill="1" applyBorder="1" applyAlignment="1">
      <alignment horizontal="center" vertical="center"/>
    </xf>
    <xf numFmtId="1" fontId="3" fillId="2" borderId="580" xfId="0" applyNumberFormat="1" applyFont="1" applyFill="1" applyBorder="1" applyAlignment="1">
      <alignment horizontal="center" vertical="center"/>
    </xf>
    <xf numFmtId="1" fontId="5" fillId="0" borderId="579" xfId="0" quotePrefix="1" applyNumberFormat="1" applyFont="1" applyBorder="1" applyAlignment="1">
      <alignment horizontal="center" vertical="center" wrapText="1"/>
    </xf>
    <xf numFmtId="1" fontId="5" fillId="0" borderId="589" xfId="0" applyNumberFormat="1" applyFont="1" applyBorder="1" applyAlignment="1">
      <alignment horizontal="left" vertical="center" wrapText="1"/>
    </xf>
    <xf numFmtId="1" fontId="5" fillId="0" borderId="586" xfId="0" applyNumberFormat="1" applyFont="1" applyBorder="1" applyAlignment="1">
      <alignment horizontal="left" vertical="center" wrapText="1"/>
    </xf>
    <xf numFmtId="1" fontId="5" fillId="2" borderId="579" xfId="0" applyNumberFormat="1" applyFont="1" applyFill="1" applyBorder="1" applyAlignment="1">
      <alignment horizontal="center"/>
    </xf>
    <xf numFmtId="1" fontId="5" fillId="2" borderId="581" xfId="0" applyNumberFormat="1" applyFont="1" applyFill="1" applyBorder="1" applyAlignment="1">
      <alignment horizontal="center"/>
    </xf>
    <xf numFmtId="1" fontId="5" fillId="0" borderId="596" xfId="0" applyNumberFormat="1" applyFont="1" applyBorder="1" applyAlignment="1">
      <alignment horizontal="center" vertical="center"/>
    </xf>
    <xf numFmtId="1" fontId="5" fillId="0" borderId="581" xfId="0" applyNumberFormat="1" applyFont="1" applyBorder="1" applyAlignment="1">
      <alignment horizontal="center" vertical="center" wrapText="1"/>
    </xf>
    <xf numFmtId="1" fontId="5" fillId="0" borderId="582" xfId="0" applyNumberFormat="1" applyFont="1" applyBorder="1" applyAlignment="1">
      <alignment horizontal="center" vertical="center" wrapText="1"/>
    </xf>
    <xf numFmtId="1" fontId="5" fillId="2" borderId="580" xfId="0" applyNumberFormat="1" applyFont="1" applyFill="1" applyBorder="1" applyAlignment="1">
      <alignment horizontal="center"/>
    </xf>
    <xf numFmtId="1" fontId="5" fillId="0" borderId="617" xfId="0" applyNumberFormat="1" applyFont="1" applyBorder="1" applyAlignment="1">
      <alignment horizontal="center" vertical="center"/>
    </xf>
    <xf numFmtId="1" fontId="5" fillId="0" borderId="616" xfId="0" applyNumberFormat="1" applyFont="1" applyBorder="1" applyAlignment="1">
      <alignment horizontal="center" vertical="center"/>
    </xf>
    <xf numFmtId="1" fontId="5" fillId="0" borderId="618" xfId="0" applyNumberFormat="1" applyFont="1" applyBorder="1" applyAlignment="1">
      <alignment horizontal="center" vertical="center"/>
    </xf>
    <xf numFmtId="1" fontId="5" fillId="0" borderId="619" xfId="0" applyNumberFormat="1" applyFont="1" applyBorder="1" applyAlignment="1">
      <alignment horizontal="center" vertical="center" wrapText="1"/>
    </xf>
    <xf numFmtId="1" fontId="5" fillId="0" borderId="621" xfId="0" applyNumberFormat="1" applyFont="1" applyBorder="1" applyAlignment="1">
      <alignment horizontal="center" vertical="center"/>
    </xf>
    <xf numFmtId="1" fontId="5" fillId="0" borderId="621" xfId="0" applyNumberFormat="1" applyFont="1" applyBorder="1" applyAlignment="1">
      <alignment horizontal="center" vertical="center" wrapText="1"/>
    </xf>
    <xf numFmtId="1" fontId="5" fillId="0" borderId="619" xfId="0" applyNumberFormat="1" applyFont="1" applyBorder="1" applyAlignment="1">
      <alignment horizontal="center" vertical="center"/>
    </xf>
    <xf numFmtId="1" fontId="5" fillId="0" borderId="620" xfId="0" applyNumberFormat="1" applyFont="1" applyBorder="1" applyAlignment="1">
      <alignment horizontal="center" vertical="center" wrapText="1"/>
    </xf>
    <xf numFmtId="1" fontId="5" fillId="2" borderId="617" xfId="0" applyNumberFormat="1" applyFont="1" applyFill="1" applyBorder="1" applyAlignment="1">
      <alignment horizontal="center"/>
    </xf>
    <xf numFmtId="1" fontId="5" fillId="2" borderId="618" xfId="0" applyNumberFormat="1" applyFont="1" applyFill="1" applyBorder="1" applyAlignment="1">
      <alignment horizontal="center"/>
    </xf>
    <xf numFmtId="1" fontId="5" fillId="0" borderId="624" xfId="0" applyNumberFormat="1" applyFont="1" applyBorder="1" applyAlignment="1">
      <alignment horizontal="center" vertical="center" wrapText="1"/>
    </xf>
    <xf numFmtId="1" fontId="5" fillId="0" borderId="617" xfId="0" applyNumberFormat="1" applyFont="1" applyBorder="1" applyAlignment="1">
      <alignment horizontal="center" vertical="center" wrapText="1"/>
    </xf>
    <xf numFmtId="1" fontId="5" fillId="0" borderId="620" xfId="0" applyNumberFormat="1" applyFont="1" applyBorder="1" applyAlignment="1">
      <alignment horizontal="center" vertical="center"/>
    </xf>
    <xf numFmtId="1" fontId="5" fillId="2" borderId="619" xfId="0" applyNumberFormat="1" applyFont="1" applyFill="1" applyBorder="1" applyAlignment="1">
      <alignment horizontal="center" vertical="center"/>
    </xf>
    <xf numFmtId="1" fontId="5" fillId="2" borderId="618" xfId="0" applyNumberFormat="1" applyFont="1" applyFill="1" applyBorder="1" applyAlignment="1">
      <alignment horizontal="center" vertical="center"/>
    </xf>
    <xf numFmtId="1" fontId="5" fillId="2" borderId="617" xfId="0" applyNumberFormat="1" applyFont="1" applyFill="1" applyBorder="1" applyAlignment="1">
      <alignment horizontal="center" vertical="center"/>
    </xf>
    <xf numFmtId="1" fontId="5" fillId="2" borderId="616" xfId="0" applyNumberFormat="1" applyFont="1" applyFill="1" applyBorder="1" applyAlignment="1">
      <alignment horizontal="center" vertical="center"/>
    </xf>
    <xf numFmtId="1" fontId="5" fillId="0" borderId="617" xfId="0" applyNumberFormat="1" applyFont="1" applyBorder="1" applyAlignment="1">
      <alignment horizontal="center" wrapText="1"/>
    </xf>
    <xf numFmtId="1" fontId="5" fillId="0" borderId="616" xfId="0" applyNumberFormat="1" applyFont="1" applyBorder="1" applyAlignment="1">
      <alignment horizontal="center" wrapText="1"/>
    </xf>
    <xf numFmtId="1" fontId="5" fillId="0" borderId="618" xfId="0" applyNumberFormat="1" applyFont="1" applyBorder="1" applyAlignment="1">
      <alignment horizontal="center" wrapText="1"/>
    </xf>
    <xf numFmtId="1" fontId="5" fillId="0" borderId="618" xfId="0" applyNumberFormat="1" applyFont="1" applyBorder="1" applyAlignment="1">
      <alignment horizontal="center" vertical="center" wrapText="1"/>
    </xf>
    <xf numFmtId="1" fontId="5" fillId="0" borderId="630" xfId="0" applyNumberFormat="1" applyFont="1" applyBorder="1" applyAlignment="1">
      <alignment horizontal="center" vertical="center"/>
    </xf>
    <xf numFmtId="1" fontId="5" fillId="0" borderId="640" xfId="0" applyNumberFormat="1" applyFont="1" applyBorder="1" applyAlignment="1">
      <alignment horizontal="center" vertical="center" wrapText="1"/>
    </xf>
    <xf numFmtId="1" fontId="5" fillId="0" borderId="660" xfId="0" applyNumberFormat="1" applyFont="1" applyBorder="1" applyAlignment="1">
      <alignment horizontal="center" vertical="center"/>
    </xf>
    <xf numFmtId="1" fontId="5" fillId="0" borderId="659" xfId="0" applyNumberFormat="1" applyFont="1" applyBorder="1" applyAlignment="1">
      <alignment horizontal="center" vertical="center"/>
    </xf>
    <xf numFmtId="1" fontId="5" fillId="0" borderId="661" xfId="0" applyNumberFormat="1" applyFont="1" applyBorder="1" applyAlignment="1">
      <alignment horizontal="center" vertical="center"/>
    </xf>
    <xf numFmtId="1" fontId="5" fillId="0" borderId="662" xfId="0" applyNumberFormat="1" applyFont="1" applyBorder="1" applyAlignment="1">
      <alignment horizontal="center" vertical="center" wrapText="1"/>
    </xf>
    <xf numFmtId="1" fontId="5" fillId="0" borderId="664" xfId="0" applyNumberFormat="1" applyFont="1" applyBorder="1" applyAlignment="1">
      <alignment horizontal="center" vertical="center"/>
    </xf>
    <xf numFmtId="1" fontId="5" fillId="0" borderId="664" xfId="0" applyNumberFormat="1" applyFont="1" applyBorder="1" applyAlignment="1">
      <alignment horizontal="center" vertical="center" wrapText="1"/>
    </xf>
    <xf numFmtId="1" fontId="5" fillId="0" borderId="662" xfId="0" applyNumberFormat="1" applyFont="1" applyBorder="1" applyAlignment="1">
      <alignment horizontal="center" vertical="center"/>
    </xf>
    <xf numFmtId="1" fontId="5" fillId="0" borderId="663" xfId="0" applyNumberFormat="1" applyFont="1" applyBorder="1" applyAlignment="1">
      <alignment horizontal="center" vertical="center" wrapText="1"/>
    </xf>
    <xf numFmtId="1" fontId="5" fillId="2" borderId="660" xfId="0" applyNumberFormat="1" applyFont="1" applyFill="1" applyBorder="1" applyAlignment="1">
      <alignment horizontal="center"/>
    </xf>
    <xf numFmtId="1" fontId="5" fillId="2" borderId="661" xfId="0" applyNumberFormat="1" applyFont="1" applyFill="1" applyBorder="1" applyAlignment="1">
      <alignment horizontal="center"/>
    </xf>
    <xf numFmtId="1" fontId="5" fillId="0" borderId="671" xfId="0" applyNumberFormat="1" applyFont="1" applyBorder="1" applyAlignment="1">
      <alignment horizontal="center" vertical="center" wrapText="1"/>
    </xf>
    <xf numFmtId="1" fontId="5" fillId="0" borderId="660" xfId="0" applyNumberFormat="1" applyFont="1" applyBorder="1" applyAlignment="1">
      <alignment horizontal="center" vertical="center" wrapText="1"/>
    </xf>
    <xf numFmtId="1" fontId="5" fillId="0" borderId="663" xfId="0" applyNumberFormat="1" applyFont="1" applyBorder="1" applyAlignment="1">
      <alignment horizontal="center" vertical="center"/>
    </xf>
    <xf numFmtId="1" fontId="5" fillId="2" borderId="662" xfId="0" applyNumberFormat="1" applyFont="1" applyFill="1" applyBorder="1" applyAlignment="1">
      <alignment horizontal="center" vertical="center"/>
    </xf>
    <xf numFmtId="1" fontId="5" fillId="2" borderId="661" xfId="0" applyNumberFormat="1" applyFont="1" applyFill="1" applyBorder="1" applyAlignment="1">
      <alignment horizontal="center" vertical="center"/>
    </xf>
    <xf numFmtId="1" fontId="5" fillId="2" borderId="660" xfId="0" applyNumberFormat="1" applyFont="1" applyFill="1" applyBorder="1" applyAlignment="1">
      <alignment horizontal="center" vertical="center"/>
    </xf>
    <xf numFmtId="1" fontId="5" fillId="2" borderId="659" xfId="0" applyNumberFormat="1" applyFont="1" applyFill="1" applyBorder="1" applyAlignment="1">
      <alignment horizontal="center" vertical="center"/>
    </xf>
    <xf numFmtId="1" fontId="5" fillId="0" borderId="660" xfId="0" applyNumberFormat="1" applyFont="1" applyBorder="1" applyAlignment="1">
      <alignment horizontal="center" wrapText="1"/>
    </xf>
    <xf numFmtId="1" fontId="5" fillId="0" borderId="659" xfId="0" applyNumberFormat="1" applyFont="1" applyBorder="1" applyAlignment="1">
      <alignment horizontal="center" wrapText="1"/>
    </xf>
    <xf numFmtId="1" fontId="5" fillId="0" borderId="661" xfId="0" applyNumberFormat="1" applyFont="1" applyBorder="1" applyAlignment="1">
      <alignment horizontal="center" wrapText="1"/>
    </xf>
    <xf numFmtId="1" fontId="5" fillId="0" borderId="661" xfId="0" applyNumberFormat="1" applyFont="1" applyBorder="1" applyAlignment="1">
      <alignment horizontal="center" vertical="center" wrapText="1"/>
    </xf>
    <xf numFmtId="1" fontId="5" fillId="0" borderId="691" xfId="0" applyNumberFormat="1" applyFont="1" applyBorder="1" applyAlignment="1">
      <alignment horizontal="center" vertical="center"/>
    </xf>
    <xf numFmtId="1" fontId="5" fillId="0" borderId="687" xfId="0" applyNumberFormat="1" applyFont="1" applyBorder="1" applyAlignment="1">
      <alignment horizontal="center" vertical="center" wrapText="1"/>
    </xf>
    <xf numFmtId="1" fontId="5" fillId="0" borderId="686" xfId="0" applyNumberFormat="1" applyFont="1" applyBorder="1" applyAlignment="1">
      <alignment horizontal="center" vertical="center" wrapText="1"/>
    </xf>
    <xf numFmtId="1" fontId="5" fillId="0" borderId="690" xfId="0" applyNumberFormat="1" applyFont="1" applyBorder="1" applyAlignment="1">
      <alignment horizontal="center" vertical="center" wrapText="1"/>
    </xf>
    <xf numFmtId="1" fontId="5" fillId="0" borderId="691" xfId="0" applyNumberFormat="1" applyFont="1" applyBorder="1" applyAlignment="1">
      <alignment horizontal="center" vertical="center" wrapText="1"/>
    </xf>
    <xf numFmtId="1" fontId="5" fillId="0" borderId="687" xfId="0" applyNumberFormat="1" applyFont="1" applyBorder="1" applyAlignment="1">
      <alignment horizontal="center" vertical="center"/>
    </xf>
    <xf numFmtId="1" fontId="5" fillId="0" borderId="690" xfId="0" applyNumberFormat="1" applyFont="1" applyBorder="1" applyAlignment="1">
      <alignment horizontal="center" vertical="center"/>
    </xf>
    <xf numFmtId="1" fontId="5" fillId="0" borderId="697" xfId="0" applyNumberFormat="1" applyFont="1" applyBorder="1" applyAlignment="1">
      <alignment horizontal="center" vertical="center" wrapText="1"/>
    </xf>
    <xf numFmtId="1" fontId="5" fillId="0" borderId="700" xfId="0" applyNumberFormat="1" applyFont="1" applyBorder="1" applyAlignment="1">
      <alignment horizontal="center" vertical="center" wrapText="1"/>
    </xf>
    <xf numFmtId="1" fontId="5" fillId="0" borderId="688" xfId="0" applyNumberFormat="1" applyFont="1" applyBorder="1" applyAlignment="1">
      <alignment horizontal="center" vertical="center"/>
    </xf>
    <xf numFmtId="1" fontId="5" fillId="0" borderId="696" xfId="0" applyNumberFormat="1" applyFont="1" applyBorder="1" applyAlignment="1">
      <alignment horizontal="center" vertical="center" wrapText="1"/>
    </xf>
    <xf numFmtId="1" fontId="7" fillId="0" borderId="686" xfId="0" applyNumberFormat="1" applyFont="1" applyBorder="1" applyAlignment="1">
      <alignment horizontal="left"/>
    </xf>
    <xf numFmtId="1" fontId="3" fillId="2" borderId="687" xfId="0" applyNumberFormat="1" applyFont="1" applyFill="1" applyBorder="1" applyAlignment="1">
      <alignment horizontal="center" vertical="center"/>
    </xf>
    <xf numFmtId="1" fontId="3" fillId="2" borderId="686" xfId="0" applyNumberFormat="1" applyFont="1" applyFill="1" applyBorder="1" applyAlignment="1">
      <alignment horizontal="center" vertical="center"/>
    </xf>
    <xf numFmtId="1" fontId="3" fillId="2" borderId="690" xfId="0" applyNumberFormat="1" applyFont="1" applyFill="1" applyBorder="1" applyAlignment="1">
      <alignment horizontal="center" vertical="center"/>
    </xf>
    <xf numFmtId="1" fontId="5" fillId="0" borderId="687" xfId="0" quotePrefix="1" applyNumberFormat="1" applyFont="1" applyBorder="1" applyAlignment="1">
      <alignment horizontal="center" vertical="center" wrapText="1"/>
    </xf>
    <xf numFmtId="1" fontId="5" fillId="0" borderId="686" xfId="0" applyNumberFormat="1" applyFont="1" applyBorder="1" applyAlignment="1">
      <alignment horizontal="center" vertical="center"/>
    </xf>
    <xf numFmtId="1" fontId="5" fillId="0" borderId="681" xfId="0" applyNumberFormat="1" applyFont="1" applyBorder="1" applyAlignment="1">
      <alignment horizontal="left" vertical="center" wrapText="1"/>
    </xf>
    <xf numFmtId="1" fontId="5" fillId="0" borderId="680" xfId="0" applyNumberFormat="1" applyFont="1" applyBorder="1" applyAlignment="1">
      <alignment horizontal="left" vertical="center" wrapText="1"/>
    </xf>
    <xf numFmtId="1" fontId="5" fillId="3" borderId="691" xfId="0" applyNumberFormat="1" applyFont="1" applyFill="1" applyBorder="1" applyAlignment="1">
      <alignment horizontal="center" vertical="center"/>
    </xf>
    <xf numFmtId="1" fontId="5" fillId="2" borderId="687" xfId="0" applyNumberFormat="1" applyFont="1" applyFill="1" applyBorder="1" applyAlignment="1">
      <alignment horizontal="center"/>
    </xf>
    <xf numFmtId="1" fontId="5" fillId="2" borderId="688" xfId="0" applyNumberFormat="1" applyFont="1" applyFill="1" applyBorder="1" applyAlignment="1">
      <alignment horizontal="center"/>
    </xf>
    <xf numFmtId="1" fontId="5" fillId="0" borderId="702" xfId="0" applyNumberFormat="1" applyFont="1" applyBorder="1" applyAlignment="1">
      <alignment horizontal="center" vertical="center"/>
    </xf>
    <xf numFmtId="1" fontId="5" fillId="0" borderId="688" xfId="0" applyNumberFormat="1" applyFont="1" applyBorder="1" applyAlignment="1">
      <alignment horizontal="center" vertical="center" wrapText="1"/>
    </xf>
    <xf numFmtId="1" fontId="5" fillId="0" borderId="705" xfId="0" applyNumberFormat="1" applyFont="1" applyBorder="1" applyAlignment="1">
      <alignment horizontal="center" vertical="center" wrapText="1"/>
    </xf>
    <xf numFmtId="1" fontId="5" fillId="0" borderId="676" xfId="0" applyNumberFormat="1" applyFont="1" applyBorder="1" applyAlignment="1">
      <alignment horizontal="center" vertical="center" wrapText="1"/>
    </xf>
    <xf numFmtId="1" fontId="5" fillId="2" borderId="691" xfId="0" applyNumberFormat="1" applyFont="1" applyFill="1" applyBorder="1" applyAlignment="1">
      <alignment horizontal="center" vertical="center" wrapText="1"/>
    </xf>
    <xf numFmtId="1" fontId="5" fillId="2" borderId="686" xfId="0" applyNumberFormat="1" applyFont="1" applyFill="1" applyBorder="1" applyAlignment="1">
      <alignment horizontal="center"/>
    </xf>
    <xf numFmtId="1" fontId="5" fillId="2" borderId="690" xfId="0" applyNumberFormat="1" applyFont="1" applyFill="1" applyBorder="1" applyAlignment="1">
      <alignment horizontal="center"/>
    </xf>
    <xf numFmtId="1" fontId="5" fillId="0" borderId="689" xfId="0" applyNumberFormat="1" applyFont="1" applyBorder="1" applyAlignment="1">
      <alignment horizontal="center" vertical="center" wrapText="1"/>
    </xf>
    <xf numFmtId="1" fontId="5" fillId="0" borderId="720" xfId="0" applyNumberFormat="1" applyFont="1" applyBorder="1" applyAlignment="1">
      <alignment horizontal="center" vertical="center"/>
    </xf>
    <xf numFmtId="1" fontId="5" fillId="0" borderId="720" xfId="0" applyNumberFormat="1" applyFont="1" applyBorder="1" applyAlignment="1">
      <alignment horizontal="center" vertical="center" wrapText="1"/>
    </xf>
    <xf numFmtId="1" fontId="5" fillId="0" borderId="689" xfId="0" applyNumberFormat="1" applyFont="1" applyBorder="1" applyAlignment="1">
      <alignment horizontal="center" vertical="center"/>
    </xf>
    <xf numFmtId="1" fontId="5" fillId="0" borderId="721" xfId="0" applyNumberFormat="1" applyFont="1" applyBorder="1" applyAlignment="1">
      <alignment horizontal="center" vertical="center" wrapText="1"/>
    </xf>
    <xf numFmtId="1" fontId="5" fillId="2" borderId="689" xfId="0" applyNumberFormat="1" applyFont="1" applyFill="1" applyBorder="1" applyAlignment="1">
      <alignment horizontal="center" vertical="center"/>
    </xf>
    <xf numFmtId="1" fontId="5" fillId="2" borderId="688" xfId="0" applyNumberFormat="1" applyFont="1" applyFill="1" applyBorder="1" applyAlignment="1">
      <alignment horizontal="center" vertical="center"/>
    </xf>
    <xf numFmtId="1" fontId="5" fillId="2" borderId="687" xfId="0" applyNumberFormat="1" applyFont="1" applyFill="1" applyBorder="1" applyAlignment="1">
      <alignment horizontal="center" vertical="center"/>
    </xf>
    <xf numFmtId="1" fontId="5" fillId="2" borderId="686" xfId="0" applyNumberFormat="1" applyFont="1" applyFill="1" applyBorder="1" applyAlignment="1">
      <alignment horizontal="center" vertical="center"/>
    </xf>
    <xf numFmtId="1" fontId="5" fillId="0" borderId="687" xfId="0" applyNumberFormat="1" applyFont="1" applyBorder="1" applyAlignment="1">
      <alignment horizontal="center" wrapText="1"/>
    </xf>
    <xf numFmtId="1" fontId="5" fillId="0" borderId="686" xfId="0" applyNumberFormat="1" applyFont="1" applyBorder="1" applyAlignment="1">
      <alignment horizontal="center" wrapText="1"/>
    </xf>
    <xf numFmtId="1" fontId="5" fillId="0" borderId="688" xfId="0" applyNumberFormat="1" applyFont="1" applyBorder="1" applyAlignment="1">
      <alignment horizontal="center" wrapText="1"/>
    </xf>
    <xf numFmtId="1" fontId="5" fillId="0" borderId="578" xfId="0" applyNumberFormat="1" applyFont="1" applyBorder="1" applyAlignment="1">
      <alignment horizontal="center" vertical="center" wrapText="1"/>
    </xf>
    <xf numFmtId="1" fontId="5" fillId="0" borderId="727" xfId="0" applyNumberFormat="1" applyFont="1" applyBorder="1" applyAlignment="1">
      <alignment horizontal="center" vertical="center" wrapText="1"/>
    </xf>
    <xf numFmtId="1" fontId="7" fillId="0" borderId="574" xfId="0" applyNumberFormat="1" applyFont="1" applyBorder="1" applyAlignment="1">
      <alignment horizontal="left"/>
    </xf>
    <xf numFmtId="1" fontId="5" fillId="0" borderId="733" xfId="0" applyNumberFormat="1" applyFont="1" applyBorder="1" applyAlignment="1">
      <alignment horizontal="center" vertical="center" wrapText="1"/>
    </xf>
    <xf numFmtId="1" fontId="5" fillId="0" borderId="732" xfId="0" applyNumberFormat="1" applyFont="1" applyBorder="1" applyAlignment="1">
      <alignment horizontal="center" vertical="center" wrapText="1"/>
    </xf>
    <xf numFmtId="1" fontId="5" fillId="0" borderId="733" xfId="0" applyNumberFormat="1" applyFont="1" applyBorder="1" applyAlignment="1">
      <alignment horizontal="center" vertical="center"/>
    </xf>
    <xf numFmtId="1" fontId="5" fillId="0" borderId="732" xfId="0" applyNumberFormat="1" applyFont="1" applyBorder="1" applyAlignment="1">
      <alignment horizontal="center" vertical="center"/>
    </xf>
    <xf numFmtId="1" fontId="5" fillId="0" borderId="736" xfId="0" applyNumberFormat="1" applyFont="1" applyBorder="1" applyAlignment="1">
      <alignment horizontal="center" vertical="center"/>
    </xf>
    <xf numFmtId="1" fontId="3" fillId="2" borderId="733" xfId="0" applyNumberFormat="1" applyFont="1" applyFill="1" applyBorder="1" applyAlignment="1">
      <alignment horizontal="center" vertical="center"/>
    </xf>
    <xf numFmtId="1" fontId="3" fillId="2" borderId="574" xfId="0" applyNumberFormat="1" applyFont="1" applyFill="1" applyBorder="1" applyAlignment="1">
      <alignment horizontal="center" vertical="center"/>
    </xf>
    <xf numFmtId="1" fontId="3" fillId="2" borderId="732" xfId="0" applyNumberFormat="1" applyFont="1" applyFill="1" applyBorder="1" applyAlignment="1">
      <alignment horizontal="center" vertical="center"/>
    </xf>
    <xf numFmtId="1" fontId="5" fillId="0" borderId="733" xfId="0" quotePrefix="1" applyNumberFormat="1" applyFont="1" applyBorder="1" applyAlignment="1">
      <alignment horizontal="center" vertical="center" wrapText="1"/>
    </xf>
    <xf numFmtId="1" fontId="5" fillId="0" borderId="574" xfId="0" applyNumberFormat="1" applyFont="1" applyBorder="1" applyAlignment="1">
      <alignment horizontal="center" vertical="center"/>
    </xf>
    <xf numFmtId="1" fontId="5" fillId="0" borderId="735" xfId="0" applyNumberFormat="1" applyFont="1" applyBorder="1" applyAlignment="1">
      <alignment horizontal="left" vertical="center" wrapText="1"/>
    </xf>
    <xf numFmtId="1" fontId="5" fillId="0" borderId="734" xfId="0" applyNumberFormat="1" applyFont="1" applyBorder="1" applyAlignment="1">
      <alignment horizontal="left" vertical="center" wrapText="1"/>
    </xf>
    <xf numFmtId="1" fontId="5" fillId="2" borderId="733" xfId="0" applyNumberFormat="1" applyFont="1" applyFill="1" applyBorder="1" applyAlignment="1">
      <alignment horizontal="center"/>
    </xf>
    <xf numFmtId="1" fontId="5" fillId="2" borderId="736" xfId="0" applyNumberFormat="1" applyFont="1" applyFill="1" applyBorder="1" applyAlignment="1">
      <alignment horizontal="center"/>
    </xf>
    <xf numFmtId="1" fontId="5" fillId="0" borderId="743" xfId="0" applyNumberFormat="1" applyFont="1" applyBorder="1" applyAlignment="1">
      <alignment horizontal="center" vertical="center"/>
    </xf>
    <xf numFmtId="1" fontId="5" fillId="0" borderId="736" xfId="0" applyNumberFormat="1" applyFont="1" applyBorder="1" applyAlignment="1">
      <alignment horizontal="center" vertical="center" wrapText="1"/>
    </xf>
    <xf numFmtId="1" fontId="5" fillId="0" borderId="728" xfId="0" applyNumberFormat="1" applyFont="1" applyBorder="1" applyAlignment="1">
      <alignment horizontal="center" vertical="center" wrapText="1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574" xfId="0" applyNumberFormat="1" applyFont="1" applyFill="1" applyBorder="1" applyAlignment="1">
      <alignment horizontal="center"/>
    </xf>
    <xf numFmtId="1" fontId="5" fillId="2" borderId="732" xfId="0" applyNumberFormat="1" applyFont="1" applyFill="1" applyBorder="1" applyAlignment="1">
      <alignment horizontal="center"/>
    </xf>
    <xf numFmtId="1" fontId="5" fillId="0" borderId="763" xfId="0" applyNumberFormat="1" applyFont="1" applyBorder="1" applyAlignment="1">
      <alignment horizontal="center" vertical="center"/>
    </xf>
    <xf numFmtId="1" fontId="5" fillId="0" borderId="740" xfId="0" applyNumberFormat="1" applyFont="1" applyBorder="1" applyAlignment="1">
      <alignment horizontal="center" vertical="center" wrapText="1"/>
    </xf>
    <xf numFmtId="1" fontId="5" fillId="0" borderId="765" xfId="0" applyNumberFormat="1" applyFont="1" applyBorder="1" applyAlignment="1">
      <alignment horizontal="center" vertical="center" wrapText="1"/>
    </xf>
    <xf numFmtId="1" fontId="5" fillId="0" borderId="747" xfId="0" applyNumberFormat="1" applyFont="1" applyBorder="1" applyAlignment="1">
      <alignment horizontal="center" vertical="center"/>
    </xf>
    <xf numFmtId="1" fontId="5" fillId="0" borderId="764" xfId="0" applyNumberFormat="1" applyFont="1" applyBorder="1" applyAlignment="1">
      <alignment horizontal="center" vertical="center" wrapText="1"/>
    </xf>
    <xf numFmtId="1" fontId="5" fillId="0" borderId="765" xfId="0" applyNumberFormat="1" applyFont="1" applyBorder="1" applyAlignment="1">
      <alignment horizontal="center" vertical="center"/>
    </xf>
    <xf numFmtId="1" fontId="5" fillId="0" borderId="766" xfId="0" applyNumberFormat="1" applyFont="1" applyBorder="1" applyAlignment="1">
      <alignment horizontal="center" vertical="center" wrapText="1"/>
    </xf>
    <xf numFmtId="1" fontId="5" fillId="0" borderId="740" xfId="0" applyNumberFormat="1" applyFont="1" applyBorder="1" applyAlignment="1">
      <alignment horizontal="center" vertical="center"/>
    </xf>
    <xf numFmtId="1" fontId="5" fillId="0" borderId="782" xfId="0" applyNumberFormat="1" applyFont="1" applyBorder="1" applyAlignment="1">
      <alignment horizontal="center" vertical="center" wrapText="1"/>
    </xf>
    <xf numFmtId="1" fontId="5" fillId="0" borderId="782" xfId="0" applyNumberFormat="1" applyFont="1" applyBorder="1" applyAlignment="1">
      <alignment horizontal="center" vertical="center"/>
    </xf>
    <xf numFmtId="1" fontId="5" fillId="0" borderId="766" xfId="0" applyNumberFormat="1" applyFont="1" applyBorder="1" applyAlignment="1">
      <alignment horizontal="center" vertical="center"/>
    </xf>
    <xf numFmtId="1" fontId="5" fillId="2" borderId="765" xfId="0" applyNumberFormat="1" applyFont="1" applyFill="1" applyBorder="1" applyAlignment="1">
      <alignment horizontal="center" vertical="center"/>
    </xf>
    <xf numFmtId="1" fontId="5" fillId="2" borderId="767" xfId="0" applyNumberFormat="1" applyFont="1" applyFill="1" applyBorder="1" applyAlignment="1">
      <alignment horizontal="center" vertical="center"/>
    </xf>
    <xf numFmtId="1" fontId="5" fillId="2" borderId="782" xfId="0" applyNumberFormat="1" applyFont="1" applyFill="1" applyBorder="1" applyAlignment="1">
      <alignment horizontal="center" vertical="center"/>
    </xf>
    <xf numFmtId="1" fontId="5" fillId="2" borderId="763" xfId="0" applyNumberFormat="1" applyFont="1" applyFill="1" applyBorder="1" applyAlignment="1">
      <alignment horizontal="center" vertical="center"/>
    </xf>
    <xf numFmtId="1" fontId="5" fillId="0" borderId="782" xfId="0" applyNumberFormat="1" applyFont="1" applyBorder="1" applyAlignment="1">
      <alignment horizontal="center" wrapText="1"/>
    </xf>
    <xf numFmtId="1" fontId="5" fillId="0" borderId="763" xfId="0" applyNumberFormat="1" applyFont="1" applyBorder="1" applyAlignment="1">
      <alignment horizontal="center" wrapText="1"/>
    </xf>
    <xf numFmtId="1" fontId="5" fillId="0" borderId="767" xfId="0" applyNumberFormat="1" applyFont="1" applyBorder="1" applyAlignment="1">
      <alignment horizontal="center" wrapText="1"/>
    </xf>
    <xf numFmtId="1" fontId="5" fillId="0" borderId="767" xfId="0" applyNumberFormat="1" applyFont="1" applyBorder="1" applyAlignment="1">
      <alignment horizontal="center" vertical="center" wrapText="1"/>
    </xf>
    <xf numFmtId="1" fontId="5" fillId="0" borderId="767" xfId="0" applyNumberFormat="1" applyFont="1" applyBorder="1" applyAlignment="1">
      <alignment horizontal="center" vertical="center"/>
    </xf>
  </cellXfs>
  <cellStyles count="2">
    <cellStyle name="Normal" xfId="0" builtinId="0"/>
    <cellStyle name="No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tabSelected="1" topLeftCell="A89" zoomScale="110" zoomScaleNormal="110" workbookViewId="0">
      <selection activeCell="A112" sqref="A112:B112"/>
    </sheetView>
  </sheetViews>
  <sheetFormatPr baseColWidth="10" defaultColWidth="11.42578125" defaultRowHeight="14.25" x14ac:dyDescent="0.2"/>
  <cols>
    <col min="1" max="1" width="23.7109375" style="2" customWidth="1"/>
    <col min="2" max="2" width="14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",[1]NOMBRE!B2," - ","( ",[1]NOMBRE!C2,[1]NOMBRE!D2,[1]NOMBRE!E2,[1]NOMBRE!F2,[1]NOMBRE!G2," )")</f>
        <v>COMUNA:  - ( 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",[1]NOMBRE!B3," - ","( ",[1]NOMBRE!C3,[1]NOMBRE!D3,[1]NOMBRE!E3,[1]NOMBRE!F3,[1]NOMBRE!G3,[1]NOMBRE!H3," )")</f>
        <v>ESTABLECIMIENTO/ESTRATEGIA:  - ( 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",[1]NOMBRE!B6," - ","( ",[1]NOMBRE!C6,[1]NOMBRE!D6," )")</f>
        <v>MES:  - ( 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",[1]NOMBRE!B7)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x14ac:dyDescent="0.2">
      <c r="A9" s="2036" t="s">
        <v>4</v>
      </c>
      <c r="B9" s="2039" t="s">
        <v>5</v>
      </c>
      <c r="C9" s="2040"/>
      <c r="D9" s="2041"/>
      <c r="E9" s="2045" t="s">
        <v>6</v>
      </c>
      <c r="F9" s="2046"/>
      <c r="G9" s="2046"/>
      <c r="H9" s="2046"/>
      <c r="I9" s="2046"/>
      <c r="J9" s="2046"/>
      <c r="K9" s="2046"/>
      <c r="L9" s="2046"/>
      <c r="M9" s="2046"/>
      <c r="N9" s="2046"/>
      <c r="O9" s="2046"/>
      <c r="P9" s="2046"/>
      <c r="Q9" s="2046"/>
      <c r="R9" s="2046"/>
      <c r="S9" s="2046"/>
      <c r="T9" s="2046"/>
      <c r="U9" s="2046"/>
      <c r="V9" s="2046"/>
      <c r="W9" s="2046"/>
      <c r="X9" s="2046"/>
      <c r="Y9" s="2046"/>
      <c r="Z9" s="2046"/>
      <c r="AA9" s="2046"/>
      <c r="AB9" s="2046"/>
      <c r="AC9" s="2046"/>
      <c r="AD9" s="2046"/>
      <c r="AE9" s="2046"/>
      <c r="AF9" s="2046"/>
      <c r="AG9" s="2046"/>
      <c r="AH9" s="2046"/>
      <c r="AI9" s="2046"/>
      <c r="AJ9" s="2046"/>
      <c r="AK9" s="2046"/>
      <c r="AL9" s="2047"/>
      <c r="AM9" s="2048" t="s">
        <v>7</v>
      </c>
      <c r="AN9" s="2045" t="s">
        <v>8</v>
      </c>
      <c r="AO9" s="2046"/>
      <c r="AP9" s="2046"/>
      <c r="AQ9" s="2047"/>
      <c r="AR9" s="2048" t="s">
        <v>9</v>
      </c>
      <c r="AS9" s="2048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x14ac:dyDescent="0.2">
      <c r="A10" s="2037"/>
      <c r="B10" s="2042"/>
      <c r="C10" s="2043"/>
      <c r="D10" s="2044"/>
      <c r="E10" s="2045" t="s">
        <v>11</v>
      </c>
      <c r="F10" s="2047"/>
      <c r="G10" s="2045" t="s">
        <v>12</v>
      </c>
      <c r="H10" s="2047"/>
      <c r="I10" s="2045" t="s">
        <v>13</v>
      </c>
      <c r="J10" s="2047"/>
      <c r="K10" s="2045" t="s">
        <v>14</v>
      </c>
      <c r="L10" s="2047"/>
      <c r="M10" s="2045" t="s">
        <v>15</v>
      </c>
      <c r="N10" s="2047"/>
      <c r="O10" s="2051" t="s">
        <v>16</v>
      </c>
      <c r="P10" s="2052"/>
      <c r="Q10" s="2051" t="s">
        <v>17</v>
      </c>
      <c r="R10" s="2052"/>
      <c r="S10" s="2051" t="s">
        <v>18</v>
      </c>
      <c r="T10" s="2052"/>
      <c r="U10" s="2051" t="s">
        <v>19</v>
      </c>
      <c r="V10" s="2052"/>
      <c r="W10" s="2051" t="s">
        <v>20</v>
      </c>
      <c r="X10" s="2052"/>
      <c r="Y10" s="2051" t="s">
        <v>21</v>
      </c>
      <c r="Z10" s="2052"/>
      <c r="AA10" s="2051" t="s">
        <v>22</v>
      </c>
      <c r="AB10" s="2052"/>
      <c r="AC10" s="2051" t="s">
        <v>23</v>
      </c>
      <c r="AD10" s="2052"/>
      <c r="AE10" s="2051" t="s">
        <v>24</v>
      </c>
      <c r="AF10" s="2052"/>
      <c r="AG10" s="2051" t="s">
        <v>25</v>
      </c>
      <c r="AH10" s="2052"/>
      <c r="AI10" s="2051" t="s">
        <v>26</v>
      </c>
      <c r="AJ10" s="2052"/>
      <c r="AK10" s="2051" t="s">
        <v>27</v>
      </c>
      <c r="AL10" s="2058"/>
      <c r="AM10" s="2049"/>
      <c r="AN10" s="2059" t="s">
        <v>28</v>
      </c>
      <c r="AO10" s="2053" t="s">
        <v>29</v>
      </c>
      <c r="AP10" s="2053" t="s">
        <v>30</v>
      </c>
      <c r="AQ10" s="2055" t="s">
        <v>31</v>
      </c>
      <c r="AR10" s="2049"/>
      <c r="AS10" s="2049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428" t="s">
        <v>32</v>
      </c>
      <c r="C11" s="429" t="s">
        <v>33</v>
      </c>
      <c r="D11" s="15" t="s">
        <v>34</v>
      </c>
      <c r="E11" s="430" t="s">
        <v>33</v>
      </c>
      <c r="F11" s="16" t="s">
        <v>34</v>
      </c>
      <c r="G11" s="430" t="s">
        <v>33</v>
      </c>
      <c r="H11" s="16" t="s">
        <v>34</v>
      </c>
      <c r="I11" s="430" t="s">
        <v>33</v>
      </c>
      <c r="J11" s="16" t="s">
        <v>34</v>
      </c>
      <c r="K11" s="430" t="s">
        <v>33</v>
      </c>
      <c r="L11" s="16" t="s">
        <v>34</v>
      </c>
      <c r="M11" s="430" t="s">
        <v>33</v>
      </c>
      <c r="N11" s="16" t="s">
        <v>34</v>
      </c>
      <c r="O11" s="430" t="s">
        <v>33</v>
      </c>
      <c r="P11" s="16" t="s">
        <v>34</v>
      </c>
      <c r="Q11" s="430" t="s">
        <v>33</v>
      </c>
      <c r="R11" s="16" t="s">
        <v>34</v>
      </c>
      <c r="S11" s="430" t="s">
        <v>33</v>
      </c>
      <c r="T11" s="16" t="s">
        <v>34</v>
      </c>
      <c r="U11" s="430" t="s">
        <v>33</v>
      </c>
      <c r="V11" s="16" t="s">
        <v>34</v>
      </c>
      <c r="W11" s="430" t="s">
        <v>33</v>
      </c>
      <c r="X11" s="16" t="s">
        <v>34</v>
      </c>
      <c r="Y11" s="430" t="s">
        <v>33</v>
      </c>
      <c r="Z11" s="16" t="s">
        <v>34</v>
      </c>
      <c r="AA11" s="430" t="s">
        <v>33</v>
      </c>
      <c r="AB11" s="16" t="s">
        <v>34</v>
      </c>
      <c r="AC11" s="430" t="s">
        <v>33</v>
      </c>
      <c r="AD11" s="16" t="s">
        <v>34</v>
      </c>
      <c r="AE11" s="430" t="s">
        <v>33</v>
      </c>
      <c r="AF11" s="16" t="s">
        <v>34</v>
      </c>
      <c r="AG11" s="17" t="s">
        <v>33</v>
      </c>
      <c r="AH11" s="18" t="s">
        <v>34</v>
      </c>
      <c r="AI11" s="430" t="s">
        <v>33</v>
      </c>
      <c r="AJ11" s="16" t="s">
        <v>34</v>
      </c>
      <c r="AK11" s="17" t="s">
        <v>33</v>
      </c>
      <c r="AL11" s="16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361" t="s">
        <v>35</v>
      </c>
      <c r="B12" s="336">
        <f>SUM(C12+D12)</f>
        <v>45986</v>
      </c>
      <c r="C12" s="19">
        <f t="shared" ref="C12:D15" si="0">SUM(E12+G12+I12+K12+M12+O12+Q12+S12+U12+W12+Y12+AA12+AC12+AE12+AG12+AI12+AK12)</f>
        <v>23518</v>
      </c>
      <c r="D12" s="337">
        <f t="shared" si="0"/>
        <v>22468</v>
      </c>
      <c r="E12" s="362">
        <f>SUM(ENERO:DICIEMBRE!E12)</f>
        <v>4396</v>
      </c>
      <c r="F12" s="362">
        <f>SUM(ENERO:DICIEMBRE!F12)</f>
        <v>4019</v>
      </c>
      <c r="G12" s="362">
        <f>SUM(ENERO:DICIEMBRE!G12)</f>
        <v>2350</v>
      </c>
      <c r="H12" s="362">
        <f>SUM(ENERO:DICIEMBRE!H12)</f>
        <v>2081</v>
      </c>
      <c r="I12" s="362">
        <f>SUM(ENERO:DICIEMBRE!I12)</f>
        <v>2136</v>
      </c>
      <c r="J12" s="362">
        <f>SUM(ENERO:DICIEMBRE!J12)</f>
        <v>1830</v>
      </c>
      <c r="K12" s="362">
        <f>SUM(ENERO:DICIEMBRE!K12)</f>
        <v>1124</v>
      </c>
      <c r="L12" s="362">
        <f>SUM(ENERO:DICIEMBRE!L12)</f>
        <v>1180</v>
      </c>
      <c r="M12" s="362">
        <f>SUM(ENERO:DICIEMBRE!M12)</f>
        <v>828</v>
      </c>
      <c r="N12" s="362">
        <f>SUM(ENERO:DICIEMBRE!N12)</f>
        <v>864</v>
      </c>
      <c r="O12" s="362">
        <f>SUM(ENERO:DICIEMBRE!O12)</f>
        <v>953</v>
      </c>
      <c r="P12" s="362">
        <f>SUM(ENERO:DICIEMBRE!P12)</f>
        <v>889</v>
      </c>
      <c r="Q12" s="362">
        <f>SUM(ENERO:DICIEMBRE!Q12)</f>
        <v>997</v>
      </c>
      <c r="R12" s="362">
        <f>SUM(ENERO:DICIEMBRE!R12)</f>
        <v>935</v>
      </c>
      <c r="S12" s="362">
        <f>SUM(ENERO:DICIEMBRE!S12)</f>
        <v>924</v>
      </c>
      <c r="T12" s="362">
        <f>SUM(ENERO:DICIEMBRE!T12)</f>
        <v>943</v>
      </c>
      <c r="U12" s="362">
        <f>SUM(ENERO:DICIEMBRE!U12)</f>
        <v>928</v>
      </c>
      <c r="V12" s="362">
        <f>SUM(ENERO:DICIEMBRE!V12)</f>
        <v>868</v>
      </c>
      <c r="W12" s="362">
        <f>SUM(ENERO:DICIEMBRE!W12)</f>
        <v>871</v>
      </c>
      <c r="X12" s="362">
        <f>SUM(ENERO:DICIEMBRE!X12)</f>
        <v>845</v>
      </c>
      <c r="Y12" s="362">
        <f>SUM(ENERO:DICIEMBRE!Y12)</f>
        <v>1053</v>
      </c>
      <c r="Z12" s="362">
        <f>SUM(ENERO:DICIEMBRE!Z12)</f>
        <v>1017</v>
      </c>
      <c r="AA12" s="362">
        <f>SUM(ENERO:DICIEMBRE!AA12)</f>
        <v>1187</v>
      </c>
      <c r="AB12" s="362">
        <f>SUM(ENERO:DICIEMBRE!AB12)</f>
        <v>1139</v>
      </c>
      <c r="AC12" s="362">
        <f>SUM(ENERO:DICIEMBRE!AC12)</f>
        <v>1249</v>
      </c>
      <c r="AD12" s="362">
        <f>SUM(ENERO:DICIEMBRE!AD12)</f>
        <v>1143</v>
      </c>
      <c r="AE12" s="362">
        <f>SUM(ENERO:DICIEMBRE!AE12)</f>
        <v>1173</v>
      </c>
      <c r="AF12" s="362">
        <f>SUM(ENERO:DICIEMBRE!AF12)</f>
        <v>1096</v>
      </c>
      <c r="AG12" s="362">
        <f>SUM(ENERO:DICIEMBRE!AG12)</f>
        <v>1149</v>
      </c>
      <c r="AH12" s="362">
        <f>SUM(ENERO:DICIEMBRE!AH12)</f>
        <v>1019</v>
      </c>
      <c r="AI12" s="362">
        <f>SUM(ENERO:DICIEMBRE!AI12)</f>
        <v>941</v>
      </c>
      <c r="AJ12" s="362">
        <f>SUM(ENERO:DICIEMBRE!AJ12)</f>
        <v>965</v>
      </c>
      <c r="AK12" s="362">
        <f>SUM(ENERO:DICIEMBRE!AK12)</f>
        <v>1259</v>
      </c>
      <c r="AL12" s="362">
        <f>SUM(ENERO:DICIEMBRE!AL12)</f>
        <v>1635</v>
      </c>
      <c r="AM12" s="362">
        <f>SUM(ENERO:DICIEMBRE!AM12)</f>
        <v>44339</v>
      </c>
      <c r="AN12" s="362">
        <f>SUM(ENERO:DICIEMBRE!AN12)</f>
        <v>1649</v>
      </c>
      <c r="AO12" s="362">
        <f>SUM(ENERO:DICIEMBRE!AO12)</f>
        <v>8</v>
      </c>
      <c r="AP12" s="362">
        <f>SUM(ENERO:DICIEMBRE!AP12)</f>
        <v>2498</v>
      </c>
      <c r="AQ12" s="362">
        <f>SUM(ENERO:DICIEMBRE!AQ12)</f>
        <v>756</v>
      </c>
      <c r="AR12" s="362">
        <f>SUM(ENERO:DICIEMBRE!AR12)</f>
        <v>5697</v>
      </c>
      <c r="AS12" s="362">
        <f>SUM(ENERO:DICIEMBRE!AS12)</f>
        <v>53238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ht="21" x14ac:dyDescent="0.2">
      <c r="A13" s="22" t="s">
        <v>36</v>
      </c>
      <c r="B13" s="23">
        <f>SUM(C13+D13)</f>
        <v>4076</v>
      </c>
      <c r="C13" s="24">
        <f t="shared" si="0"/>
        <v>2</v>
      </c>
      <c r="D13" s="25">
        <f t="shared" si="0"/>
        <v>4074</v>
      </c>
      <c r="E13" s="362">
        <f>SUM(ENERO:DICIEMBRE!E13)</f>
        <v>0</v>
      </c>
      <c r="F13" s="362">
        <f>SUM(ENERO:DICIEMBRE!F13)</f>
        <v>0</v>
      </c>
      <c r="G13" s="362">
        <f>SUM(ENERO:DICIEMBRE!G13)</f>
        <v>0</v>
      </c>
      <c r="H13" s="362">
        <f>SUM(ENERO:DICIEMBRE!H13)</f>
        <v>2</v>
      </c>
      <c r="I13" s="362">
        <f>SUM(ENERO:DICIEMBRE!I13)</f>
        <v>0</v>
      </c>
      <c r="J13" s="362">
        <f>SUM(ENERO:DICIEMBRE!J13)</f>
        <v>16</v>
      </c>
      <c r="K13" s="362">
        <f>SUM(ENERO:DICIEMBRE!K13)</f>
        <v>0</v>
      </c>
      <c r="L13" s="362">
        <f>SUM(ENERO:DICIEMBRE!L13)</f>
        <v>258</v>
      </c>
      <c r="M13" s="362">
        <f>SUM(ENERO:DICIEMBRE!M13)</f>
        <v>1</v>
      </c>
      <c r="N13" s="362">
        <f>SUM(ENERO:DICIEMBRE!N13)</f>
        <v>782</v>
      </c>
      <c r="O13" s="362">
        <f>SUM(ENERO:DICIEMBRE!O13)</f>
        <v>1</v>
      </c>
      <c r="P13" s="362">
        <f>SUM(ENERO:DICIEMBRE!P13)</f>
        <v>913</v>
      </c>
      <c r="Q13" s="362">
        <f>SUM(ENERO:DICIEMBRE!Q13)</f>
        <v>0</v>
      </c>
      <c r="R13" s="362">
        <f>SUM(ENERO:DICIEMBRE!R13)</f>
        <v>837</v>
      </c>
      <c r="S13" s="362">
        <f>SUM(ENERO:DICIEMBRE!S13)</f>
        <v>0</v>
      </c>
      <c r="T13" s="362">
        <f>SUM(ENERO:DICIEMBRE!T13)</f>
        <v>575</v>
      </c>
      <c r="U13" s="362">
        <f>SUM(ENERO:DICIEMBRE!U13)</f>
        <v>0</v>
      </c>
      <c r="V13" s="362">
        <f>SUM(ENERO:DICIEMBRE!V13)</f>
        <v>312</v>
      </c>
      <c r="W13" s="362">
        <f>SUM(ENERO:DICIEMBRE!W13)</f>
        <v>0</v>
      </c>
      <c r="X13" s="362">
        <f>SUM(ENERO:DICIEMBRE!X13)</f>
        <v>127</v>
      </c>
      <c r="Y13" s="362">
        <f>SUM(ENERO:DICIEMBRE!Y13)</f>
        <v>0</v>
      </c>
      <c r="Z13" s="362">
        <f>SUM(ENERO:DICIEMBRE!Z13)</f>
        <v>90</v>
      </c>
      <c r="AA13" s="362">
        <f>SUM(ENERO:DICIEMBRE!AA13)</f>
        <v>0</v>
      </c>
      <c r="AB13" s="362">
        <f>SUM(ENERO:DICIEMBRE!AB13)</f>
        <v>60</v>
      </c>
      <c r="AC13" s="362">
        <f>SUM(ENERO:DICIEMBRE!AC13)</f>
        <v>0</v>
      </c>
      <c r="AD13" s="362">
        <f>SUM(ENERO:DICIEMBRE!AD13)</f>
        <v>32</v>
      </c>
      <c r="AE13" s="362">
        <f>SUM(ENERO:DICIEMBRE!AE13)</f>
        <v>0</v>
      </c>
      <c r="AF13" s="362">
        <f>SUM(ENERO:DICIEMBRE!AF13)</f>
        <v>20</v>
      </c>
      <c r="AG13" s="362">
        <f>SUM(ENERO:DICIEMBRE!AG13)</f>
        <v>0</v>
      </c>
      <c r="AH13" s="362">
        <f>SUM(ENERO:DICIEMBRE!AH13)</f>
        <v>24</v>
      </c>
      <c r="AI13" s="362">
        <f>SUM(ENERO:DICIEMBRE!AI13)</f>
        <v>0</v>
      </c>
      <c r="AJ13" s="362">
        <f>SUM(ENERO:DICIEMBRE!AJ13)</f>
        <v>7</v>
      </c>
      <c r="AK13" s="362">
        <f>SUM(ENERO:DICIEMBRE!AK13)</f>
        <v>0</v>
      </c>
      <c r="AL13" s="362">
        <f>SUM(ENERO:DICIEMBRE!AL13)</f>
        <v>19</v>
      </c>
      <c r="AM13" s="362">
        <f>SUM(ENERO:DICIEMBRE!AM13)</f>
        <v>3967</v>
      </c>
      <c r="AN13" s="362">
        <f>SUM(ENERO:DICIEMBRE!AN13)</f>
        <v>121</v>
      </c>
      <c r="AO13" s="362">
        <f>SUM(ENERO:DICIEMBRE!AO13)</f>
        <v>0</v>
      </c>
      <c r="AP13" s="362">
        <f>SUM(ENERO:DICIEMBRE!AP13)</f>
        <v>24</v>
      </c>
      <c r="AQ13" s="362">
        <f>SUM(ENERO:DICIEMBRE!AQ13)</f>
        <v>71</v>
      </c>
      <c r="AR13" s="362">
        <f>SUM(ENERO:DICIEMBRE!AR13)</f>
        <v>309</v>
      </c>
      <c r="AS13" s="362">
        <f>SUM(ENERO:DICIEMBRE!AS13)</f>
        <v>6588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2063</v>
      </c>
      <c r="C14" s="32">
        <f t="shared" si="0"/>
        <v>2</v>
      </c>
      <c r="D14" s="33">
        <f t="shared" si="0"/>
        <v>2061</v>
      </c>
      <c r="E14" s="362">
        <f>SUM(ENERO:DICIEMBRE!E14)</f>
        <v>0</v>
      </c>
      <c r="F14" s="362">
        <f>SUM(ENERO:DICIEMBRE!F14)</f>
        <v>0</v>
      </c>
      <c r="G14" s="362">
        <f>SUM(ENERO:DICIEMBRE!G14)</f>
        <v>0</v>
      </c>
      <c r="H14" s="362">
        <f>SUM(ENERO:DICIEMBRE!H14)</f>
        <v>0</v>
      </c>
      <c r="I14" s="362">
        <f>SUM(ENERO:DICIEMBRE!I14)</f>
        <v>0</v>
      </c>
      <c r="J14" s="362">
        <f>SUM(ENERO:DICIEMBRE!J14)</f>
        <v>5</v>
      </c>
      <c r="K14" s="362">
        <f>SUM(ENERO:DICIEMBRE!K14)</f>
        <v>0</v>
      </c>
      <c r="L14" s="362">
        <f>SUM(ENERO:DICIEMBRE!L14)</f>
        <v>95</v>
      </c>
      <c r="M14" s="362">
        <f>SUM(ENERO:DICIEMBRE!M14)</f>
        <v>0</v>
      </c>
      <c r="N14" s="362">
        <f>SUM(ENERO:DICIEMBRE!N14)</f>
        <v>392</v>
      </c>
      <c r="O14" s="362">
        <f>SUM(ENERO:DICIEMBRE!O14)</f>
        <v>0</v>
      </c>
      <c r="P14" s="362">
        <f>SUM(ENERO:DICIEMBRE!P14)</f>
        <v>467</v>
      </c>
      <c r="Q14" s="362">
        <f>SUM(ENERO:DICIEMBRE!Q14)</f>
        <v>1</v>
      </c>
      <c r="R14" s="362">
        <f>SUM(ENERO:DICIEMBRE!R14)</f>
        <v>448</v>
      </c>
      <c r="S14" s="362">
        <f>SUM(ENERO:DICIEMBRE!S14)</f>
        <v>0</v>
      </c>
      <c r="T14" s="362">
        <f>SUM(ENERO:DICIEMBRE!T14)</f>
        <v>292</v>
      </c>
      <c r="U14" s="362">
        <f>SUM(ENERO:DICIEMBRE!U14)</f>
        <v>0</v>
      </c>
      <c r="V14" s="362">
        <f>SUM(ENERO:DICIEMBRE!V14)</f>
        <v>141</v>
      </c>
      <c r="W14" s="362">
        <f>SUM(ENERO:DICIEMBRE!W14)</f>
        <v>0</v>
      </c>
      <c r="X14" s="362">
        <f>SUM(ENERO:DICIEMBRE!X14)</f>
        <v>51</v>
      </c>
      <c r="Y14" s="362">
        <f>SUM(ENERO:DICIEMBRE!Y14)</f>
        <v>0</v>
      </c>
      <c r="Z14" s="362">
        <f>SUM(ENERO:DICIEMBRE!Z14)</f>
        <v>33</v>
      </c>
      <c r="AA14" s="362">
        <f>SUM(ENERO:DICIEMBRE!AA14)</f>
        <v>0</v>
      </c>
      <c r="AB14" s="362">
        <f>SUM(ENERO:DICIEMBRE!AB14)</f>
        <v>34</v>
      </c>
      <c r="AC14" s="362">
        <f>SUM(ENERO:DICIEMBRE!AC14)</f>
        <v>0</v>
      </c>
      <c r="AD14" s="362">
        <f>SUM(ENERO:DICIEMBRE!AD14)</f>
        <v>39</v>
      </c>
      <c r="AE14" s="362">
        <f>SUM(ENERO:DICIEMBRE!AE14)</f>
        <v>0</v>
      </c>
      <c r="AF14" s="362">
        <f>SUM(ENERO:DICIEMBRE!AF14)</f>
        <v>31</v>
      </c>
      <c r="AG14" s="362">
        <f>SUM(ENERO:DICIEMBRE!AG14)</f>
        <v>0</v>
      </c>
      <c r="AH14" s="362">
        <f>SUM(ENERO:DICIEMBRE!AH14)</f>
        <v>17</v>
      </c>
      <c r="AI14" s="362">
        <f>SUM(ENERO:DICIEMBRE!AI14)</f>
        <v>0</v>
      </c>
      <c r="AJ14" s="362">
        <f>SUM(ENERO:DICIEMBRE!AJ14)</f>
        <v>14</v>
      </c>
      <c r="AK14" s="362">
        <f>SUM(ENERO:DICIEMBRE!AK14)</f>
        <v>1</v>
      </c>
      <c r="AL14" s="362">
        <f>SUM(ENERO:DICIEMBRE!AL14)</f>
        <v>2</v>
      </c>
      <c r="AM14" s="362">
        <f>SUM(ENERO:DICIEMBRE!AM14)</f>
        <v>2003</v>
      </c>
      <c r="AN14" s="362">
        <f>SUM(ENERO:DICIEMBRE!AN14)</f>
        <v>0</v>
      </c>
      <c r="AO14" s="362">
        <f>SUM(ENERO:DICIEMBRE!AO14)</f>
        <v>0</v>
      </c>
      <c r="AP14" s="362">
        <f>SUM(ENERO:DICIEMBRE!AP14)</f>
        <v>0</v>
      </c>
      <c r="AQ14" s="362">
        <f>SUM(ENERO:DICIEMBRE!AQ14)</f>
        <v>0</v>
      </c>
      <c r="AR14" s="362">
        <f>SUM(ENERO:DICIEMBRE!AR14)</f>
        <v>0</v>
      </c>
      <c r="AS14" s="362">
        <f>SUM(ENERO:DICIEMBRE!AS14)</f>
        <v>0</v>
      </c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362">
        <f>SUM(ENERO:DICIEMBRE!E15)</f>
        <v>0</v>
      </c>
      <c r="F15" s="362">
        <f>SUM(ENERO:DICIEMBRE!F15)</f>
        <v>0</v>
      </c>
      <c r="G15" s="362">
        <f>SUM(ENERO:DICIEMBRE!G15)</f>
        <v>0</v>
      </c>
      <c r="H15" s="362">
        <f>SUM(ENERO:DICIEMBRE!H15)</f>
        <v>0</v>
      </c>
      <c r="I15" s="362">
        <f>SUM(ENERO:DICIEMBRE!I15)</f>
        <v>0</v>
      </c>
      <c r="J15" s="362">
        <f>SUM(ENERO:DICIEMBRE!J15)</f>
        <v>0</v>
      </c>
      <c r="K15" s="362">
        <f>SUM(ENERO:DICIEMBRE!K15)</f>
        <v>0</v>
      </c>
      <c r="L15" s="362">
        <f>SUM(ENERO:DICIEMBRE!L15)</f>
        <v>0</v>
      </c>
      <c r="M15" s="362">
        <f>SUM(ENERO:DICIEMBRE!M15)</f>
        <v>0</v>
      </c>
      <c r="N15" s="362">
        <f>SUM(ENERO:DICIEMBRE!N15)</f>
        <v>0</v>
      </c>
      <c r="O15" s="362">
        <f>SUM(ENERO:DICIEMBRE!O15)</f>
        <v>0</v>
      </c>
      <c r="P15" s="362">
        <f>SUM(ENERO:DICIEMBRE!P15)</f>
        <v>0</v>
      </c>
      <c r="Q15" s="362">
        <f>SUM(ENERO:DICIEMBRE!Q15)</f>
        <v>0</v>
      </c>
      <c r="R15" s="362">
        <f>SUM(ENERO:DICIEMBRE!R15)</f>
        <v>0</v>
      </c>
      <c r="S15" s="362">
        <f>SUM(ENERO:DICIEMBRE!S15)</f>
        <v>0</v>
      </c>
      <c r="T15" s="362">
        <f>SUM(ENERO:DICIEMBRE!T15)</f>
        <v>0</v>
      </c>
      <c r="U15" s="362">
        <f>SUM(ENERO:DICIEMBRE!U15)</f>
        <v>0</v>
      </c>
      <c r="V15" s="362">
        <f>SUM(ENERO:DICIEMBRE!V15)</f>
        <v>0</v>
      </c>
      <c r="W15" s="362">
        <f>SUM(ENERO:DICIEMBRE!W15)</f>
        <v>0</v>
      </c>
      <c r="X15" s="362">
        <f>SUM(ENERO:DICIEMBRE!X15)</f>
        <v>0</v>
      </c>
      <c r="Y15" s="362">
        <f>SUM(ENERO:DICIEMBRE!Y15)</f>
        <v>0</v>
      </c>
      <c r="Z15" s="362">
        <f>SUM(ENERO:DICIEMBRE!Z15)</f>
        <v>0</v>
      </c>
      <c r="AA15" s="362">
        <f>SUM(ENERO:DICIEMBRE!AA15)</f>
        <v>0</v>
      </c>
      <c r="AB15" s="362">
        <f>SUM(ENERO:DICIEMBRE!AB15)</f>
        <v>0</v>
      </c>
      <c r="AC15" s="362">
        <f>SUM(ENERO:DICIEMBRE!AC15)</f>
        <v>0</v>
      </c>
      <c r="AD15" s="362">
        <f>SUM(ENERO:DICIEMBRE!AD15)</f>
        <v>0</v>
      </c>
      <c r="AE15" s="362">
        <f>SUM(ENERO:DICIEMBRE!AE15)</f>
        <v>0</v>
      </c>
      <c r="AF15" s="362">
        <f>SUM(ENERO:DICIEMBRE!AF15)</f>
        <v>0</v>
      </c>
      <c r="AG15" s="362">
        <f>SUM(ENERO:DICIEMBRE!AG15)</f>
        <v>0</v>
      </c>
      <c r="AH15" s="362">
        <f>SUM(ENERO:DICIEMBRE!AH15)</f>
        <v>0</v>
      </c>
      <c r="AI15" s="362">
        <f>SUM(ENERO:DICIEMBRE!AI15)</f>
        <v>0</v>
      </c>
      <c r="AJ15" s="362">
        <f>SUM(ENERO:DICIEMBRE!AJ15)</f>
        <v>0</v>
      </c>
      <c r="AK15" s="362">
        <f>SUM(ENERO:DICIEMBRE!AK15)</f>
        <v>0</v>
      </c>
      <c r="AL15" s="362">
        <f>SUM(ENERO:DICIEMBRE!AL15)</f>
        <v>0</v>
      </c>
      <c r="AM15" s="362">
        <f>SUM(ENERO:DICIEMBRE!AM15)</f>
        <v>0</v>
      </c>
      <c r="AN15" s="362">
        <f>SUM(ENERO:DICIEMBRE!AN15)</f>
        <v>0</v>
      </c>
      <c r="AO15" s="362">
        <f>SUM(ENERO:DICIEMBRE!AO15)</f>
        <v>0</v>
      </c>
      <c r="AP15" s="362">
        <f>SUM(ENERO:DICIEMBRE!AP15)</f>
        <v>0</v>
      </c>
      <c r="AQ15" s="362">
        <f>SUM(ENERO:DICIEMBRE!AQ15)</f>
        <v>0</v>
      </c>
      <c r="AR15" s="362">
        <f>SUM(ENERO:DICIEMBRE!AR15)</f>
        <v>0</v>
      </c>
      <c r="AS15" s="362">
        <f>SUM(ENERO:DICIEMBRE!AS15)</f>
        <v>0</v>
      </c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x14ac:dyDescent="0.2">
      <c r="A17" s="2036" t="s">
        <v>40</v>
      </c>
      <c r="B17" s="2039" t="s">
        <v>5</v>
      </c>
      <c r="C17" s="2040"/>
      <c r="D17" s="2041"/>
      <c r="E17" s="2045" t="s">
        <v>6</v>
      </c>
      <c r="F17" s="2046"/>
      <c r="G17" s="2046"/>
      <c r="H17" s="2046"/>
      <c r="I17" s="2046"/>
      <c r="J17" s="2046"/>
      <c r="K17" s="2046"/>
      <c r="L17" s="2046"/>
      <c r="M17" s="2046"/>
      <c r="N17" s="2046"/>
      <c r="O17" s="2046"/>
      <c r="P17" s="2046"/>
      <c r="Q17" s="2046"/>
      <c r="R17" s="2046"/>
      <c r="S17" s="2046"/>
      <c r="T17" s="2046"/>
      <c r="U17" s="2046"/>
      <c r="V17" s="2046"/>
      <c r="W17" s="2046"/>
      <c r="X17" s="2046"/>
      <c r="Y17" s="2046"/>
      <c r="Z17" s="2046"/>
      <c r="AA17" s="2046"/>
      <c r="AB17" s="2046"/>
      <c r="AC17" s="2046"/>
      <c r="AD17" s="2046"/>
      <c r="AE17" s="2046"/>
      <c r="AF17" s="2046"/>
      <c r="AG17" s="2046"/>
      <c r="AH17" s="2046"/>
      <c r="AI17" s="2046"/>
      <c r="AJ17" s="2046"/>
      <c r="AK17" s="2046"/>
      <c r="AL17" s="2047"/>
      <c r="AM17" s="2041" t="s">
        <v>7</v>
      </c>
      <c r="AN17" s="2048" t="s">
        <v>41</v>
      </c>
      <c r="AO17" s="2048" t="s">
        <v>10</v>
      </c>
      <c r="AP17" s="2048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037"/>
      <c r="B18" s="2042"/>
      <c r="C18" s="2043"/>
      <c r="D18" s="2044"/>
      <c r="E18" s="2045" t="s">
        <v>11</v>
      </c>
      <c r="F18" s="2047"/>
      <c r="G18" s="2045" t="s">
        <v>12</v>
      </c>
      <c r="H18" s="2047"/>
      <c r="I18" s="2045" t="s">
        <v>13</v>
      </c>
      <c r="J18" s="2047"/>
      <c r="K18" s="2045" t="s">
        <v>14</v>
      </c>
      <c r="L18" s="2047"/>
      <c r="M18" s="2045" t="s">
        <v>15</v>
      </c>
      <c r="N18" s="2047"/>
      <c r="O18" s="2051" t="s">
        <v>16</v>
      </c>
      <c r="P18" s="2052"/>
      <c r="Q18" s="2051" t="s">
        <v>17</v>
      </c>
      <c r="R18" s="2052"/>
      <c r="S18" s="2051" t="s">
        <v>18</v>
      </c>
      <c r="T18" s="2052"/>
      <c r="U18" s="2051" t="s">
        <v>19</v>
      </c>
      <c r="V18" s="2052"/>
      <c r="W18" s="2051" t="s">
        <v>20</v>
      </c>
      <c r="X18" s="2052"/>
      <c r="Y18" s="2051" t="s">
        <v>21</v>
      </c>
      <c r="Z18" s="2052"/>
      <c r="AA18" s="2051" t="s">
        <v>22</v>
      </c>
      <c r="AB18" s="2052"/>
      <c r="AC18" s="2051" t="s">
        <v>23</v>
      </c>
      <c r="AD18" s="2052"/>
      <c r="AE18" s="2051" t="s">
        <v>24</v>
      </c>
      <c r="AF18" s="2052"/>
      <c r="AG18" s="2051" t="s">
        <v>25</v>
      </c>
      <c r="AH18" s="2052"/>
      <c r="AI18" s="2051" t="s">
        <v>26</v>
      </c>
      <c r="AJ18" s="2052"/>
      <c r="AK18" s="2051" t="s">
        <v>27</v>
      </c>
      <c r="AL18" s="2052"/>
      <c r="AM18" s="2057"/>
      <c r="AN18" s="2049"/>
      <c r="AO18" s="2049"/>
      <c r="AP18" s="2049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389" t="s">
        <v>32</v>
      </c>
      <c r="C19" s="351" t="s">
        <v>43</v>
      </c>
      <c r="D19" s="394" t="s">
        <v>34</v>
      </c>
      <c r="E19" s="391" t="s">
        <v>43</v>
      </c>
      <c r="F19" s="394" t="s">
        <v>34</v>
      </c>
      <c r="G19" s="391" t="s">
        <v>43</v>
      </c>
      <c r="H19" s="394" t="s">
        <v>34</v>
      </c>
      <c r="I19" s="391" t="s">
        <v>43</v>
      </c>
      <c r="J19" s="394" t="s">
        <v>34</v>
      </c>
      <c r="K19" s="391" t="s">
        <v>43</v>
      </c>
      <c r="L19" s="394" t="s">
        <v>34</v>
      </c>
      <c r="M19" s="391" t="s">
        <v>43</v>
      </c>
      <c r="N19" s="394" t="s">
        <v>34</v>
      </c>
      <c r="O19" s="391" t="s">
        <v>43</v>
      </c>
      <c r="P19" s="394" t="s">
        <v>34</v>
      </c>
      <c r="Q19" s="391" t="s">
        <v>43</v>
      </c>
      <c r="R19" s="394" t="s">
        <v>34</v>
      </c>
      <c r="S19" s="391" t="s">
        <v>43</v>
      </c>
      <c r="T19" s="394" t="s">
        <v>34</v>
      </c>
      <c r="U19" s="391" t="s">
        <v>43</v>
      </c>
      <c r="V19" s="394" t="s">
        <v>34</v>
      </c>
      <c r="W19" s="391" t="s">
        <v>43</v>
      </c>
      <c r="X19" s="394" t="s">
        <v>34</v>
      </c>
      <c r="Y19" s="391" t="s">
        <v>43</v>
      </c>
      <c r="Z19" s="394" t="s">
        <v>34</v>
      </c>
      <c r="AA19" s="391" t="s">
        <v>43</v>
      </c>
      <c r="AB19" s="394" t="s">
        <v>34</v>
      </c>
      <c r="AC19" s="391" t="s">
        <v>43</v>
      </c>
      <c r="AD19" s="394" t="s">
        <v>34</v>
      </c>
      <c r="AE19" s="391" t="s">
        <v>43</v>
      </c>
      <c r="AF19" s="394" t="s">
        <v>34</v>
      </c>
      <c r="AG19" s="391" t="s">
        <v>43</v>
      </c>
      <c r="AH19" s="394" t="s">
        <v>34</v>
      </c>
      <c r="AI19" s="391" t="s">
        <v>43</v>
      </c>
      <c r="AJ19" s="394" t="s">
        <v>34</v>
      </c>
      <c r="AK19" s="391" t="s">
        <v>43</v>
      </c>
      <c r="AL19" s="394" t="s">
        <v>34</v>
      </c>
      <c r="AM19" s="2044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353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362">
        <f>SUM(ENERO:DICIEMBRE!E20)</f>
        <v>0</v>
      </c>
      <c r="F20" s="362">
        <f>SUM(ENERO:DICIEMBRE!F20)</f>
        <v>0</v>
      </c>
      <c r="G20" s="362">
        <f>SUM(ENERO:DICIEMBRE!G20)</f>
        <v>0</v>
      </c>
      <c r="H20" s="362">
        <f>SUM(ENERO:DICIEMBRE!H20)</f>
        <v>0</v>
      </c>
      <c r="I20" s="362">
        <f>SUM(ENERO:DICIEMBRE!I20)</f>
        <v>0</v>
      </c>
      <c r="J20" s="362">
        <f>SUM(ENERO:DICIEMBRE!J20)</f>
        <v>0</v>
      </c>
      <c r="K20" s="362">
        <f>SUM(ENERO:DICIEMBRE!K20)</f>
        <v>0</v>
      </c>
      <c r="L20" s="362">
        <f>SUM(ENERO:DICIEMBRE!L20)</f>
        <v>0</v>
      </c>
      <c r="M20" s="362">
        <f>SUM(ENERO:DICIEMBRE!M20)</f>
        <v>0</v>
      </c>
      <c r="N20" s="362">
        <f>SUM(ENERO:DICIEMBRE!N20)</f>
        <v>0</v>
      </c>
      <c r="O20" s="362">
        <f>SUM(ENERO:DICIEMBRE!O20)</f>
        <v>0</v>
      </c>
      <c r="P20" s="362">
        <f>SUM(ENERO:DICIEMBRE!P20)</f>
        <v>0</v>
      </c>
      <c r="Q20" s="362">
        <f>SUM(ENERO:DICIEMBRE!Q20)</f>
        <v>0</v>
      </c>
      <c r="R20" s="362">
        <f>SUM(ENERO:DICIEMBRE!R20)</f>
        <v>0</v>
      </c>
      <c r="S20" s="362">
        <f>SUM(ENERO:DICIEMBRE!S20)</f>
        <v>0</v>
      </c>
      <c r="T20" s="362">
        <f>SUM(ENERO:DICIEMBRE!T20)</f>
        <v>0</v>
      </c>
      <c r="U20" s="362">
        <f>SUM(ENERO:DICIEMBRE!U20)</f>
        <v>0</v>
      </c>
      <c r="V20" s="362">
        <f>SUM(ENERO:DICIEMBRE!V20)</f>
        <v>0</v>
      </c>
      <c r="W20" s="362">
        <f>SUM(ENERO:DICIEMBRE!W20)</f>
        <v>0</v>
      </c>
      <c r="X20" s="362">
        <f>SUM(ENERO:DICIEMBRE!X20)</f>
        <v>0</v>
      </c>
      <c r="Y20" s="362">
        <f>SUM(ENERO:DICIEMBRE!Y20)</f>
        <v>0</v>
      </c>
      <c r="Z20" s="362">
        <f>SUM(ENERO:DICIEMBRE!Z20)</f>
        <v>0</v>
      </c>
      <c r="AA20" s="362">
        <f>SUM(ENERO:DICIEMBRE!AA20)</f>
        <v>0</v>
      </c>
      <c r="AB20" s="362">
        <f>SUM(ENERO:DICIEMBRE!AB20)</f>
        <v>0</v>
      </c>
      <c r="AC20" s="362">
        <f>SUM(ENERO:DICIEMBRE!AC20)</f>
        <v>0</v>
      </c>
      <c r="AD20" s="362">
        <f>SUM(ENERO:DICIEMBRE!AD20)</f>
        <v>0</v>
      </c>
      <c r="AE20" s="362">
        <f>SUM(ENERO:DICIEMBRE!AE20)</f>
        <v>0</v>
      </c>
      <c r="AF20" s="362">
        <f>SUM(ENERO:DICIEMBRE!AF20)</f>
        <v>0</v>
      </c>
      <c r="AG20" s="362">
        <f>SUM(ENERO:DICIEMBRE!AG20)</f>
        <v>0</v>
      </c>
      <c r="AH20" s="362">
        <f>SUM(ENERO:DICIEMBRE!AH20)</f>
        <v>0</v>
      </c>
      <c r="AI20" s="362">
        <f>SUM(ENERO:DICIEMBRE!AI20)</f>
        <v>0</v>
      </c>
      <c r="AJ20" s="362">
        <f>SUM(ENERO:DICIEMBRE!AJ20)</f>
        <v>0</v>
      </c>
      <c r="AK20" s="362">
        <f>SUM(ENERO:DICIEMBRE!AK20)</f>
        <v>0</v>
      </c>
      <c r="AL20" s="362">
        <f>SUM(ENERO:DICIEMBRE!AL20)</f>
        <v>0</v>
      </c>
      <c r="AM20" s="362">
        <f>SUM(ENERO:DICIEMBRE!AM20)</f>
        <v>0</v>
      </c>
      <c r="AN20" s="362">
        <f>SUM(ENERO:DICIEMBRE!AN20)</f>
        <v>0</v>
      </c>
      <c r="AO20" s="362">
        <f>SUM(ENERO:DICIEMBRE!AO20)</f>
        <v>0</v>
      </c>
      <c r="AP20" s="362">
        <f>SUM(ENERO:DICIEMBRE!AP20)</f>
        <v>0</v>
      </c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362">
        <f>SUM(ENERO:DICIEMBRE!E21)</f>
        <v>0</v>
      </c>
      <c r="F21" s="362">
        <f>SUM(ENERO:DICIEMBRE!F21)</f>
        <v>0</v>
      </c>
      <c r="G21" s="362">
        <f>SUM(ENERO:DICIEMBRE!G21)</f>
        <v>0</v>
      </c>
      <c r="H21" s="362">
        <f>SUM(ENERO:DICIEMBRE!H21)</f>
        <v>0</v>
      </c>
      <c r="I21" s="362">
        <f>SUM(ENERO:DICIEMBRE!I21)</f>
        <v>0</v>
      </c>
      <c r="J21" s="362">
        <f>SUM(ENERO:DICIEMBRE!J21)</f>
        <v>0</v>
      </c>
      <c r="K21" s="362">
        <f>SUM(ENERO:DICIEMBRE!K21)</f>
        <v>0</v>
      </c>
      <c r="L21" s="362">
        <f>SUM(ENERO:DICIEMBRE!L21)</f>
        <v>0</v>
      </c>
      <c r="M21" s="362">
        <f>SUM(ENERO:DICIEMBRE!M21)</f>
        <v>0</v>
      </c>
      <c r="N21" s="362">
        <f>SUM(ENERO:DICIEMBRE!N21)</f>
        <v>0</v>
      </c>
      <c r="O21" s="362">
        <f>SUM(ENERO:DICIEMBRE!O21)</f>
        <v>0</v>
      </c>
      <c r="P21" s="362">
        <f>SUM(ENERO:DICIEMBRE!P21)</f>
        <v>0</v>
      </c>
      <c r="Q21" s="362">
        <f>SUM(ENERO:DICIEMBRE!Q21)</f>
        <v>0</v>
      </c>
      <c r="R21" s="362">
        <f>SUM(ENERO:DICIEMBRE!R21)</f>
        <v>0</v>
      </c>
      <c r="S21" s="362">
        <f>SUM(ENERO:DICIEMBRE!S21)</f>
        <v>0</v>
      </c>
      <c r="T21" s="362">
        <f>SUM(ENERO:DICIEMBRE!T21)</f>
        <v>0</v>
      </c>
      <c r="U21" s="362">
        <f>SUM(ENERO:DICIEMBRE!U21)</f>
        <v>0</v>
      </c>
      <c r="V21" s="362">
        <f>SUM(ENERO:DICIEMBRE!V21)</f>
        <v>0</v>
      </c>
      <c r="W21" s="362">
        <f>SUM(ENERO:DICIEMBRE!W21)</f>
        <v>0</v>
      </c>
      <c r="X21" s="362">
        <f>SUM(ENERO:DICIEMBRE!X21)</f>
        <v>0</v>
      </c>
      <c r="Y21" s="362">
        <f>SUM(ENERO:DICIEMBRE!Y21)</f>
        <v>0</v>
      </c>
      <c r="Z21" s="362">
        <f>SUM(ENERO:DICIEMBRE!Z21)</f>
        <v>0</v>
      </c>
      <c r="AA21" s="362">
        <f>SUM(ENERO:DICIEMBRE!AA21)</f>
        <v>0</v>
      </c>
      <c r="AB21" s="362">
        <f>SUM(ENERO:DICIEMBRE!AB21)</f>
        <v>0</v>
      </c>
      <c r="AC21" s="362">
        <f>SUM(ENERO:DICIEMBRE!AC21)</f>
        <v>0</v>
      </c>
      <c r="AD21" s="362">
        <f>SUM(ENERO:DICIEMBRE!AD21)</f>
        <v>0</v>
      </c>
      <c r="AE21" s="362">
        <f>SUM(ENERO:DICIEMBRE!AE21)</f>
        <v>0</v>
      </c>
      <c r="AF21" s="362">
        <f>SUM(ENERO:DICIEMBRE!AF21)</f>
        <v>0</v>
      </c>
      <c r="AG21" s="362">
        <f>SUM(ENERO:DICIEMBRE!AG21)</f>
        <v>0</v>
      </c>
      <c r="AH21" s="362">
        <f>SUM(ENERO:DICIEMBRE!AH21)</f>
        <v>0</v>
      </c>
      <c r="AI21" s="362">
        <f>SUM(ENERO:DICIEMBRE!AI21)</f>
        <v>0</v>
      </c>
      <c r="AJ21" s="362">
        <f>SUM(ENERO:DICIEMBRE!AJ21)</f>
        <v>0</v>
      </c>
      <c r="AK21" s="362">
        <f>SUM(ENERO:DICIEMBRE!AK21)</f>
        <v>0</v>
      </c>
      <c r="AL21" s="362">
        <f>SUM(ENERO:DICIEMBRE!AL21)</f>
        <v>0</v>
      </c>
      <c r="AM21" s="362">
        <f>SUM(ENERO:DICIEMBRE!AM21)</f>
        <v>0</v>
      </c>
      <c r="AN21" s="362">
        <f>SUM(ENERO:DICIEMBRE!AN21)</f>
        <v>0</v>
      </c>
      <c r="AO21" s="362">
        <f>SUM(ENERO:DICIEMBRE!AO21)</f>
        <v>0</v>
      </c>
      <c r="AP21" s="362">
        <f>SUM(ENERO:DICIEMBRE!AP21)</f>
        <v>0</v>
      </c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362">
        <f>SUM(ENERO:DICIEMBRE!E22)</f>
        <v>0</v>
      </c>
      <c r="F22" s="362">
        <f>SUM(ENERO:DICIEMBRE!F22)</f>
        <v>0</v>
      </c>
      <c r="G22" s="362">
        <f>SUM(ENERO:DICIEMBRE!G22)</f>
        <v>0</v>
      </c>
      <c r="H22" s="362">
        <f>SUM(ENERO:DICIEMBRE!H22)</f>
        <v>0</v>
      </c>
      <c r="I22" s="362">
        <f>SUM(ENERO:DICIEMBRE!I22)</f>
        <v>0</v>
      </c>
      <c r="J22" s="362">
        <f>SUM(ENERO:DICIEMBRE!J22)</f>
        <v>0</v>
      </c>
      <c r="K22" s="362">
        <f>SUM(ENERO:DICIEMBRE!K22)</f>
        <v>0</v>
      </c>
      <c r="L22" s="362">
        <f>SUM(ENERO:DICIEMBRE!L22)</f>
        <v>0</v>
      </c>
      <c r="M22" s="362">
        <f>SUM(ENERO:DICIEMBRE!M22)</f>
        <v>0</v>
      </c>
      <c r="N22" s="362">
        <f>SUM(ENERO:DICIEMBRE!N22)</f>
        <v>0</v>
      </c>
      <c r="O22" s="362">
        <f>SUM(ENERO:DICIEMBRE!O22)</f>
        <v>0</v>
      </c>
      <c r="P22" s="362">
        <f>SUM(ENERO:DICIEMBRE!P22)</f>
        <v>0</v>
      </c>
      <c r="Q22" s="362">
        <f>SUM(ENERO:DICIEMBRE!Q22)</f>
        <v>0</v>
      </c>
      <c r="R22" s="362">
        <f>SUM(ENERO:DICIEMBRE!R22)</f>
        <v>0</v>
      </c>
      <c r="S22" s="362">
        <f>SUM(ENERO:DICIEMBRE!S22)</f>
        <v>0</v>
      </c>
      <c r="T22" s="362">
        <f>SUM(ENERO:DICIEMBRE!T22)</f>
        <v>0</v>
      </c>
      <c r="U22" s="362">
        <f>SUM(ENERO:DICIEMBRE!U22)</f>
        <v>0</v>
      </c>
      <c r="V22" s="362">
        <f>SUM(ENERO:DICIEMBRE!V22)</f>
        <v>0</v>
      </c>
      <c r="W22" s="362">
        <f>SUM(ENERO:DICIEMBRE!W22)</f>
        <v>0</v>
      </c>
      <c r="X22" s="362">
        <f>SUM(ENERO:DICIEMBRE!X22)</f>
        <v>0</v>
      </c>
      <c r="Y22" s="362">
        <f>SUM(ENERO:DICIEMBRE!Y22)</f>
        <v>0</v>
      </c>
      <c r="Z22" s="362">
        <f>SUM(ENERO:DICIEMBRE!Z22)</f>
        <v>0</v>
      </c>
      <c r="AA22" s="362">
        <f>SUM(ENERO:DICIEMBRE!AA22)</f>
        <v>0</v>
      </c>
      <c r="AB22" s="362">
        <f>SUM(ENERO:DICIEMBRE!AB22)</f>
        <v>0</v>
      </c>
      <c r="AC22" s="362">
        <f>SUM(ENERO:DICIEMBRE!AC22)</f>
        <v>0</v>
      </c>
      <c r="AD22" s="362">
        <f>SUM(ENERO:DICIEMBRE!AD22)</f>
        <v>0</v>
      </c>
      <c r="AE22" s="362">
        <f>SUM(ENERO:DICIEMBRE!AE22)</f>
        <v>0</v>
      </c>
      <c r="AF22" s="362">
        <f>SUM(ENERO:DICIEMBRE!AF22)</f>
        <v>0</v>
      </c>
      <c r="AG22" s="362">
        <f>SUM(ENERO:DICIEMBRE!AG22)</f>
        <v>0</v>
      </c>
      <c r="AH22" s="362">
        <f>SUM(ENERO:DICIEMBRE!AH22)</f>
        <v>0</v>
      </c>
      <c r="AI22" s="362">
        <f>SUM(ENERO:DICIEMBRE!AI22)</f>
        <v>0</v>
      </c>
      <c r="AJ22" s="362">
        <f>SUM(ENERO:DICIEMBRE!AJ22)</f>
        <v>0</v>
      </c>
      <c r="AK22" s="362">
        <f>SUM(ENERO:DICIEMBRE!AK22)</f>
        <v>0</v>
      </c>
      <c r="AL22" s="362">
        <f>SUM(ENERO:DICIEMBRE!AL22)</f>
        <v>0</v>
      </c>
      <c r="AM22" s="362">
        <f>SUM(ENERO:DICIEMBRE!AM22)</f>
        <v>0</v>
      </c>
      <c r="AN22" s="362">
        <f>SUM(ENERO:DICIEMBRE!AN22)</f>
        <v>0</v>
      </c>
      <c r="AO22" s="362">
        <f>SUM(ENERO:DICIEMBRE!AO22)</f>
        <v>0</v>
      </c>
      <c r="AP22" s="362">
        <f>SUM(ENERO:DICIEMBRE!AP22)</f>
        <v>0</v>
      </c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362">
        <f>SUM(ENERO:DICIEMBRE!E23)</f>
        <v>0</v>
      </c>
      <c r="F23" s="362">
        <f>SUM(ENERO:DICIEMBRE!F23)</f>
        <v>0</v>
      </c>
      <c r="G23" s="362">
        <f>SUM(ENERO:DICIEMBRE!G23)</f>
        <v>0</v>
      </c>
      <c r="H23" s="362">
        <f>SUM(ENERO:DICIEMBRE!H23)</f>
        <v>0</v>
      </c>
      <c r="I23" s="362">
        <f>SUM(ENERO:DICIEMBRE!I23)</f>
        <v>0</v>
      </c>
      <c r="J23" s="362">
        <f>SUM(ENERO:DICIEMBRE!J23)</f>
        <v>0</v>
      </c>
      <c r="K23" s="362">
        <f>SUM(ENERO:DICIEMBRE!K23)</f>
        <v>0</v>
      </c>
      <c r="L23" s="362">
        <f>SUM(ENERO:DICIEMBRE!L23)</f>
        <v>0</v>
      </c>
      <c r="M23" s="362">
        <f>SUM(ENERO:DICIEMBRE!M23)</f>
        <v>0</v>
      </c>
      <c r="N23" s="362">
        <f>SUM(ENERO:DICIEMBRE!N23)</f>
        <v>0</v>
      </c>
      <c r="O23" s="362">
        <f>SUM(ENERO:DICIEMBRE!O23)</f>
        <v>0</v>
      </c>
      <c r="P23" s="362">
        <f>SUM(ENERO:DICIEMBRE!P23)</f>
        <v>0</v>
      </c>
      <c r="Q23" s="362">
        <f>SUM(ENERO:DICIEMBRE!Q23)</f>
        <v>0</v>
      </c>
      <c r="R23" s="362">
        <f>SUM(ENERO:DICIEMBRE!R23)</f>
        <v>0</v>
      </c>
      <c r="S23" s="362">
        <f>SUM(ENERO:DICIEMBRE!S23)</f>
        <v>0</v>
      </c>
      <c r="T23" s="362">
        <f>SUM(ENERO:DICIEMBRE!T23)</f>
        <v>0</v>
      </c>
      <c r="U23" s="362">
        <f>SUM(ENERO:DICIEMBRE!U23)</f>
        <v>0</v>
      </c>
      <c r="V23" s="362">
        <f>SUM(ENERO:DICIEMBRE!V23)</f>
        <v>0</v>
      </c>
      <c r="W23" s="362">
        <f>SUM(ENERO:DICIEMBRE!W23)</f>
        <v>0</v>
      </c>
      <c r="X23" s="362">
        <f>SUM(ENERO:DICIEMBRE!X23)</f>
        <v>0</v>
      </c>
      <c r="Y23" s="362">
        <f>SUM(ENERO:DICIEMBRE!Y23)</f>
        <v>0</v>
      </c>
      <c r="Z23" s="362">
        <f>SUM(ENERO:DICIEMBRE!Z23)</f>
        <v>0</v>
      </c>
      <c r="AA23" s="362">
        <f>SUM(ENERO:DICIEMBRE!AA23)</f>
        <v>0</v>
      </c>
      <c r="AB23" s="362">
        <f>SUM(ENERO:DICIEMBRE!AB23)</f>
        <v>0</v>
      </c>
      <c r="AC23" s="362">
        <f>SUM(ENERO:DICIEMBRE!AC23)</f>
        <v>0</v>
      </c>
      <c r="AD23" s="362">
        <f>SUM(ENERO:DICIEMBRE!AD23)</f>
        <v>0</v>
      </c>
      <c r="AE23" s="362">
        <f>SUM(ENERO:DICIEMBRE!AE23)</f>
        <v>0</v>
      </c>
      <c r="AF23" s="362">
        <f>SUM(ENERO:DICIEMBRE!AF23)</f>
        <v>0</v>
      </c>
      <c r="AG23" s="362">
        <f>SUM(ENERO:DICIEMBRE!AG23)</f>
        <v>0</v>
      </c>
      <c r="AH23" s="362">
        <f>SUM(ENERO:DICIEMBRE!AH23)</f>
        <v>0</v>
      </c>
      <c r="AI23" s="362">
        <f>SUM(ENERO:DICIEMBRE!AI23)</f>
        <v>0</v>
      </c>
      <c r="AJ23" s="362">
        <f>SUM(ENERO:DICIEMBRE!AJ23)</f>
        <v>0</v>
      </c>
      <c r="AK23" s="362">
        <f>SUM(ENERO:DICIEMBRE!AK23)</f>
        <v>0</v>
      </c>
      <c r="AL23" s="362">
        <f>SUM(ENERO:DICIEMBRE!AL23)</f>
        <v>0</v>
      </c>
      <c r="AM23" s="362">
        <f>SUM(ENERO:DICIEMBRE!AM23)</f>
        <v>0</v>
      </c>
      <c r="AN23" s="362">
        <f>SUM(ENERO:DICIEMBRE!AN23)</f>
        <v>0</v>
      </c>
      <c r="AO23" s="362">
        <f>SUM(ENERO:DICIEMBRE!AO23)</f>
        <v>0</v>
      </c>
      <c r="AP23" s="362">
        <f>SUM(ENERO:DICIEMBRE!AP23)</f>
        <v>0</v>
      </c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362">
        <f>SUM(ENERO:DICIEMBRE!E24)</f>
        <v>0</v>
      </c>
      <c r="F24" s="362">
        <f>SUM(ENERO:DICIEMBRE!F24)</f>
        <v>0</v>
      </c>
      <c r="G24" s="362">
        <f>SUM(ENERO:DICIEMBRE!G24)</f>
        <v>0</v>
      </c>
      <c r="H24" s="362">
        <f>SUM(ENERO:DICIEMBRE!H24)</f>
        <v>0</v>
      </c>
      <c r="I24" s="362">
        <f>SUM(ENERO:DICIEMBRE!I24)</f>
        <v>0</v>
      </c>
      <c r="J24" s="362">
        <f>SUM(ENERO:DICIEMBRE!J24)</f>
        <v>0</v>
      </c>
      <c r="K24" s="362">
        <f>SUM(ENERO:DICIEMBRE!K24)</f>
        <v>0</v>
      </c>
      <c r="L24" s="362">
        <f>SUM(ENERO:DICIEMBRE!L24)</f>
        <v>0</v>
      </c>
      <c r="M24" s="362">
        <f>SUM(ENERO:DICIEMBRE!M24)</f>
        <v>0</v>
      </c>
      <c r="N24" s="362">
        <f>SUM(ENERO:DICIEMBRE!N24)</f>
        <v>0</v>
      </c>
      <c r="O24" s="362">
        <f>SUM(ENERO:DICIEMBRE!O24)</f>
        <v>0</v>
      </c>
      <c r="P24" s="362">
        <f>SUM(ENERO:DICIEMBRE!P24)</f>
        <v>0</v>
      </c>
      <c r="Q24" s="362">
        <f>SUM(ENERO:DICIEMBRE!Q24)</f>
        <v>0</v>
      </c>
      <c r="R24" s="362">
        <f>SUM(ENERO:DICIEMBRE!R24)</f>
        <v>0</v>
      </c>
      <c r="S24" s="362">
        <f>SUM(ENERO:DICIEMBRE!S24)</f>
        <v>0</v>
      </c>
      <c r="T24" s="362">
        <f>SUM(ENERO:DICIEMBRE!T24)</f>
        <v>0</v>
      </c>
      <c r="U24" s="362">
        <f>SUM(ENERO:DICIEMBRE!U24)</f>
        <v>0</v>
      </c>
      <c r="V24" s="362">
        <f>SUM(ENERO:DICIEMBRE!V24)</f>
        <v>0</v>
      </c>
      <c r="W24" s="362">
        <f>SUM(ENERO:DICIEMBRE!W24)</f>
        <v>0</v>
      </c>
      <c r="X24" s="362">
        <f>SUM(ENERO:DICIEMBRE!X24)</f>
        <v>0</v>
      </c>
      <c r="Y24" s="362">
        <f>SUM(ENERO:DICIEMBRE!Y24)</f>
        <v>0</v>
      </c>
      <c r="Z24" s="362">
        <f>SUM(ENERO:DICIEMBRE!Z24)</f>
        <v>0</v>
      </c>
      <c r="AA24" s="362">
        <f>SUM(ENERO:DICIEMBRE!AA24)</f>
        <v>0</v>
      </c>
      <c r="AB24" s="362">
        <f>SUM(ENERO:DICIEMBRE!AB24)</f>
        <v>0</v>
      </c>
      <c r="AC24" s="362">
        <f>SUM(ENERO:DICIEMBRE!AC24)</f>
        <v>0</v>
      </c>
      <c r="AD24" s="362">
        <f>SUM(ENERO:DICIEMBRE!AD24)</f>
        <v>0</v>
      </c>
      <c r="AE24" s="362">
        <f>SUM(ENERO:DICIEMBRE!AE24)</f>
        <v>0</v>
      </c>
      <c r="AF24" s="362">
        <f>SUM(ENERO:DICIEMBRE!AF24)</f>
        <v>0</v>
      </c>
      <c r="AG24" s="362">
        <f>SUM(ENERO:DICIEMBRE!AG24)</f>
        <v>0</v>
      </c>
      <c r="AH24" s="362">
        <f>SUM(ENERO:DICIEMBRE!AH24)</f>
        <v>0</v>
      </c>
      <c r="AI24" s="362">
        <f>SUM(ENERO:DICIEMBRE!AI24)</f>
        <v>0</v>
      </c>
      <c r="AJ24" s="362">
        <f>SUM(ENERO:DICIEMBRE!AJ24)</f>
        <v>0</v>
      </c>
      <c r="AK24" s="362">
        <f>SUM(ENERO:DICIEMBRE!AK24)</f>
        <v>0</v>
      </c>
      <c r="AL24" s="362">
        <f>SUM(ENERO:DICIEMBRE!AL24)</f>
        <v>0</v>
      </c>
      <c r="AM24" s="362">
        <f>SUM(ENERO:DICIEMBRE!AM24)</f>
        <v>0</v>
      </c>
      <c r="AN24" s="362">
        <f>SUM(ENERO:DICIEMBRE!AN24)</f>
        <v>0</v>
      </c>
      <c r="AO24" s="362">
        <f>SUM(ENERO:DICIEMBRE!AO24)</f>
        <v>0</v>
      </c>
      <c r="AP24" s="362">
        <f>SUM(ENERO:DICIEMBRE!AP24)</f>
        <v>0</v>
      </c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80">
        <f t="shared" si="2"/>
        <v>0</v>
      </c>
      <c r="E25" s="362">
        <f>SUM(ENERO:DICIEMBRE!E25)</f>
        <v>0</v>
      </c>
      <c r="F25" s="362">
        <f>SUM(ENERO:DICIEMBRE!F25)</f>
        <v>0</v>
      </c>
      <c r="G25" s="362">
        <f>SUM(ENERO:DICIEMBRE!G25)</f>
        <v>0</v>
      </c>
      <c r="H25" s="362">
        <f>SUM(ENERO:DICIEMBRE!H25)</f>
        <v>0</v>
      </c>
      <c r="I25" s="362">
        <f>SUM(ENERO:DICIEMBRE!I25)</f>
        <v>0</v>
      </c>
      <c r="J25" s="362">
        <f>SUM(ENERO:DICIEMBRE!J25)</f>
        <v>0</v>
      </c>
      <c r="K25" s="362">
        <f>SUM(ENERO:DICIEMBRE!K25)</f>
        <v>0</v>
      </c>
      <c r="L25" s="362">
        <f>SUM(ENERO:DICIEMBRE!L25)</f>
        <v>0</v>
      </c>
      <c r="M25" s="362">
        <f>SUM(ENERO:DICIEMBRE!M25)</f>
        <v>0</v>
      </c>
      <c r="N25" s="362">
        <f>SUM(ENERO:DICIEMBRE!N25)</f>
        <v>0</v>
      </c>
      <c r="O25" s="362">
        <f>SUM(ENERO:DICIEMBRE!O25)</f>
        <v>0</v>
      </c>
      <c r="P25" s="362">
        <f>SUM(ENERO:DICIEMBRE!P25)</f>
        <v>0</v>
      </c>
      <c r="Q25" s="362">
        <f>SUM(ENERO:DICIEMBRE!Q25)</f>
        <v>0</v>
      </c>
      <c r="R25" s="362">
        <f>SUM(ENERO:DICIEMBRE!R25)</f>
        <v>0</v>
      </c>
      <c r="S25" s="362">
        <f>SUM(ENERO:DICIEMBRE!S25)</f>
        <v>0</v>
      </c>
      <c r="T25" s="362">
        <f>SUM(ENERO:DICIEMBRE!T25)</f>
        <v>0</v>
      </c>
      <c r="U25" s="362">
        <f>SUM(ENERO:DICIEMBRE!U25)</f>
        <v>0</v>
      </c>
      <c r="V25" s="362">
        <f>SUM(ENERO:DICIEMBRE!V25)</f>
        <v>0</v>
      </c>
      <c r="W25" s="362">
        <f>SUM(ENERO:DICIEMBRE!W25)</f>
        <v>0</v>
      </c>
      <c r="X25" s="362">
        <f>SUM(ENERO:DICIEMBRE!X25)</f>
        <v>0</v>
      </c>
      <c r="Y25" s="362">
        <f>SUM(ENERO:DICIEMBRE!Y25)</f>
        <v>0</v>
      </c>
      <c r="Z25" s="362">
        <f>SUM(ENERO:DICIEMBRE!Z25)</f>
        <v>0</v>
      </c>
      <c r="AA25" s="362">
        <f>SUM(ENERO:DICIEMBRE!AA25)</f>
        <v>0</v>
      </c>
      <c r="AB25" s="362">
        <f>SUM(ENERO:DICIEMBRE!AB25)</f>
        <v>0</v>
      </c>
      <c r="AC25" s="362">
        <f>SUM(ENERO:DICIEMBRE!AC25)</f>
        <v>0</v>
      </c>
      <c r="AD25" s="362">
        <f>SUM(ENERO:DICIEMBRE!AD25)</f>
        <v>0</v>
      </c>
      <c r="AE25" s="362">
        <f>SUM(ENERO:DICIEMBRE!AE25)</f>
        <v>0</v>
      </c>
      <c r="AF25" s="362">
        <f>SUM(ENERO:DICIEMBRE!AF25)</f>
        <v>0</v>
      </c>
      <c r="AG25" s="362">
        <f>SUM(ENERO:DICIEMBRE!AG25)</f>
        <v>0</v>
      </c>
      <c r="AH25" s="362">
        <f>SUM(ENERO:DICIEMBRE!AH25)</f>
        <v>0</v>
      </c>
      <c r="AI25" s="362">
        <f>SUM(ENERO:DICIEMBRE!AI25)</f>
        <v>0</v>
      </c>
      <c r="AJ25" s="362">
        <f>SUM(ENERO:DICIEMBRE!AJ25)</f>
        <v>0</v>
      </c>
      <c r="AK25" s="362">
        <f>SUM(ENERO:DICIEMBRE!AK25)</f>
        <v>0</v>
      </c>
      <c r="AL25" s="362">
        <f>SUM(ENERO:DICIEMBRE!AL25)</f>
        <v>0</v>
      </c>
      <c r="AM25" s="362">
        <f>SUM(ENERO:DICIEMBRE!AM25)</f>
        <v>0</v>
      </c>
      <c r="AN25" s="362">
        <f>SUM(ENERO:DICIEMBRE!AN25)</f>
        <v>0</v>
      </c>
      <c r="AO25" s="362">
        <f>SUM(ENERO:DICIEMBRE!AO25)</f>
        <v>0</v>
      </c>
      <c r="AP25" s="362">
        <f>SUM(ENERO:DICIEMBRE!AP25)</f>
        <v>0</v>
      </c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061" t="s">
        <v>50</v>
      </c>
      <c r="B26" s="2061"/>
      <c r="C26" s="2061"/>
      <c r="D26" s="2061"/>
      <c r="E26" s="2061"/>
      <c r="F26" s="2061"/>
      <c r="G26" s="2061"/>
      <c r="H26" s="2061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x14ac:dyDescent="0.2">
      <c r="A27" s="2062" t="s">
        <v>51</v>
      </c>
      <c r="B27" s="2039" t="s">
        <v>5</v>
      </c>
      <c r="C27" s="2040"/>
      <c r="D27" s="2041"/>
      <c r="E27" s="2045" t="s">
        <v>6</v>
      </c>
      <c r="F27" s="2046"/>
      <c r="G27" s="2046"/>
      <c r="H27" s="2046"/>
      <c r="I27" s="2046"/>
      <c r="J27" s="2046"/>
      <c r="K27" s="2046"/>
      <c r="L27" s="2046"/>
      <c r="M27" s="2046"/>
      <c r="N27" s="2046"/>
      <c r="O27" s="2046"/>
      <c r="P27" s="2046"/>
      <c r="Q27" s="2046"/>
      <c r="R27" s="2046"/>
      <c r="S27" s="2046"/>
      <c r="T27" s="2046"/>
      <c r="U27" s="2046"/>
      <c r="V27" s="2046"/>
      <c r="W27" s="2046"/>
      <c r="X27" s="2046"/>
      <c r="Y27" s="2046"/>
      <c r="Z27" s="2046"/>
      <c r="AA27" s="2046"/>
      <c r="AB27" s="2046"/>
      <c r="AC27" s="2046"/>
      <c r="AD27" s="2046"/>
      <c r="AE27" s="2046"/>
      <c r="AF27" s="2046"/>
      <c r="AG27" s="2046"/>
      <c r="AH27" s="2046"/>
      <c r="AI27" s="2046"/>
      <c r="AJ27" s="2046"/>
      <c r="AK27" s="2046"/>
      <c r="AL27" s="2047"/>
      <c r="AM27" s="2048" t="s">
        <v>7</v>
      </c>
      <c r="AN27" s="2048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063"/>
      <c r="B28" s="2042"/>
      <c r="C28" s="2043"/>
      <c r="D28" s="2044"/>
      <c r="E28" s="2045" t="s">
        <v>52</v>
      </c>
      <c r="F28" s="2047"/>
      <c r="G28" s="2045" t="s">
        <v>53</v>
      </c>
      <c r="H28" s="2047"/>
      <c r="I28" s="2045" t="s">
        <v>54</v>
      </c>
      <c r="J28" s="2047"/>
      <c r="K28" s="2045" t="s">
        <v>55</v>
      </c>
      <c r="L28" s="2047"/>
      <c r="M28" s="2045" t="s">
        <v>56</v>
      </c>
      <c r="N28" s="2047"/>
      <c r="O28" s="2051" t="s">
        <v>57</v>
      </c>
      <c r="P28" s="2052"/>
      <c r="Q28" s="2051" t="s">
        <v>58</v>
      </c>
      <c r="R28" s="2052"/>
      <c r="S28" s="2051" t="s">
        <v>59</v>
      </c>
      <c r="T28" s="2052"/>
      <c r="U28" s="2051" t="s">
        <v>60</v>
      </c>
      <c r="V28" s="2052"/>
      <c r="W28" s="2051" t="s">
        <v>61</v>
      </c>
      <c r="X28" s="2052"/>
      <c r="Y28" s="2051" t="s">
        <v>62</v>
      </c>
      <c r="Z28" s="2052"/>
      <c r="AA28" s="2051" t="s">
        <v>63</v>
      </c>
      <c r="AB28" s="2052"/>
      <c r="AC28" s="2051" t="s">
        <v>64</v>
      </c>
      <c r="AD28" s="2052"/>
      <c r="AE28" s="2051" t="s">
        <v>65</v>
      </c>
      <c r="AF28" s="2052"/>
      <c r="AG28" s="2051" t="s">
        <v>66</v>
      </c>
      <c r="AH28" s="2052"/>
      <c r="AI28" s="2051" t="s">
        <v>67</v>
      </c>
      <c r="AJ28" s="2052"/>
      <c r="AK28" s="2051" t="s">
        <v>68</v>
      </c>
      <c r="AL28" s="2052"/>
      <c r="AM28" s="2049"/>
      <c r="AN28" s="2049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389" t="s">
        <v>32</v>
      </c>
      <c r="C29" s="429" t="s">
        <v>43</v>
      </c>
      <c r="D29" s="15" t="s">
        <v>34</v>
      </c>
      <c r="E29" s="92" t="s">
        <v>43</v>
      </c>
      <c r="F29" s="16" t="s">
        <v>34</v>
      </c>
      <c r="G29" s="92" t="s">
        <v>43</v>
      </c>
      <c r="H29" s="16" t="s">
        <v>34</v>
      </c>
      <c r="I29" s="92" t="s">
        <v>43</v>
      </c>
      <c r="J29" s="16" t="s">
        <v>34</v>
      </c>
      <c r="K29" s="92" t="s">
        <v>43</v>
      </c>
      <c r="L29" s="16" t="s">
        <v>34</v>
      </c>
      <c r="M29" s="92" t="s">
        <v>43</v>
      </c>
      <c r="N29" s="16" t="s">
        <v>34</v>
      </c>
      <c r="O29" s="92" t="s">
        <v>43</v>
      </c>
      <c r="P29" s="16" t="s">
        <v>34</v>
      </c>
      <c r="Q29" s="92" t="s">
        <v>43</v>
      </c>
      <c r="R29" s="16" t="s">
        <v>34</v>
      </c>
      <c r="S29" s="92" t="s">
        <v>43</v>
      </c>
      <c r="T29" s="16" t="s">
        <v>34</v>
      </c>
      <c r="U29" s="92" t="s">
        <v>43</v>
      </c>
      <c r="V29" s="16" t="s">
        <v>34</v>
      </c>
      <c r="W29" s="92" t="s">
        <v>43</v>
      </c>
      <c r="X29" s="16" t="s">
        <v>34</v>
      </c>
      <c r="Y29" s="92" t="s">
        <v>43</v>
      </c>
      <c r="Z29" s="16" t="s">
        <v>34</v>
      </c>
      <c r="AA29" s="92" t="s">
        <v>43</v>
      </c>
      <c r="AB29" s="16" t="s">
        <v>34</v>
      </c>
      <c r="AC29" s="92" t="s">
        <v>43</v>
      </c>
      <c r="AD29" s="16" t="s">
        <v>34</v>
      </c>
      <c r="AE29" s="92" t="s">
        <v>43</v>
      </c>
      <c r="AF29" s="16" t="s">
        <v>34</v>
      </c>
      <c r="AG29" s="92" t="s">
        <v>43</v>
      </c>
      <c r="AH29" s="16" t="s">
        <v>34</v>
      </c>
      <c r="AI29" s="92" t="s">
        <v>43</v>
      </c>
      <c r="AJ29" s="16" t="s">
        <v>34</v>
      </c>
      <c r="AK29" s="92" t="s">
        <v>43</v>
      </c>
      <c r="AL29" s="16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353" t="s">
        <v>69</v>
      </c>
      <c r="B30" s="334">
        <f t="shared" ref="B30:B35" si="3">SUM(C30+D30)</f>
        <v>0</v>
      </c>
      <c r="C30" s="93">
        <f t="shared" ref="C30:D35" si="4">SUM(E30+G30+I30+K30+M30+O30+Q30+S30+U30+W30+Y30+AA30+AC30+AE30+AG30+AI30+AK30)</f>
        <v>0</v>
      </c>
      <c r="D30" s="364">
        <f t="shared" si="4"/>
        <v>0</v>
      </c>
      <c r="E30" s="362">
        <f>SUM(ENERO:DICIEMBRE!E30)</f>
        <v>0</v>
      </c>
      <c r="F30" s="362">
        <f>SUM(ENERO:DICIEMBRE!F30)</f>
        <v>0</v>
      </c>
      <c r="G30" s="362">
        <f>SUM(ENERO:DICIEMBRE!G30)</f>
        <v>0</v>
      </c>
      <c r="H30" s="362">
        <f>SUM(ENERO:DICIEMBRE!H30)</f>
        <v>0</v>
      </c>
      <c r="I30" s="362">
        <f>SUM(ENERO:DICIEMBRE!I30)</f>
        <v>0</v>
      </c>
      <c r="J30" s="362">
        <f>SUM(ENERO:DICIEMBRE!J30)</f>
        <v>0</v>
      </c>
      <c r="K30" s="362">
        <f>SUM(ENERO:DICIEMBRE!K30)</f>
        <v>0</v>
      </c>
      <c r="L30" s="362">
        <f>SUM(ENERO:DICIEMBRE!L30)</f>
        <v>0</v>
      </c>
      <c r="M30" s="362">
        <f>SUM(ENERO:DICIEMBRE!M30)</f>
        <v>0</v>
      </c>
      <c r="N30" s="362">
        <f>SUM(ENERO:DICIEMBRE!N30)</f>
        <v>0</v>
      </c>
      <c r="O30" s="362">
        <f>SUM(ENERO:DICIEMBRE!O30)</f>
        <v>0</v>
      </c>
      <c r="P30" s="362">
        <f>SUM(ENERO:DICIEMBRE!P30)</f>
        <v>0</v>
      </c>
      <c r="Q30" s="362">
        <f>SUM(ENERO:DICIEMBRE!Q30)</f>
        <v>0</v>
      </c>
      <c r="R30" s="362">
        <f>SUM(ENERO:DICIEMBRE!R30)</f>
        <v>0</v>
      </c>
      <c r="S30" s="362">
        <f>SUM(ENERO:DICIEMBRE!S30)</f>
        <v>0</v>
      </c>
      <c r="T30" s="362">
        <f>SUM(ENERO:DICIEMBRE!T30)</f>
        <v>0</v>
      </c>
      <c r="U30" s="362">
        <f>SUM(ENERO:DICIEMBRE!U30)</f>
        <v>0</v>
      </c>
      <c r="V30" s="362">
        <f>SUM(ENERO:DICIEMBRE!V30)</f>
        <v>0</v>
      </c>
      <c r="W30" s="362">
        <f>SUM(ENERO:DICIEMBRE!W30)</f>
        <v>0</v>
      </c>
      <c r="X30" s="362">
        <f>SUM(ENERO:DICIEMBRE!X30)</f>
        <v>0</v>
      </c>
      <c r="Y30" s="362">
        <f>SUM(ENERO:DICIEMBRE!Y30)</f>
        <v>0</v>
      </c>
      <c r="Z30" s="362">
        <f>SUM(ENERO:DICIEMBRE!Z30)</f>
        <v>0</v>
      </c>
      <c r="AA30" s="362">
        <f>SUM(ENERO:DICIEMBRE!AA30)</f>
        <v>0</v>
      </c>
      <c r="AB30" s="362">
        <f>SUM(ENERO:DICIEMBRE!AB30)</f>
        <v>0</v>
      </c>
      <c r="AC30" s="362">
        <f>SUM(ENERO:DICIEMBRE!AC30)</f>
        <v>0</v>
      </c>
      <c r="AD30" s="362">
        <f>SUM(ENERO:DICIEMBRE!AD30)</f>
        <v>0</v>
      </c>
      <c r="AE30" s="362">
        <f>SUM(ENERO:DICIEMBRE!AE30)</f>
        <v>0</v>
      </c>
      <c r="AF30" s="362">
        <f>SUM(ENERO:DICIEMBRE!AF30)</f>
        <v>0</v>
      </c>
      <c r="AG30" s="362">
        <f>SUM(ENERO:DICIEMBRE!AG30)</f>
        <v>0</v>
      </c>
      <c r="AH30" s="362">
        <f>SUM(ENERO:DICIEMBRE!AH30)</f>
        <v>0</v>
      </c>
      <c r="AI30" s="362">
        <f>SUM(ENERO:DICIEMBRE!AI30)</f>
        <v>0</v>
      </c>
      <c r="AJ30" s="362">
        <f>SUM(ENERO:DICIEMBRE!AJ30)</f>
        <v>0</v>
      </c>
      <c r="AK30" s="362">
        <f>SUM(ENERO:DICIEMBRE!AK30)</f>
        <v>0</v>
      </c>
      <c r="AL30" s="362">
        <f>SUM(ENERO:DICIEMBRE!AL30)</f>
        <v>0</v>
      </c>
      <c r="AM30" s="362">
        <f>SUM(ENERO:DICIEMBRE!AM30)</f>
        <v>0</v>
      </c>
      <c r="AN30" s="362">
        <f>SUM(ENERO:DICIEMBRE!AN30)</f>
        <v>0</v>
      </c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362">
        <f>SUM(ENERO:DICIEMBRE!E31)</f>
        <v>0</v>
      </c>
      <c r="F31" s="362">
        <f>SUM(ENERO:DICIEMBRE!F31)</f>
        <v>0</v>
      </c>
      <c r="G31" s="362">
        <f>SUM(ENERO:DICIEMBRE!G31)</f>
        <v>0</v>
      </c>
      <c r="H31" s="362">
        <f>SUM(ENERO:DICIEMBRE!H31)</f>
        <v>0</v>
      </c>
      <c r="I31" s="362">
        <f>SUM(ENERO:DICIEMBRE!I31)</f>
        <v>0</v>
      </c>
      <c r="J31" s="362">
        <f>SUM(ENERO:DICIEMBRE!J31)</f>
        <v>0</v>
      </c>
      <c r="K31" s="362">
        <f>SUM(ENERO:DICIEMBRE!K31)</f>
        <v>0</v>
      </c>
      <c r="L31" s="362">
        <f>SUM(ENERO:DICIEMBRE!L31)</f>
        <v>0</v>
      </c>
      <c r="M31" s="362">
        <f>SUM(ENERO:DICIEMBRE!M31)</f>
        <v>0</v>
      </c>
      <c r="N31" s="362">
        <f>SUM(ENERO:DICIEMBRE!N31)</f>
        <v>0</v>
      </c>
      <c r="O31" s="362">
        <f>SUM(ENERO:DICIEMBRE!O31)</f>
        <v>0</v>
      </c>
      <c r="P31" s="362">
        <f>SUM(ENERO:DICIEMBRE!P31)</f>
        <v>0</v>
      </c>
      <c r="Q31" s="362">
        <f>SUM(ENERO:DICIEMBRE!Q31)</f>
        <v>0</v>
      </c>
      <c r="R31" s="362">
        <f>SUM(ENERO:DICIEMBRE!R31)</f>
        <v>0</v>
      </c>
      <c r="S31" s="362">
        <f>SUM(ENERO:DICIEMBRE!S31)</f>
        <v>0</v>
      </c>
      <c r="T31" s="362">
        <f>SUM(ENERO:DICIEMBRE!T31)</f>
        <v>0</v>
      </c>
      <c r="U31" s="362">
        <f>SUM(ENERO:DICIEMBRE!U31)</f>
        <v>0</v>
      </c>
      <c r="V31" s="362">
        <f>SUM(ENERO:DICIEMBRE!V31)</f>
        <v>0</v>
      </c>
      <c r="W31" s="362">
        <f>SUM(ENERO:DICIEMBRE!W31)</f>
        <v>0</v>
      </c>
      <c r="X31" s="362">
        <f>SUM(ENERO:DICIEMBRE!X31)</f>
        <v>0</v>
      </c>
      <c r="Y31" s="362">
        <f>SUM(ENERO:DICIEMBRE!Y31)</f>
        <v>0</v>
      </c>
      <c r="Z31" s="362">
        <f>SUM(ENERO:DICIEMBRE!Z31)</f>
        <v>0</v>
      </c>
      <c r="AA31" s="362">
        <f>SUM(ENERO:DICIEMBRE!AA31)</f>
        <v>0</v>
      </c>
      <c r="AB31" s="362">
        <f>SUM(ENERO:DICIEMBRE!AB31)</f>
        <v>0</v>
      </c>
      <c r="AC31" s="362">
        <f>SUM(ENERO:DICIEMBRE!AC31)</f>
        <v>0</v>
      </c>
      <c r="AD31" s="362">
        <f>SUM(ENERO:DICIEMBRE!AD31)</f>
        <v>0</v>
      </c>
      <c r="AE31" s="362">
        <f>SUM(ENERO:DICIEMBRE!AE31)</f>
        <v>0</v>
      </c>
      <c r="AF31" s="362">
        <f>SUM(ENERO:DICIEMBRE!AF31)</f>
        <v>0</v>
      </c>
      <c r="AG31" s="362">
        <f>SUM(ENERO:DICIEMBRE!AG31)</f>
        <v>0</v>
      </c>
      <c r="AH31" s="362">
        <f>SUM(ENERO:DICIEMBRE!AH31)</f>
        <v>0</v>
      </c>
      <c r="AI31" s="362">
        <f>SUM(ENERO:DICIEMBRE!AI31)</f>
        <v>0</v>
      </c>
      <c r="AJ31" s="362">
        <f>SUM(ENERO:DICIEMBRE!AJ31)</f>
        <v>0</v>
      </c>
      <c r="AK31" s="362">
        <f>SUM(ENERO:DICIEMBRE!AK31)</f>
        <v>0</v>
      </c>
      <c r="AL31" s="362">
        <f>SUM(ENERO:DICIEMBRE!AL31)</f>
        <v>0</v>
      </c>
      <c r="AM31" s="362">
        <f>SUM(ENERO:DICIEMBRE!AM31)</f>
        <v>0</v>
      </c>
      <c r="AN31" s="362">
        <f>SUM(ENERO:DICIEMBRE!AN31)</f>
        <v>0</v>
      </c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362">
        <f>SUM(ENERO:DICIEMBRE!E32)</f>
        <v>0</v>
      </c>
      <c r="F32" s="362">
        <f>SUM(ENERO:DICIEMBRE!F32)</f>
        <v>0</v>
      </c>
      <c r="G32" s="362">
        <f>SUM(ENERO:DICIEMBRE!G32)</f>
        <v>0</v>
      </c>
      <c r="H32" s="362">
        <f>SUM(ENERO:DICIEMBRE!H32)</f>
        <v>0</v>
      </c>
      <c r="I32" s="362">
        <f>SUM(ENERO:DICIEMBRE!I32)</f>
        <v>0</v>
      </c>
      <c r="J32" s="362">
        <f>SUM(ENERO:DICIEMBRE!J32)</f>
        <v>0</v>
      </c>
      <c r="K32" s="362">
        <f>SUM(ENERO:DICIEMBRE!K32)</f>
        <v>0</v>
      </c>
      <c r="L32" s="362">
        <f>SUM(ENERO:DICIEMBRE!L32)</f>
        <v>0</v>
      </c>
      <c r="M32" s="362">
        <f>SUM(ENERO:DICIEMBRE!M32)</f>
        <v>0</v>
      </c>
      <c r="N32" s="362">
        <f>SUM(ENERO:DICIEMBRE!N32)</f>
        <v>0</v>
      </c>
      <c r="O32" s="362">
        <f>SUM(ENERO:DICIEMBRE!O32)</f>
        <v>0</v>
      </c>
      <c r="P32" s="362">
        <f>SUM(ENERO:DICIEMBRE!P32)</f>
        <v>0</v>
      </c>
      <c r="Q32" s="362">
        <f>SUM(ENERO:DICIEMBRE!Q32)</f>
        <v>0</v>
      </c>
      <c r="R32" s="362">
        <f>SUM(ENERO:DICIEMBRE!R32)</f>
        <v>0</v>
      </c>
      <c r="S32" s="362">
        <f>SUM(ENERO:DICIEMBRE!S32)</f>
        <v>0</v>
      </c>
      <c r="T32" s="362">
        <f>SUM(ENERO:DICIEMBRE!T32)</f>
        <v>0</v>
      </c>
      <c r="U32" s="362">
        <f>SUM(ENERO:DICIEMBRE!U32)</f>
        <v>0</v>
      </c>
      <c r="V32" s="362">
        <f>SUM(ENERO:DICIEMBRE!V32)</f>
        <v>0</v>
      </c>
      <c r="W32" s="362">
        <f>SUM(ENERO:DICIEMBRE!W32)</f>
        <v>0</v>
      </c>
      <c r="X32" s="362">
        <f>SUM(ENERO:DICIEMBRE!X32)</f>
        <v>0</v>
      </c>
      <c r="Y32" s="362">
        <f>SUM(ENERO:DICIEMBRE!Y32)</f>
        <v>0</v>
      </c>
      <c r="Z32" s="362">
        <f>SUM(ENERO:DICIEMBRE!Z32)</f>
        <v>0</v>
      </c>
      <c r="AA32" s="362">
        <f>SUM(ENERO:DICIEMBRE!AA32)</f>
        <v>0</v>
      </c>
      <c r="AB32" s="362">
        <f>SUM(ENERO:DICIEMBRE!AB32)</f>
        <v>0</v>
      </c>
      <c r="AC32" s="362">
        <f>SUM(ENERO:DICIEMBRE!AC32)</f>
        <v>0</v>
      </c>
      <c r="AD32" s="362">
        <f>SUM(ENERO:DICIEMBRE!AD32)</f>
        <v>0</v>
      </c>
      <c r="AE32" s="362">
        <f>SUM(ENERO:DICIEMBRE!AE32)</f>
        <v>0</v>
      </c>
      <c r="AF32" s="362">
        <f>SUM(ENERO:DICIEMBRE!AF32)</f>
        <v>0</v>
      </c>
      <c r="AG32" s="362">
        <f>SUM(ENERO:DICIEMBRE!AG32)</f>
        <v>0</v>
      </c>
      <c r="AH32" s="362">
        <f>SUM(ENERO:DICIEMBRE!AH32)</f>
        <v>0</v>
      </c>
      <c r="AI32" s="362">
        <f>SUM(ENERO:DICIEMBRE!AI32)</f>
        <v>0</v>
      </c>
      <c r="AJ32" s="362">
        <f>SUM(ENERO:DICIEMBRE!AJ32)</f>
        <v>0</v>
      </c>
      <c r="AK32" s="362">
        <f>SUM(ENERO:DICIEMBRE!AK32)</f>
        <v>0</v>
      </c>
      <c r="AL32" s="362">
        <f>SUM(ENERO:DICIEMBRE!AL32)</f>
        <v>0</v>
      </c>
      <c r="AM32" s="362">
        <f>SUM(ENERO:DICIEMBRE!AM32)</f>
        <v>0</v>
      </c>
      <c r="AN32" s="362">
        <f>SUM(ENERO:DICIEMBRE!AN32)</f>
        <v>0</v>
      </c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362">
        <f>SUM(ENERO:DICIEMBRE!E33)</f>
        <v>0</v>
      </c>
      <c r="F33" s="362">
        <f>SUM(ENERO:DICIEMBRE!F33)</f>
        <v>0</v>
      </c>
      <c r="G33" s="362">
        <f>SUM(ENERO:DICIEMBRE!G33)</f>
        <v>0</v>
      </c>
      <c r="H33" s="362">
        <f>SUM(ENERO:DICIEMBRE!H33)</f>
        <v>0</v>
      </c>
      <c r="I33" s="362">
        <f>SUM(ENERO:DICIEMBRE!I33)</f>
        <v>0</v>
      </c>
      <c r="J33" s="362">
        <f>SUM(ENERO:DICIEMBRE!J33)</f>
        <v>0</v>
      </c>
      <c r="K33" s="362">
        <f>SUM(ENERO:DICIEMBRE!K33)</f>
        <v>0</v>
      </c>
      <c r="L33" s="362">
        <f>SUM(ENERO:DICIEMBRE!L33)</f>
        <v>0</v>
      </c>
      <c r="M33" s="362">
        <f>SUM(ENERO:DICIEMBRE!M33)</f>
        <v>0</v>
      </c>
      <c r="N33" s="362">
        <f>SUM(ENERO:DICIEMBRE!N33)</f>
        <v>0</v>
      </c>
      <c r="O33" s="362">
        <f>SUM(ENERO:DICIEMBRE!O33)</f>
        <v>0</v>
      </c>
      <c r="P33" s="362">
        <f>SUM(ENERO:DICIEMBRE!P33)</f>
        <v>0</v>
      </c>
      <c r="Q33" s="362">
        <f>SUM(ENERO:DICIEMBRE!Q33)</f>
        <v>0</v>
      </c>
      <c r="R33" s="362">
        <f>SUM(ENERO:DICIEMBRE!R33)</f>
        <v>0</v>
      </c>
      <c r="S33" s="362">
        <f>SUM(ENERO:DICIEMBRE!S33)</f>
        <v>0</v>
      </c>
      <c r="T33" s="362">
        <f>SUM(ENERO:DICIEMBRE!T33)</f>
        <v>0</v>
      </c>
      <c r="U33" s="362">
        <f>SUM(ENERO:DICIEMBRE!U33)</f>
        <v>0</v>
      </c>
      <c r="V33" s="362">
        <f>SUM(ENERO:DICIEMBRE!V33)</f>
        <v>0</v>
      </c>
      <c r="W33" s="362">
        <f>SUM(ENERO:DICIEMBRE!W33)</f>
        <v>0</v>
      </c>
      <c r="X33" s="362">
        <f>SUM(ENERO:DICIEMBRE!X33)</f>
        <v>0</v>
      </c>
      <c r="Y33" s="362">
        <f>SUM(ENERO:DICIEMBRE!Y33)</f>
        <v>0</v>
      </c>
      <c r="Z33" s="362">
        <f>SUM(ENERO:DICIEMBRE!Z33)</f>
        <v>0</v>
      </c>
      <c r="AA33" s="362">
        <f>SUM(ENERO:DICIEMBRE!AA33)</f>
        <v>0</v>
      </c>
      <c r="AB33" s="362">
        <f>SUM(ENERO:DICIEMBRE!AB33)</f>
        <v>0</v>
      </c>
      <c r="AC33" s="362">
        <f>SUM(ENERO:DICIEMBRE!AC33)</f>
        <v>0</v>
      </c>
      <c r="AD33" s="362">
        <f>SUM(ENERO:DICIEMBRE!AD33)</f>
        <v>0</v>
      </c>
      <c r="AE33" s="362">
        <f>SUM(ENERO:DICIEMBRE!AE33)</f>
        <v>0</v>
      </c>
      <c r="AF33" s="362">
        <f>SUM(ENERO:DICIEMBRE!AF33)</f>
        <v>0</v>
      </c>
      <c r="AG33" s="362">
        <f>SUM(ENERO:DICIEMBRE!AG33)</f>
        <v>0</v>
      </c>
      <c r="AH33" s="362">
        <f>SUM(ENERO:DICIEMBRE!AH33)</f>
        <v>0</v>
      </c>
      <c r="AI33" s="362">
        <f>SUM(ENERO:DICIEMBRE!AI33)</f>
        <v>0</v>
      </c>
      <c r="AJ33" s="362">
        <f>SUM(ENERO:DICIEMBRE!AJ33)</f>
        <v>0</v>
      </c>
      <c r="AK33" s="362">
        <f>SUM(ENERO:DICIEMBRE!AK33)</f>
        <v>0</v>
      </c>
      <c r="AL33" s="362">
        <f>SUM(ENERO:DICIEMBRE!AL33)</f>
        <v>0</v>
      </c>
      <c r="AM33" s="362">
        <f>SUM(ENERO:DICIEMBRE!AM33)</f>
        <v>0</v>
      </c>
      <c r="AN33" s="362">
        <f>SUM(ENERO:DICIEMBRE!AN33)</f>
        <v>0</v>
      </c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362">
        <f>SUM(ENERO:DICIEMBRE!E34)</f>
        <v>0</v>
      </c>
      <c r="F34" s="362">
        <f>SUM(ENERO:DICIEMBRE!F34)</f>
        <v>0</v>
      </c>
      <c r="G34" s="362">
        <f>SUM(ENERO:DICIEMBRE!G34)</f>
        <v>0</v>
      </c>
      <c r="H34" s="362">
        <f>SUM(ENERO:DICIEMBRE!H34)</f>
        <v>0</v>
      </c>
      <c r="I34" s="362">
        <f>SUM(ENERO:DICIEMBRE!I34)</f>
        <v>0</v>
      </c>
      <c r="J34" s="362">
        <f>SUM(ENERO:DICIEMBRE!J34)</f>
        <v>0</v>
      </c>
      <c r="K34" s="362">
        <f>SUM(ENERO:DICIEMBRE!K34)</f>
        <v>0</v>
      </c>
      <c r="L34" s="362">
        <f>SUM(ENERO:DICIEMBRE!L34)</f>
        <v>0</v>
      </c>
      <c r="M34" s="362">
        <f>SUM(ENERO:DICIEMBRE!M34)</f>
        <v>0</v>
      </c>
      <c r="N34" s="362">
        <f>SUM(ENERO:DICIEMBRE!N34)</f>
        <v>0</v>
      </c>
      <c r="O34" s="362">
        <f>SUM(ENERO:DICIEMBRE!O34)</f>
        <v>0</v>
      </c>
      <c r="P34" s="362">
        <f>SUM(ENERO:DICIEMBRE!P34)</f>
        <v>0</v>
      </c>
      <c r="Q34" s="362">
        <f>SUM(ENERO:DICIEMBRE!Q34)</f>
        <v>0</v>
      </c>
      <c r="R34" s="362">
        <f>SUM(ENERO:DICIEMBRE!R34)</f>
        <v>0</v>
      </c>
      <c r="S34" s="362">
        <f>SUM(ENERO:DICIEMBRE!S34)</f>
        <v>0</v>
      </c>
      <c r="T34" s="362">
        <f>SUM(ENERO:DICIEMBRE!T34)</f>
        <v>0</v>
      </c>
      <c r="U34" s="362">
        <f>SUM(ENERO:DICIEMBRE!U34)</f>
        <v>0</v>
      </c>
      <c r="V34" s="362">
        <f>SUM(ENERO:DICIEMBRE!V34)</f>
        <v>0</v>
      </c>
      <c r="W34" s="362">
        <f>SUM(ENERO:DICIEMBRE!W34)</f>
        <v>0</v>
      </c>
      <c r="X34" s="362">
        <f>SUM(ENERO:DICIEMBRE!X34)</f>
        <v>0</v>
      </c>
      <c r="Y34" s="362">
        <f>SUM(ENERO:DICIEMBRE!Y34)</f>
        <v>0</v>
      </c>
      <c r="Z34" s="362">
        <f>SUM(ENERO:DICIEMBRE!Z34)</f>
        <v>0</v>
      </c>
      <c r="AA34" s="362">
        <f>SUM(ENERO:DICIEMBRE!AA34)</f>
        <v>0</v>
      </c>
      <c r="AB34" s="362">
        <f>SUM(ENERO:DICIEMBRE!AB34)</f>
        <v>0</v>
      </c>
      <c r="AC34" s="362">
        <f>SUM(ENERO:DICIEMBRE!AC34)</f>
        <v>0</v>
      </c>
      <c r="AD34" s="362">
        <f>SUM(ENERO:DICIEMBRE!AD34)</f>
        <v>0</v>
      </c>
      <c r="AE34" s="362">
        <f>SUM(ENERO:DICIEMBRE!AE34)</f>
        <v>0</v>
      </c>
      <c r="AF34" s="362">
        <f>SUM(ENERO:DICIEMBRE!AF34)</f>
        <v>0</v>
      </c>
      <c r="AG34" s="362">
        <f>SUM(ENERO:DICIEMBRE!AG34)</f>
        <v>0</v>
      </c>
      <c r="AH34" s="362">
        <f>SUM(ENERO:DICIEMBRE!AH34)</f>
        <v>0</v>
      </c>
      <c r="AI34" s="362">
        <f>SUM(ENERO:DICIEMBRE!AI34)</f>
        <v>0</v>
      </c>
      <c r="AJ34" s="362">
        <f>SUM(ENERO:DICIEMBRE!AJ34)</f>
        <v>0</v>
      </c>
      <c r="AK34" s="362">
        <f>SUM(ENERO:DICIEMBRE!AK34)</f>
        <v>0</v>
      </c>
      <c r="AL34" s="362">
        <f>SUM(ENERO:DICIEMBRE!AL34)</f>
        <v>0</v>
      </c>
      <c r="AM34" s="362">
        <f>SUM(ENERO:DICIEMBRE!AM34)</f>
        <v>0</v>
      </c>
      <c r="AN34" s="362">
        <f>SUM(ENERO:DICIEMBRE!AN34)</f>
        <v>0</v>
      </c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362">
        <f>SUM(ENERO:DICIEMBRE!E35)</f>
        <v>0</v>
      </c>
      <c r="F35" s="362">
        <f>SUM(ENERO:DICIEMBRE!F35)</f>
        <v>0</v>
      </c>
      <c r="G35" s="362">
        <f>SUM(ENERO:DICIEMBRE!G35)</f>
        <v>0</v>
      </c>
      <c r="H35" s="362">
        <f>SUM(ENERO:DICIEMBRE!H35)</f>
        <v>0</v>
      </c>
      <c r="I35" s="362">
        <f>SUM(ENERO:DICIEMBRE!I35)</f>
        <v>0</v>
      </c>
      <c r="J35" s="362">
        <f>SUM(ENERO:DICIEMBRE!J35)</f>
        <v>0</v>
      </c>
      <c r="K35" s="362">
        <f>SUM(ENERO:DICIEMBRE!K35)</f>
        <v>0</v>
      </c>
      <c r="L35" s="362">
        <f>SUM(ENERO:DICIEMBRE!L35)</f>
        <v>0</v>
      </c>
      <c r="M35" s="362">
        <f>SUM(ENERO:DICIEMBRE!M35)</f>
        <v>0</v>
      </c>
      <c r="N35" s="362">
        <f>SUM(ENERO:DICIEMBRE!N35)</f>
        <v>0</v>
      </c>
      <c r="O35" s="362">
        <f>SUM(ENERO:DICIEMBRE!O35)</f>
        <v>0</v>
      </c>
      <c r="P35" s="362">
        <f>SUM(ENERO:DICIEMBRE!P35)</f>
        <v>0</v>
      </c>
      <c r="Q35" s="362">
        <f>SUM(ENERO:DICIEMBRE!Q35)</f>
        <v>0</v>
      </c>
      <c r="R35" s="362">
        <f>SUM(ENERO:DICIEMBRE!R35)</f>
        <v>0</v>
      </c>
      <c r="S35" s="362">
        <f>SUM(ENERO:DICIEMBRE!S35)</f>
        <v>0</v>
      </c>
      <c r="T35" s="362">
        <f>SUM(ENERO:DICIEMBRE!T35)</f>
        <v>0</v>
      </c>
      <c r="U35" s="362">
        <f>SUM(ENERO:DICIEMBRE!U35)</f>
        <v>0</v>
      </c>
      <c r="V35" s="362">
        <f>SUM(ENERO:DICIEMBRE!V35)</f>
        <v>0</v>
      </c>
      <c r="W35" s="362">
        <f>SUM(ENERO:DICIEMBRE!W35)</f>
        <v>0</v>
      </c>
      <c r="X35" s="362">
        <f>SUM(ENERO:DICIEMBRE!X35)</f>
        <v>0</v>
      </c>
      <c r="Y35" s="362">
        <f>SUM(ENERO:DICIEMBRE!Y35)</f>
        <v>0</v>
      </c>
      <c r="Z35" s="362">
        <f>SUM(ENERO:DICIEMBRE!Z35)</f>
        <v>0</v>
      </c>
      <c r="AA35" s="362">
        <f>SUM(ENERO:DICIEMBRE!AA35)</f>
        <v>0</v>
      </c>
      <c r="AB35" s="362">
        <f>SUM(ENERO:DICIEMBRE!AB35)</f>
        <v>0</v>
      </c>
      <c r="AC35" s="362">
        <f>SUM(ENERO:DICIEMBRE!AC35)</f>
        <v>0</v>
      </c>
      <c r="AD35" s="362">
        <f>SUM(ENERO:DICIEMBRE!AD35)</f>
        <v>0</v>
      </c>
      <c r="AE35" s="362">
        <f>SUM(ENERO:DICIEMBRE!AE35)</f>
        <v>0</v>
      </c>
      <c r="AF35" s="362">
        <f>SUM(ENERO:DICIEMBRE!AF35)</f>
        <v>0</v>
      </c>
      <c r="AG35" s="362">
        <f>SUM(ENERO:DICIEMBRE!AG35)</f>
        <v>0</v>
      </c>
      <c r="AH35" s="362">
        <f>SUM(ENERO:DICIEMBRE!AH35)</f>
        <v>0</v>
      </c>
      <c r="AI35" s="362">
        <f>SUM(ENERO:DICIEMBRE!AI35)</f>
        <v>0</v>
      </c>
      <c r="AJ35" s="362">
        <f>SUM(ENERO:DICIEMBRE!AJ35)</f>
        <v>0</v>
      </c>
      <c r="AK35" s="362">
        <f>SUM(ENERO:DICIEMBRE!AK35)</f>
        <v>0</v>
      </c>
      <c r="AL35" s="362">
        <f>SUM(ENERO:DICIEMBRE!AL35)</f>
        <v>0</v>
      </c>
      <c r="AM35" s="362">
        <f>SUM(ENERO:DICIEMBRE!AM35)</f>
        <v>0</v>
      </c>
      <c r="AN35" s="362">
        <f>SUM(ENERO:DICIEMBRE!AN35)</f>
        <v>0</v>
      </c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x14ac:dyDescent="0.2">
      <c r="A37" s="2062" t="s">
        <v>51</v>
      </c>
      <c r="B37" s="2039" t="s">
        <v>5</v>
      </c>
      <c r="C37" s="2040"/>
      <c r="D37" s="2041"/>
      <c r="E37" s="2045" t="s">
        <v>6</v>
      </c>
      <c r="F37" s="2046"/>
      <c r="G37" s="2046"/>
      <c r="H37" s="2046"/>
      <c r="I37" s="2046"/>
      <c r="J37" s="2046"/>
      <c r="K37" s="2046"/>
      <c r="L37" s="2046"/>
      <c r="M37" s="2046"/>
      <c r="N37" s="2046"/>
      <c r="O37" s="2046"/>
      <c r="P37" s="2046"/>
      <c r="Q37" s="2046"/>
      <c r="R37" s="2046"/>
      <c r="S37" s="2046"/>
      <c r="T37" s="2046"/>
      <c r="U37" s="2046"/>
      <c r="V37" s="2046"/>
      <c r="W37" s="2046"/>
      <c r="X37" s="2046"/>
      <c r="Y37" s="2046"/>
      <c r="Z37" s="2046"/>
      <c r="AA37" s="2046"/>
      <c r="AB37" s="2046"/>
      <c r="AC37" s="2046"/>
      <c r="AD37" s="2046"/>
      <c r="AE37" s="2046"/>
      <c r="AF37" s="2046"/>
      <c r="AG37" s="2046"/>
      <c r="AH37" s="2046"/>
      <c r="AI37" s="2046"/>
      <c r="AJ37" s="2046"/>
      <c r="AK37" s="2046"/>
      <c r="AL37" s="2047"/>
      <c r="AM37" s="2048" t="s">
        <v>7</v>
      </c>
      <c r="AN37" s="2048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063"/>
      <c r="B38" s="2042"/>
      <c r="C38" s="2043"/>
      <c r="D38" s="2044"/>
      <c r="E38" s="2045" t="s">
        <v>11</v>
      </c>
      <c r="F38" s="2047"/>
      <c r="G38" s="2045" t="s">
        <v>12</v>
      </c>
      <c r="H38" s="2047"/>
      <c r="I38" s="2045" t="s">
        <v>13</v>
      </c>
      <c r="J38" s="2047"/>
      <c r="K38" s="2045" t="s">
        <v>14</v>
      </c>
      <c r="L38" s="2047"/>
      <c r="M38" s="2045" t="s">
        <v>15</v>
      </c>
      <c r="N38" s="2047"/>
      <c r="O38" s="2051" t="s">
        <v>16</v>
      </c>
      <c r="P38" s="2052"/>
      <c r="Q38" s="2051" t="s">
        <v>17</v>
      </c>
      <c r="R38" s="2052"/>
      <c r="S38" s="2051" t="s">
        <v>18</v>
      </c>
      <c r="T38" s="2052"/>
      <c r="U38" s="2051" t="s">
        <v>19</v>
      </c>
      <c r="V38" s="2052"/>
      <c r="W38" s="2051" t="s">
        <v>20</v>
      </c>
      <c r="X38" s="2052"/>
      <c r="Y38" s="2051" t="s">
        <v>21</v>
      </c>
      <c r="Z38" s="2052"/>
      <c r="AA38" s="2051" t="s">
        <v>22</v>
      </c>
      <c r="AB38" s="2052"/>
      <c r="AC38" s="2051" t="s">
        <v>23</v>
      </c>
      <c r="AD38" s="2052"/>
      <c r="AE38" s="2051" t="s">
        <v>24</v>
      </c>
      <c r="AF38" s="2052"/>
      <c r="AG38" s="2051" t="s">
        <v>25</v>
      </c>
      <c r="AH38" s="2052"/>
      <c r="AI38" s="2051" t="s">
        <v>26</v>
      </c>
      <c r="AJ38" s="2052"/>
      <c r="AK38" s="2051" t="s">
        <v>27</v>
      </c>
      <c r="AL38" s="2058"/>
      <c r="AM38" s="2049"/>
      <c r="AN38" s="204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389" t="s">
        <v>32</v>
      </c>
      <c r="C39" s="429" t="s">
        <v>43</v>
      </c>
      <c r="D39" s="15" t="s">
        <v>34</v>
      </c>
      <c r="E39" s="408" t="s">
        <v>43</v>
      </c>
      <c r="F39" s="394" t="s">
        <v>34</v>
      </c>
      <c r="G39" s="408" t="s">
        <v>43</v>
      </c>
      <c r="H39" s="394" t="s">
        <v>34</v>
      </c>
      <c r="I39" s="408" t="s">
        <v>43</v>
      </c>
      <c r="J39" s="394" t="s">
        <v>34</v>
      </c>
      <c r="K39" s="408" t="s">
        <v>43</v>
      </c>
      <c r="L39" s="394" t="s">
        <v>34</v>
      </c>
      <c r="M39" s="408" t="s">
        <v>43</v>
      </c>
      <c r="N39" s="394" t="s">
        <v>34</v>
      </c>
      <c r="O39" s="408" t="s">
        <v>43</v>
      </c>
      <c r="P39" s="394" t="s">
        <v>34</v>
      </c>
      <c r="Q39" s="408" t="s">
        <v>43</v>
      </c>
      <c r="R39" s="394" t="s">
        <v>34</v>
      </c>
      <c r="S39" s="408" t="s">
        <v>43</v>
      </c>
      <c r="T39" s="394" t="s">
        <v>34</v>
      </c>
      <c r="U39" s="408" t="s">
        <v>43</v>
      </c>
      <c r="V39" s="394" t="s">
        <v>34</v>
      </c>
      <c r="W39" s="408" t="s">
        <v>43</v>
      </c>
      <c r="X39" s="394" t="s">
        <v>34</v>
      </c>
      <c r="Y39" s="408" t="s">
        <v>43</v>
      </c>
      <c r="Z39" s="394" t="s">
        <v>34</v>
      </c>
      <c r="AA39" s="408" t="s">
        <v>43</v>
      </c>
      <c r="AB39" s="394" t="s">
        <v>34</v>
      </c>
      <c r="AC39" s="408" t="s">
        <v>43</v>
      </c>
      <c r="AD39" s="394" t="s">
        <v>34</v>
      </c>
      <c r="AE39" s="408" t="s">
        <v>43</v>
      </c>
      <c r="AF39" s="394" t="s">
        <v>34</v>
      </c>
      <c r="AG39" s="408" t="s">
        <v>43</v>
      </c>
      <c r="AH39" s="394" t="s">
        <v>34</v>
      </c>
      <c r="AI39" s="408" t="s">
        <v>43</v>
      </c>
      <c r="AJ39" s="394" t="s">
        <v>34</v>
      </c>
      <c r="AK39" s="408" t="s">
        <v>43</v>
      </c>
      <c r="AL39" s="394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353" t="s">
        <v>69</v>
      </c>
      <c r="B40" s="334">
        <f t="shared" ref="B40:B45" si="5">SUM(C40+D40)</f>
        <v>0</v>
      </c>
      <c r="C40" s="93">
        <f>SUM(E40+G40+I40+K40+M40+O40+Q40+S40+U40+W40+Y40+AA40+AC40+AE40+AG40+AI40+AK40)</f>
        <v>0</v>
      </c>
      <c r="D40" s="364">
        <f>SUM(F40+H40+J40+L40+N40+P40+R40+T40+V40+X40+Z40+AB40+AD40+AF40+AH40+AJ40+AL40)</f>
        <v>0</v>
      </c>
      <c r="E40" s="362">
        <f>SUM(ENERO:DICIEMBRE!E40)</f>
        <v>0</v>
      </c>
      <c r="F40" s="362">
        <f>SUM(ENERO:DICIEMBRE!F40)</f>
        <v>0</v>
      </c>
      <c r="G40" s="362">
        <f>SUM(ENERO:DICIEMBRE!G40)</f>
        <v>0</v>
      </c>
      <c r="H40" s="362">
        <f>SUM(ENERO:DICIEMBRE!H40)</f>
        <v>0</v>
      </c>
      <c r="I40" s="362">
        <f>SUM(ENERO:DICIEMBRE!I40)</f>
        <v>0</v>
      </c>
      <c r="J40" s="362">
        <f>SUM(ENERO:DICIEMBRE!J40)</f>
        <v>0</v>
      </c>
      <c r="K40" s="362">
        <f>SUM(ENERO:DICIEMBRE!K40)</f>
        <v>0</v>
      </c>
      <c r="L40" s="362">
        <f>SUM(ENERO:DICIEMBRE!L40)</f>
        <v>0</v>
      </c>
      <c r="M40" s="362">
        <f>SUM(ENERO:DICIEMBRE!M40)</f>
        <v>0</v>
      </c>
      <c r="N40" s="362">
        <f>SUM(ENERO:DICIEMBRE!N40)</f>
        <v>0</v>
      </c>
      <c r="O40" s="362">
        <f>SUM(ENERO:DICIEMBRE!O40)</f>
        <v>0</v>
      </c>
      <c r="P40" s="362">
        <f>SUM(ENERO:DICIEMBRE!P40)</f>
        <v>0</v>
      </c>
      <c r="Q40" s="362">
        <f>SUM(ENERO:DICIEMBRE!Q40)</f>
        <v>0</v>
      </c>
      <c r="R40" s="362">
        <f>SUM(ENERO:DICIEMBRE!R40)</f>
        <v>0</v>
      </c>
      <c r="S40" s="362">
        <f>SUM(ENERO:DICIEMBRE!S40)</f>
        <v>0</v>
      </c>
      <c r="T40" s="362">
        <f>SUM(ENERO:DICIEMBRE!T40)</f>
        <v>0</v>
      </c>
      <c r="U40" s="362">
        <f>SUM(ENERO:DICIEMBRE!U40)</f>
        <v>0</v>
      </c>
      <c r="V40" s="362">
        <f>SUM(ENERO:DICIEMBRE!V40)</f>
        <v>0</v>
      </c>
      <c r="W40" s="362">
        <f>SUM(ENERO:DICIEMBRE!W40)</f>
        <v>0</v>
      </c>
      <c r="X40" s="362">
        <f>SUM(ENERO:DICIEMBRE!X40)</f>
        <v>0</v>
      </c>
      <c r="Y40" s="362">
        <f>SUM(ENERO:DICIEMBRE!Y40)</f>
        <v>0</v>
      </c>
      <c r="Z40" s="362">
        <f>SUM(ENERO:DICIEMBRE!Z40)</f>
        <v>0</v>
      </c>
      <c r="AA40" s="362">
        <f>SUM(ENERO:DICIEMBRE!AA40)</f>
        <v>0</v>
      </c>
      <c r="AB40" s="362">
        <f>SUM(ENERO:DICIEMBRE!AB40)</f>
        <v>0</v>
      </c>
      <c r="AC40" s="362">
        <f>SUM(ENERO:DICIEMBRE!AC40)</f>
        <v>0</v>
      </c>
      <c r="AD40" s="362">
        <f>SUM(ENERO:DICIEMBRE!AD40)</f>
        <v>0</v>
      </c>
      <c r="AE40" s="362">
        <f>SUM(ENERO:DICIEMBRE!AE40)</f>
        <v>0</v>
      </c>
      <c r="AF40" s="362">
        <f>SUM(ENERO:DICIEMBRE!AF40)</f>
        <v>0</v>
      </c>
      <c r="AG40" s="362">
        <f>SUM(ENERO:DICIEMBRE!AG40)</f>
        <v>0</v>
      </c>
      <c r="AH40" s="362">
        <f>SUM(ENERO:DICIEMBRE!AH40)</f>
        <v>0</v>
      </c>
      <c r="AI40" s="362">
        <f>SUM(ENERO:DICIEMBRE!AI40)</f>
        <v>0</v>
      </c>
      <c r="AJ40" s="362">
        <f>SUM(ENERO:DICIEMBRE!AJ40)</f>
        <v>0</v>
      </c>
      <c r="AK40" s="362">
        <f>SUM(ENERO:DICIEMBRE!AK40)</f>
        <v>0</v>
      </c>
      <c r="AL40" s="362">
        <f>SUM(ENERO:DICIEMBRE!AL40)</f>
        <v>0</v>
      </c>
      <c r="AM40" s="362">
        <f>SUM(ENERO:DICIEMBRE!AM40)</f>
        <v>0</v>
      </c>
      <c r="AN40" s="362">
        <f>SUM(ENERO:DICIEMBRE!AN40)</f>
        <v>0</v>
      </c>
      <c r="AO40" s="18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362">
        <f>SUM(ENERO:DICIEMBRE!E41)</f>
        <v>0</v>
      </c>
      <c r="F41" s="362">
        <f>SUM(ENERO:DICIEMBRE!F41)</f>
        <v>0</v>
      </c>
      <c r="G41" s="362">
        <f>SUM(ENERO:DICIEMBRE!G41)</f>
        <v>0</v>
      </c>
      <c r="H41" s="362">
        <f>SUM(ENERO:DICIEMBRE!H41)</f>
        <v>0</v>
      </c>
      <c r="I41" s="362">
        <f>SUM(ENERO:DICIEMBRE!I41)</f>
        <v>0</v>
      </c>
      <c r="J41" s="362">
        <f>SUM(ENERO:DICIEMBRE!J41)</f>
        <v>0</v>
      </c>
      <c r="K41" s="362">
        <f>SUM(ENERO:DICIEMBRE!K41)</f>
        <v>0</v>
      </c>
      <c r="L41" s="362">
        <f>SUM(ENERO:DICIEMBRE!L41)</f>
        <v>0</v>
      </c>
      <c r="M41" s="362">
        <f>SUM(ENERO:DICIEMBRE!M41)</f>
        <v>0</v>
      </c>
      <c r="N41" s="362">
        <f>SUM(ENERO:DICIEMBRE!N41)</f>
        <v>0</v>
      </c>
      <c r="O41" s="362">
        <f>SUM(ENERO:DICIEMBRE!O41)</f>
        <v>0</v>
      </c>
      <c r="P41" s="362">
        <f>SUM(ENERO:DICIEMBRE!P41)</f>
        <v>0</v>
      </c>
      <c r="Q41" s="362">
        <f>SUM(ENERO:DICIEMBRE!Q41)</f>
        <v>0</v>
      </c>
      <c r="R41" s="362">
        <f>SUM(ENERO:DICIEMBRE!R41)</f>
        <v>0</v>
      </c>
      <c r="S41" s="362">
        <f>SUM(ENERO:DICIEMBRE!S41)</f>
        <v>0</v>
      </c>
      <c r="T41" s="362">
        <f>SUM(ENERO:DICIEMBRE!T41)</f>
        <v>0</v>
      </c>
      <c r="U41" s="362">
        <f>SUM(ENERO:DICIEMBRE!U41)</f>
        <v>0</v>
      </c>
      <c r="V41" s="362">
        <f>SUM(ENERO:DICIEMBRE!V41)</f>
        <v>0</v>
      </c>
      <c r="W41" s="362">
        <f>SUM(ENERO:DICIEMBRE!W41)</f>
        <v>0</v>
      </c>
      <c r="X41" s="362">
        <f>SUM(ENERO:DICIEMBRE!X41)</f>
        <v>0</v>
      </c>
      <c r="Y41" s="362">
        <f>SUM(ENERO:DICIEMBRE!Y41)</f>
        <v>0</v>
      </c>
      <c r="Z41" s="362">
        <f>SUM(ENERO:DICIEMBRE!Z41)</f>
        <v>0</v>
      </c>
      <c r="AA41" s="362">
        <f>SUM(ENERO:DICIEMBRE!AA41)</f>
        <v>0</v>
      </c>
      <c r="AB41" s="362">
        <f>SUM(ENERO:DICIEMBRE!AB41)</f>
        <v>0</v>
      </c>
      <c r="AC41" s="362">
        <f>SUM(ENERO:DICIEMBRE!AC41)</f>
        <v>0</v>
      </c>
      <c r="AD41" s="362">
        <f>SUM(ENERO:DICIEMBRE!AD41)</f>
        <v>0</v>
      </c>
      <c r="AE41" s="362">
        <f>SUM(ENERO:DICIEMBRE!AE41)</f>
        <v>0</v>
      </c>
      <c r="AF41" s="362">
        <f>SUM(ENERO:DICIEMBRE!AF41)</f>
        <v>0</v>
      </c>
      <c r="AG41" s="362">
        <f>SUM(ENERO:DICIEMBRE!AG41)</f>
        <v>0</v>
      </c>
      <c r="AH41" s="362">
        <f>SUM(ENERO:DICIEMBRE!AH41)</f>
        <v>0</v>
      </c>
      <c r="AI41" s="362">
        <f>SUM(ENERO:DICIEMBRE!AI41)</f>
        <v>0</v>
      </c>
      <c r="AJ41" s="362">
        <f>SUM(ENERO:DICIEMBRE!AJ41)</f>
        <v>0</v>
      </c>
      <c r="AK41" s="362">
        <f>SUM(ENERO:DICIEMBRE!AK41)</f>
        <v>0</v>
      </c>
      <c r="AL41" s="362">
        <f>SUM(ENERO:DICIEMBRE!AL41)</f>
        <v>0</v>
      </c>
      <c r="AM41" s="362">
        <f>SUM(ENERO:DICIEMBRE!AM41)</f>
        <v>0</v>
      </c>
      <c r="AN41" s="362">
        <f>SUM(ENERO:DICIEMBRE!AN41)</f>
        <v>0</v>
      </c>
      <c r="AO41" s="18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362">
        <f>SUM(ENERO:DICIEMBRE!E42)</f>
        <v>0</v>
      </c>
      <c r="F42" s="362">
        <f>SUM(ENERO:DICIEMBRE!F42)</f>
        <v>0</v>
      </c>
      <c r="G42" s="362">
        <f>SUM(ENERO:DICIEMBRE!G42)</f>
        <v>0</v>
      </c>
      <c r="H42" s="362">
        <f>SUM(ENERO:DICIEMBRE!H42)</f>
        <v>0</v>
      </c>
      <c r="I42" s="362">
        <f>SUM(ENERO:DICIEMBRE!I42)</f>
        <v>0</v>
      </c>
      <c r="J42" s="362">
        <f>SUM(ENERO:DICIEMBRE!J42)</f>
        <v>0</v>
      </c>
      <c r="K42" s="362">
        <f>SUM(ENERO:DICIEMBRE!K42)</f>
        <v>0</v>
      </c>
      <c r="L42" s="362">
        <f>SUM(ENERO:DICIEMBRE!L42)</f>
        <v>0</v>
      </c>
      <c r="M42" s="362">
        <f>SUM(ENERO:DICIEMBRE!M42)</f>
        <v>0</v>
      </c>
      <c r="N42" s="362">
        <f>SUM(ENERO:DICIEMBRE!N42)</f>
        <v>0</v>
      </c>
      <c r="O42" s="362">
        <f>SUM(ENERO:DICIEMBRE!O42)</f>
        <v>0</v>
      </c>
      <c r="P42" s="362">
        <f>SUM(ENERO:DICIEMBRE!P42)</f>
        <v>0</v>
      </c>
      <c r="Q42" s="362">
        <f>SUM(ENERO:DICIEMBRE!Q42)</f>
        <v>0</v>
      </c>
      <c r="R42" s="362">
        <f>SUM(ENERO:DICIEMBRE!R42)</f>
        <v>0</v>
      </c>
      <c r="S42" s="362">
        <f>SUM(ENERO:DICIEMBRE!S42)</f>
        <v>0</v>
      </c>
      <c r="T42" s="362">
        <f>SUM(ENERO:DICIEMBRE!T42)</f>
        <v>0</v>
      </c>
      <c r="U42" s="362">
        <f>SUM(ENERO:DICIEMBRE!U42)</f>
        <v>0</v>
      </c>
      <c r="V42" s="362">
        <f>SUM(ENERO:DICIEMBRE!V42)</f>
        <v>0</v>
      </c>
      <c r="W42" s="362">
        <f>SUM(ENERO:DICIEMBRE!W42)</f>
        <v>0</v>
      </c>
      <c r="X42" s="362">
        <f>SUM(ENERO:DICIEMBRE!X42)</f>
        <v>0</v>
      </c>
      <c r="Y42" s="362">
        <f>SUM(ENERO:DICIEMBRE!Y42)</f>
        <v>0</v>
      </c>
      <c r="Z42" s="362">
        <f>SUM(ENERO:DICIEMBRE!Z42)</f>
        <v>0</v>
      </c>
      <c r="AA42" s="362">
        <f>SUM(ENERO:DICIEMBRE!AA42)</f>
        <v>0</v>
      </c>
      <c r="AB42" s="362">
        <f>SUM(ENERO:DICIEMBRE!AB42)</f>
        <v>0</v>
      </c>
      <c r="AC42" s="362">
        <f>SUM(ENERO:DICIEMBRE!AC42)</f>
        <v>0</v>
      </c>
      <c r="AD42" s="362">
        <f>SUM(ENERO:DICIEMBRE!AD42)</f>
        <v>0</v>
      </c>
      <c r="AE42" s="362">
        <f>SUM(ENERO:DICIEMBRE!AE42)</f>
        <v>0</v>
      </c>
      <c r="AF42" s="362">
        <f>SUM(ENERO:DICIEMBRE!AF42)</f>
        <v>0</v>
      </c>
      <c r="AG42" s="362">
        <f>SUM(ENERO:DICIEMBRE!AG42)</f>
        <v>0</v>
      </c>
      <c r="AH42" s="362">
        <f>SUM(ENERO:DICIEMBRE!AH42)</f>
        <v>0</v>
      </c>
      <c r="AI42" s="362">
        <f>SUM(ENERO:DICIEMBRE!AI42)</f>
        <v>0</v>
      </c>
      <c r="AJ42" s="362">
        <f>SUM(ENERO:DICIEMBRE!AJ42)</f>
        <v>0</v>
      </c>
      <c r="AK42" s="362">
        <f>SUM(ENERO:DICIEMBRE!AK42)</f>
        <v>0</v>
      </c>
      <c r="AL42" s="362">
        <f>SUM(ENERO:DICIEMBRE!AL42)</f>
        <v>0</v>
      </c>
      <c r="AM42" s="362">
        <f>SUM(ENERO:DICIEMBRE!AM42)</f>
        <v>0</v>
      </c>
      <c r="AN42" s="362">
        <f>SUM(ENERO:DICIEMBRE!AN42)</f>
        <v>0</v>
      </c>
      <c r="AO42" s="18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362">
        <f>SUM(ENERO:DICIEMBRE!E43)</f>
        <v>0</v>
      </c>
      <c r="F43" s="362">
        <f>SUM(ENERO:DICIEMBRE!F43)</f>
        <v>0</v>
      </c>
      <c r="G43" s="362">
        <f>SUM(ENERO:DICIEMBRE!G43)</f>
        <v>0</v>
      </c>
      <c r="H43" s="362">
        <f>SUM(ENERO:DICIEMBRE!H43)</f>
        <v>0</v>
      </c>
      <c r="I43" s="362">
        <f>SUM(ENERO:DICIEMBRE!I43)</f>
        <v>0</v>
      </c>
      <c r="J43" s="362">
        <f>SUM(ENERO:DICIEMBRE!J43)</f>
        <v>0</v>
      </c>
      <c r="K43" s="362">
        <f>SUM(ENERO:DICIEMBRE!K43)</f>
        <v>0</v>
      </c>
      <c r="L43" s="362">
        <f>SUM(ENERO:DICIEMBRE!L43)</f>
        <v>0</v>
      </c>
      <c r="M43" s="362">
        <f>SUM(ENERO:DICIEMBRE!M43)</f>
        <v>0</v>
      </c>
      <c r="N43" s="362">
        <f>SUM(ENERO:DICIEMBRE!N43)</f>
        <v>0</v>
      </c>
      <c r="O43" s="362">
        <f>SUM(ENERO:DICIEMBRE!O43)</f>
        <v>0</v>
      </c>
      <c r="P43" s="362">
        <f>SUM(ENERO:DICIEMBRE!P43)</f>
        <v>0</v>
      </c>
      <c r="Q43" s="362">
        <f>SUM(ENERO:DICIEMBRE!Q43)</f>
        <v>0</v>
      </c>
      <c r="R43" s="362">
        <f>SUM(ENERO:DICIEMBRE!R43)</f>
        <v>0</v>
      </c>
      <c r="S43" s="362">
        <f>SUM(ENERO:DICIEMBRE!S43)</f>
        <v>0</v>
      </c>
      <c r="T43" s="362">
        <f>SUM(ENERO:DICIEMBRE!T43)</f>
        <v>0</v>
      </c>
      <c r="U43" s="362">
        <f>SUM(ENERO:DICIEMBRE!U43)</f>
        <v>0</v>
      </c>
      <c r="V43" s="362">
        <f>SUM(ENERO:DICIEMBRE!V43)</f>
        <v>0</v>
      </c>
      <c r="W43" s="362">
        <f>SUM(ENERO:DICIEMBRE!W43)</f>
        <v>0</v>
      </c>
      <c r="X43" s="362">
        <f>SUM(ENERO:DICIEMBRE!X43)</f>
        <v>0</v>
      </c>
      <c r="Y43" s="362">
        <f>SUM(ENERO:DICIEMBRE!Y43)</f>
        <v>0</v>
      </c>
      <c r="Z43" s="362">
        <f>SUM(ENERO:DICIEMBRE!Z43)</f>
        <v>0</v>
      </c>
      <c r="AA43" s="362">
        <f>SUM(ENERO:DICIEMBRE!AA43)</f>
        <v>0</v>
      </c>
      <c r="AB43" s="362">
        <f>SUM(ENERO:DICIEMBRE!AB43)</f>
        <v>0</v>
      </c>
      <c r="AC43" s="362">
        <f>SUM(ENERO:DICIEMBRE!AC43)</f>
        <v>0</v>
      </c>
      <c r="AD43" s="362">
        <f>SUM(ENERO:DICIEMBRE!AD43)</f>
        <v>0</v>
      </c>
      <c r="AE43" s="362">
        <f>SUM(ENERO:DICIEMBRE!AE43)</f>
        <v>0</v>
      </c>
      <c r="AF43" s="362">
        <f>SUM(ENERO:DICIEMBRE!AF43)</f>
        <v>0</v>
      </c>
      <c r="AG43" s="362">
        <f>SUM(ENERO:DICIEMBRE!AG43)</f>
        <v>0</v>
      </c>
      <c r="AH43" s="362">
        <f>SUM(ENERO:DICIEMBRE!AH43)</f>
        <v>0</v>
      </c>
      <c r="AI43" s="362">
        <f>SUM(ENERO:DICIEMBRE!AI43)</f>
        <v>0</v>
      </c>
      <c r="AJ43" s="362">
        <f>SUM(ENERO:DICIEMBRE!AJ43)</f>
        <v>0</v>
      </c>
      <c r="AK43" s="362">
        <f>SUM(ENERO:DICIEMBRE!AK43)</f>
        <v>0</v>
      </c>
      <c r="AL43" s="362">
        <f>SUM(ENERO:DICIEMBRE!AL43)</f>
        <v>0</v>
      </c>
      <c r="AM43" s="362">
        <f>SUM(ENERO:DICIEMBRE!AM43)</f>
        <v>0</v>
      </c>
      <c r="AN43" s="362">
        <f>SUM(ENERO:DICIEMBRE!AN43)</f>
        <v>0</v>
      </c>
      <c r="AO43" s="18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362">
        <f>SUM(ENERO:DICIEMBRE!E44)</f>
        <v>0</v>
      </c>
      <c r="F44" s="362">
        <f>SUM(ENERO:DICIEMBRE!F44)</f>
        <v>0</v>
      </c>
      <c r="G44" s="362">
        <f>SUM(ENERO:DICIEMBRE!G44)</f>
        <v>0</v>
      </c>
      <c r="H44" s="362">
        <f>SUM(ENERO:DICIEMBRE!H44)</f>
        <v>0</v>
      </c>
      <c r="I44" s="362">
        <f>SUM(ENERO:DICIEMBRE!I44)</f>
        <v>0</v>
      </c>
      <c r="J44" s="362">
        <f>SUM(ENERO:DICIEMBRE!J44)</f>
        <v>0</v>
      </c>
      <c r="K44" s="362">
        <f>SUM(ENERO:DICIEMBRE!K44)</f>
        <v>0</v>
      </c>
      <c r="L44" s="362">
        <f>SUM(ENERO:DICIEMBRE!L44)</f>
        <v>0</v>
      </c>
      <c r="M44" s="362">
        <f>SUM(ENERO:DICIEMBRE!M44)</f>
        <v>0</v>
      </c>
      <c r="N44" s="362">
        <f>SUM(ENERO:DICIEMBRE!N44)</f>
        <v>0</v>
      </c>
      <c r="O44" s="362">
        <f>SUM(ENERO:DICIEMBRE!O44)</f>
        <v>0</v>
      </c>
      <c r="P44" s="362">
        <f>SUM(ENERO:DICIEMBRE!P44)</f>
        <v>0</v>
      </c>
      <c r="Q44" s="362">
        <f>SUM(ENERO:DICIEMBRE!Q44)</f>
        <v>0</v>
      </c>
      <c r="R44" s="362">
        <f>SUM(ENERO:DICIEMBRE!R44)</f>
        <v>0</v>
      </c>
      <c r="S44" s="362">
        <f>SUM(ENERO:DICIEMBRE!S44)</f>
        <v>0</v>
      </c>
      <c r="T44" s="362">
        <f>SUM(ENERO:DICIEMBRE!T44)</f>
        <v>0</v>
      </c>
      <c r="U44" s="362">
        <f>SUM(ENERO:DICIEMBRE!U44)</f>
        <v>0</v>
      </c>
      <c r="V44" s="362">
        <f>SUM(ENERO:DICIEMBRE!V44)</f>
        <v>0</v>
      </c>
      <c r="W44" s="362">
        <f>SUM(ENERO:DICIEMBRE!W44)</f>
        <v>0</v>
      </c>
      <c r="X44" s="362">
        <f>SUM(ENERO:DICIEMBRE!X44)</f>
        <v>0</v>
      </c>
      <c r="Y44" s="362">
        <f>SUM(ENERO:DICIEMBRE!Y44)</f>
        <v>0</v>
      </c>
      <c r="Z44" s="362">
        <f>SUM(ENERO:DICIEMBRE!Z44)</f>
        <v>0</v>
      </c>
      <c r="AA44" s="362">
        <f>SUM(ENERO:DICIEMBRE!AA44)</f>
        <v>0</v>
      </c>
      <c r="AB44" s="362">
        <f>SUM(ENERO:DICIEMBRE!AB44)</f>
        <v>0</v>
      </c>
      <c r="AC44" s="362">
        <f>SUM(ENERO:DICIEMBRE!AC44)</f>
        <v>0</v>
      </c>
      <c r="AD44" s="362">
        <f>SUM(ENERO:DICIEMBRE!AD44)</f>
        <v>0</v>
      </c>
      <c r="AE44" s="362">
        <f>SUM(ENERO:DICIEMBRE!AE44)</f>
        <v>0</v>
      </c>
      <c r="AF44" s="362">
        <f>SUM(ENERO:DICIEMBRE!AF44)</f>
        <v>0</v>
      </c>
      <c r="AG44" s="362">
        <f>SUM(ENERO:DICIEMBRE!AG44)</f>
        <v>0</v>
      </c>
      <c r="AH44" s="362">
        <f>SUM(ENERO:DICIEMBRE!AH44)</f>
        <v>0</v>
      </c>
      <c r="AI44" s="362">
        <f>SUM(ENERO:DICIEMBRE!AI44)</f>
        <v>0</v>
      </c>
      <c r="AJ44" s="362">
        <f>SUM(ENERO:DICIEMBRE!AJ44)</f>
        <v>0</v>
      </c>
      <c r="AK44" s="362">
        <f>SUM(ENERO:DICIEMBRE!AK44)</f>
        <v>0</v>
      </c>
      <c r="AL44" s="362">
        <f>SUM(ENERO:DICIEMBRE!AL44)</f>
        <v>0</v>
      </c>
      <c r="AM44" s="362">
        <f>SUM(ENERO:DICIEMBRE!AM44)</f>
        <v>0</v>
      </c>
      <c r="AN44" s="362">
        <f>SUM(ENERO:DICIEMBRE!AN44)</f>
        <v>0</v>
      </c>
      <c r="AO44" s="18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362">
        <f>SUM(ENERO:DICIEMBRE!E45)</f>
        <v>0</v>
      </c>
      <c r="F45" s="362">
        <f>SUM(ENERO:DICIEMBRE!F45)</f>
        <v>0</v>
      </c>
      <c r="G45" s="362">
        <f>SUM(ENERO:DICIEMBRE!G45)</f>
        <v>0</v>
      </c>
      <c r="H45" s="362">
        <f>SUM(ENERO:DICIEMBRE!H45)</f>
        <v>0</v>
      </c>
      <c r="I45" s="362">
        <f>SUM(ENERO:DICIEMBRE!I45)</f>
        <v>0</v>
      </c>
      <c r="J45" s="362">
        <f>SUM(ENERO:DICIEMBRE!J45)</f>
        <v>0</v>
      </c>
      <c r="K45" s="362">
        <f>SUM(ENERO:DICIEMBRE!K45)</f>
        <v>0</v>
      </c>
      <c r="L45" s="362">
        <f>SUM(ENERO:DICIEMBRE!L45)</f>
        <v>0</v>
      </c>
      <c r="M45" s="362">
        <f>SUM(ENERO:DICIEMBRE!M45)</f>
        <v>0</v>
      </c>
      <c r="N45" s="362">
        <f>SUM(ENERO:DICIEMBRE!N45)</f>
        <v>0</v>
      </c>
      <c r="O45" s="362">
        <f>SUM(ENERO:DICIEMBRE!O45)</f>
        <v>0</v>
      </c>
      <c r="P45" s="362">
        <f>SUM(ENERO:DICIEMBRE!P45)</f>
        <v>0</v>
      </c>
      <c r="Q45" s="362">
        <f>SUM(ENERO:DICIEMBRE!Q45)</f>
        <v>0</v>
      </c>
      <c r="R45" s="362">
        <f>SUM(ENERO:DICIEMBRE!R45)</f>
        <v>0</v>
      </c>
      <c r="S45" s="362">
        <f>SUM(ENERO:DICIEMBRE!S45)</f>
        <v>0</v>
      </c>
      <c r="T45" s="362">
        <f>SUM(ENERO:DICIEMBRE!T45)</f>
        <v>0</v>
      </c>
      <c r="U45" s="362">
        <f>SUM(ENERO:DICIEMBRE!U45)</f>
        <v>0</v>
      </c>
      <c r="V45" s="362">
        <f>SUM(ENERO:DICIEMBRE!V45)</f>
        <v>0</v>
      </c>
      <c r="W45" s="362">
        <f>SUM(ENERO:DICIEMBRE!W45)</f>
        <v>0</v>
      </c>
      <c r="X45" s="362">
        <f>SUM(ENERO:DICIEMBRE!X45)</f>
        <v>0</v>
      </c>
      <c r="Y45" s="362">
        <f>SUM(ENERO:DICIEMBRE!Y45)</f>
        <v>0</v>
      </c>
      <c r="Z45" s="362">
        <f>SUM(ENERO:DICIEMBRE!Z45)</f>
        <v>0</v>
      </c>
      <c r="AA45" s="362">
        <f>SUM(ENERO:DICIEMBRE!AA45)</f>
        <v>0</v>
      </c>
      <c r="AB45" s="362">
        <f>SUM(ENERO:DICIEMBRE!AB45)</f>
        <v>0</v>
      </c>
      <c r="AC45" s="362">
        <f>SUM(ENERO:DICIEMBRE!AC45)</f>
        <v>0</v>
      </c>
      <c r="AD45" s="362">
        <f>SUM(ENERO:DICIEMBRE!AD45)</f>
        <v>0</v>
      </c>
      <c r="AE45" s="362">
        <f>SUM(ENERO:DICIEMBRE!AE45)</f>
        <v>0</v>
      </c>
      <c r="AF45" s="362">
        <f>SUM(ENERO:DICIEMBRE!AF45)</f>
        <v>0</v>
      </c>
      <c r="AG45" s="362">
        <f>SUM(ENERO:DICIEMBRE!AG45)</f>
        <v>0</v>
      </c>
      <c r="AH45" s="362">
        <f>SUM(ENERO:DICIEMBRE!AH45)</f>
        <v>0</v>
      </c>
      <c r="AI45" s="362">
        <f>SUM(ENERO:DICIEMBRE!AI45)</f>
        <v>0</v>
      </c>
      <c r="AJ45" s="362">
        <f>SUM(ENERO:DICIEMBRE!AJ45)</f>
        <v>0</v>
      </c>
      <c r="AK45" s="362">
        <f>SUM(ENERO:DICIEMBRE!AK45)</f>
        <v>0</v>
      </c>
      <c r="AL45" s="362">
        <f>SUM(ENERO:DICIEMBRE!AL45)</f>
        <v>0</v>
      </c>
      <c r="AM45" s="362">
        <f>SUM(ENERO:DICIEMBRE!AM45)</f>
        <v>0</v>
      </c>
      <c r="AN45" s="362">
        <f>SUM(ENERO:DICIEMBRE!AN45)</f>
        <v>0</v>
      </c>
      <c r="AO45" s="18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x14ac:dyDescent="0.2">
      <c r="A47" s="2062" t="s">
        <v>51</v>
      </c>
      <c r="B47" s="2039" t="s">
        <v>5</v>
      </c>
      <c r="C47" s="2040"/>
      <c r="D47" s="2041"/>
      <c r="E47" s="2045" t="s">
        <v>6</v>
      </c>
      <c r="F47" s="2046"/>
      <c r="G47" s="2046"/>
      <c r="H47" s="2046"/>
      <c r="I47" s="2046"/>
      <c r="J47" s="2046"/>
      <c r="K47" s="2046"/>
      <c r="L47" s="2046"/>
      <c r="M47" s="2046"/>
      <c r="N47" s="2046"/>
      <c r="O47" s="2046"/>
      <c r="P47" s="2046"/>
      <c r="Q47" s="2046"/>
      <c r="R47" s="2046"/>
      <c r="S47" s="2046"/>
      <c r="T47" s="2046"/>
      <c r="U47" s="2046"/>
      <c r="V47" s="2046"/>
      <c r="W47" s="2046"/>
      <c r="X47" s="2046"/>
      <c r="Y47" s="2046"/>
      <c r="Z47" s="2046"/>
      <c r="AA47" s="2046"/>
      <c r="AB47" s="2046"/>
      <c r="AC47" s="2046"/>
      <c r="AD47" s="2046"/>
      <c r="AE47" s="2046"/>
      <c r="AF47" s="2046"/>
      <c r="AG47" s="2046"/>
      <c r="AH47" s="2046"/>
      <c r="AI47" s="2046"/>
      <c r="AJ47" s="2046"/>
      <c r="AK47" s="2046"/>
      <c r="AL47" s="2047"/>
      <c r="AM47" s="2048" t="s">
        <v>7</v>
      </c>
      <c r="AN47" s="2048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063"/>
      <c r="B48" s="2042"/>
      <c r="C48" s="2043"/>
      <c r="D48" s="2044"/>
      <c r="E48" s="2045" t="s">
        <v>52</v>
      </c>
      <c r="F48" s="2047"/>
      <c r="G48" s="2045" t="s">
        <v>53</v>
      </c>
      <c r="H48" s="2047"/>
      <c r="I48" s="2045" t="s">
        <v>54</v>
      </c>
      <c r="J48" s="2047"/>
      <c r="K48" s="2045" t="s">
        <v>55</v>
      </c>
      <c r="L48" s="2047"/>
      <c r="M48" s="2045" t="s">
        <v>56</v>
      </c>
      <c r="N48" s="2047"/>
      <c r="O48" s="2051" t="s">
        <v>57</v>
      </c>
      <c r="P48" s="2052"/>
      <c r="Q48" s="2051" t="s">
        <v>58</v>
      </c>
      <c r="R48" s="2052"/>
      <c r="S48" s="2051" t="s">
        <v>59</v>
      </c>
      <c r="T48" s="2052"/>
      <c r="U48" s="2051" t="s">
        <v>60</v>
      </c>
      <c r="V48" s="2052"/>
      <c r="W48" s="2051" t="s">
        <v>61</v>
      </c>
      <c r="X48" s="2052"/>
      <c r="Y48" s="2051" t="s">
        <v>62</v>
      </c>
      <c r="Z48" s="2052"/>
      <c r="AA48" s="2051" t="s">
        <v>63</v>
      </c>
      <c r="AB48" s="2052"/>
      <c r="AC48" s="2051" t="s">
        <v>64</v>
      </c>
      <c r="AD48" s="2052"/>
      <c r="AE48" s="2051" t="s">
        <v>65</v>
      </c>
      <c r="AF48" s="2052"/>
      <c r="AG48" s="2051" t="s">
        <v>66</v>
      </c>
      <c r="AH48" s="2052"/>
      <c r="AI48" s="2051" t="s">
        <v>67</v>
      </c>
      <c r="AJ48" s="2052"/>
      <c r="AK48" s="2051" t="s">
        <v>68</v>
      </c>
      <c r="AL48" s="2052"/>
      <c r="AM48" s="2049"/>
      <c r="AN48" s="2049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389" t="s">
        <v>32</v>
      </c>
      <c r="C49" s="429" t="s">
        <v>43</v>
      </c>
      <c r="D49" s="15" t="s">
        <v>34</v>
      </c>
      <c r="E49" s="92" t="s">
        <v>43</v>
      </c>
      <c r="F49" s="16" t="s">
        <v>34</v>
      </c>
      <c r="G49" s="92" t="s">
        <v>43</v>
      </c>
      <c r="H49" s="16" t="s">
        <v>34</v>
      </c>
      <c r="I49" s="92" t="s">
        <v>43</v>
      </c>
      <c r="J49" s="16" t="s">
        <v>34</v>
      </c>
      <c r="K49" s="92" t="s">
        <v>43</v>
      </c>
      <c r="L49" s="16" t="s">
        <v>34</v>
      </c>
      <c r="M49" s="92" t="s">
        <v>43</v>
      </c>
      <c r="N49" s="16" t="s">
        <v>34</v>
      </c>
      <c r="O49" s="92" t="s">
        <v>43</v>
      </c>
      <c r="P49" s="16" t="s">
        <v>34</v>
      </c>
      <c r="Q49" s="92" t="s">
        <v>43</v>
      </c>
      <c r="R49" s="16" t="s">
        <v>34</v>
      </c>
      <c r="S49" s="92" t="s">
        <v>43</v>
      </c>
      <c r="T49" s="16" t="s">
        <v>34</v>
      </c>
      <c r="U49" s="92" t="s">
        <v>43</v>
      </c>
      <c r="V49" s="16" t="s">
        <v>34</v>
      </c>
      <c r="W49" s="92" t="s">
        <v>43</v>
      </c>
      <c r="X49" s="16" t="s">
        <v>34</v>
      </c>
      <c r="Y49" s="92" t="s">
        <v>43</v>
      </c>
      <c r="Z49" s="16" t="s">
        <v>34</v>
      </c>
      <c r="AA49" s="92" t="s">
        <v>43</v>
      </c>
      <c r="AB49" s="16" t="s">
        <v>34</v>
      </c>
      <c r="AC49" s="92" t="s">
        <v>43</v>
      </c>
      <c r="AD49" s="16" t="s">
        <v>34</v>
      </c>
      <c r="AE49" s="92" t="s">
        <v>43</v>
      </c>
      <c r="AF49" s="16" t="s">
        <v>34</v>
      </c>
      <c r="AG49" s="92" t="s">
        <v>43</v>
      </c>
      <c r="AH49" s="16" t="s">
        <v>34</v>
      </c>
      <c r="AI49" s="92" t="s">
        <v>43</v>
      </c>
      <c r="AJ49" s="16" t="s">
        <v>34</v>
      </c>
      <c r="AK49" s="92" t="s">
        <v>43</v>
      </c>
      <c r="AL49" s="16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353" t="s">
        <v>69</v>
      </c>
      <c r="B50" s="334">
        <f t="shared" ref="B50:B55" si="7">SUM(C50+D50)</f>
        <v>0</v>
      </c>
      <c r="C50" s="93">
        <f t="shared" ref="C50:D55" si="8">SUM(E50+G50+I50+K50+M50+O50+Q50+S50+U50+W50+Y50+AA50+AC50+AE50+AG50+AI50+AK50)</f>
        <v>0</v>
      </c>
      <c r="D50" s="364">
        <f t="shared" si="8"/>
        <v>0</v>
      </c>
      <c r="E50" s="362">
        <f>SUM(ENERO:DICIEMBRE!E50)</f>
        <v>0</v>
      </c>
      <c r="F50" s="362">
        <f>SUM(ENERO:DICIEMBRE!F50)</f>
        <v>0</v>
      </c>
      <c r="G50" s="362">
        <f>SUM(ENERO:DICIEMBRE!G50)</f>
        <v>0</v>
      </c>
      <c r="H50" s="362">
        <f>SUM(ENERO:DICIEMBRE!H50)</f>
        <v>0</v>
      </c>
      <c r="I50" s="362">
        <f>SUM(ENERO:DICIEMBRE!I50)</f>
        <v>0</v>
      </c>
      <c r="J50" s="362">
        <f>SUM(ENERO:DICIEMBRE!J50)</f>
        <v>0</v>
      </c>
      <c r="K50" s="362">
        <f>SUM(ENERO:DICIEMBRE!K50)</f>
        <v>0</v>
      </c>
      <c r="L50" s="362">
        <f>SUM(ENERO:DICIEMBRE!L50)</f>
        <v>0</v>
      </c>
      <c r="M50" s="362">
        <f>SUM(ENERO:DICIEMBRE!M50)</f>
        <v>0</v>
      </c>
      <c r="N50" s="362">
        <f>SUM(ENERO:DICIEMBRE!N50)</f>
        <v>0</v>
      </c>
      <c r="O50" s="362">
        <f>SUM(ENERO:DICIEMBRE!O50)</f>
        <v>0</v>
      </c>
      <c r="P50" s="362">
        <f>SUM(ENERO:DICIEMBRE!P50)</f>
        <v>0</v>
      </c>
      <c r="Q50" s="362">
        <f>SUM(ENERO:DICIEMBRE!Q50)</f>
        <v>0</v>
      </c>
      <c r="R50" s="362">
        <f>SUM(ENERO:DICIEMBRE!R50)</f>
        <v>0</v>
      </c>
      <c r="S50" s="362">
        <f>SUM(ENERO:DICIEMBRE!S50)</f>
        <v>0</v>
      </c>
      <c r="T50" s="362">
        <f>SUM(ENERO:DICIEMBRE!T50)</f>
        <v>0</v>
      </c>
      <c r="U50" s="362">
        <f>SUM(ENERO:DICIEMBRE!U50)</f>
        <v>0</v>
      </c>
      <c r="V50" s="362">
        <f>SUM(ENERO:DICIEMBRE!V50)</f>
        <v>0</v>
      </c>
      <c r="W50" s="362">
        <f>SUM(ENERO:DICIEMBRE!W50)</f>
        <v>0</v>
      </c>
      <c r="X50" s="362">
        <f>SUM(ENERO:DICIEMBRE!X50)</f>
        <v>0</v>
      </c>
      <c r="Y50" s="362">
        <f>SUM(ENERO:DICIEMBRE!Y50)</f>
        <v>0</v>
      </c>
      <c r="Z50" s="362">
        <f>SUM(ENERO:DICIEMBRE!Z50)</f>
        <v>0</v>
      </c>
      <c r="AA50" s="362">
        <f>SUM(ENERO:DICIEMBRE!AA50)</f>
        <v>0</v>
      </c>
      <c r="AB50" s="362">
        <f>SUM(ENERO:DICIEMBRE!AB50)</f>
        <v>0</v>
      </c>
      <c r="AC50" s="362">
        <f>SUM(ENERO:DICIEMBRE!AC50)</f>
        <v>0</v>
      </c>
      <c r="AD50" s="362">
        <f>SUM(ENERO:DICIEMBRE!AD50)</f>
        <v>0</v>
      </c>
      <c r="AE50" s="362">
        <f>SUM(ENERO:DICIEMBRE!AE50)</f>
        <v>0</v>
      </c>
      <c r="AF50" s="362">
        <f>SUM(ENERO:DICIEMBRE!AF50)</f>
        <v>0</v>
      </c>
      <c r="AG50" s="362">
        <f>SUM(ENERO:DICIEMBRE!AG50)</f>
        <v>0</v>
      </c>
      <c r="AH50" s="362">
        <f>SUM(ENERO:DICIEMBRE!AH50)</f>
        <v>0</v>
      </c>
      <c r="AI50" s="362">
        <f>SUM(ENERO:DICIEMBRE!AI50)</f>
        <v>0</v>
      </c>
      <c r="AJ50" s="362">
        <f>SUM(ENERO:DICIEMBRE!AJ50)</f>
        <v>0</v>
      </c>
      <c r="AK50" s="362">
        <f>SUM(ENERO:DICIEMBRE!AK50)</f>
        <v>0</v>
      </c>
      <c r="AL50" s="362">
        <f>SUM(ENERO:DICIEMBRE!AL50)</f>
        <v>0</v>
      </c>
      <c r="AM50" s="362">
        <f>SUM(ENERO:DICIEMBRE!AM50)</f>
        <v>0</v>
      </c>
      <c r="AN50" s="362">
        <f>SUM(ENERO:DICIEMBRE!AN50)</f>
        <v>0</v>
      </c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362">
        <f>SUM(ENERO:DICIEMBRE!E51)</f>
        <v>0</v>
      </c>
      <c r="F51" s="362">
        <f>SUM(ENERO:DICIEMBRE!F51)</f>
        <v>0</v>
      </c>
      <c r="G51" s="362">
        <f>SUM(ENERO:DICIEMBRE!G51)</f>
        <v>0</v>
      </c>
      <c r="H51" s="362">
        <f>SUM(ENERO:DICIEMBRE!H51)</f>
        <v>0</v>
      </c>
      <c r="I51" s="362">
        <f>SUM(ENERO:DICIEMBRE!I51)</f>
        <v>0</v>
      </c>
      <c r="J51" s="362">
        <f>SUM(ENERO:DICIEMBRE!J51)</f>
        <v>0</v>
      </c>
      <c r="K51" s="362">
        <f>SUM(ENERO:DICIEMBRE!K51)</f>
        <v>0</v>
      </c>
      <c r="L51" s="362">
        <f>SUM(ENERO:DICIEMBRE!L51)</f>
        <v>0</v>
      </c>
      <c r="M51" s="362">
        <f>SUM(ENERO:DICIEMBRE!M51)</f>
        <v>0</v>
      </c>
      <c r="N51" s="362">
        <f>SUM(ENERO:DICIEMBRE!N51)</f>
        <v>0</v>
      </c>
      <c r="O51" s="362">
        <f>SUM(ENERO:DICIEMBRE!O51)</f>
        <v>0</v>
      </c>
      <c r="P51" s="362">
        <f>SUM(ENERO:DICIEMBRE!P51)</f>
        <v>0</v>
      </c>
      <c r="Q51" s="362">
        <f>SUM(ENERO:DICIEMBRE!Q51)</f>
        <v>0</v>
      </c>
      <c r="R51" s="362">
        <f>SUM(ENERO:DICIEMBRE!R51)</f>
        <v>0</v>
      </c>
      <c r="S51" s="362">
        <f>SUM(ENERO:DICIEMBRE!S51)</f>
        <v>0</v>
      </c>
      <c r="T51" s="362">
        <f>SUM(ENERO:DICIEMBRE!T51)</f>
        <v>0</v>
      </c>
      <c r="U51" s="362">
        <f>SUM(ENERO:DICIEMBRE!U51)</f>
        <v>0</v>
      </c>
      <c r="V51" s="362">
        <f>SUM(ENERO:DICIEMBRE!V51)</f>
        <v>0</v>
      </c>
      <c r="W51" s="362">
        <f>SUM(ENERO:DICIEMBRE!W51)</f>
        <v>0</v>
      </c>
      <c r="X51" s="362">
        <f>SUM(ENERO:DICIEMBRE!X51)</f>
        <v>0</v>
      </c>
      <c r="Y51" s="362">
        <f>SUM(ENERO:DICIEMBRE!Y51)</f>
        <v>0</v>
      </c>
      <c r="Z51" s="362">
        <f>SUM(ENERO:DICIEMBRE!Z51)</f>
        <v>0</v>
      </c>
      <c r="AA51" s="362">
        <f>SUM(ENERO:DICIEMBRE!AA51)</f>
        <v>0</v>
      </c>
      <c r="AB51" s="362">
        <f>SUM(ENERO:DICIEMBRE!AB51)</f>
        <v>0</v>
      </c>
      <c r="AC51" s="362">
        <f>SUM(ENERO:DICIEMBRE!AC51)</f>
        <v>0</v>
      </c>
      <c r="AD51" s="362">
        <f>SUM(ENERO:DICIEMBRE!AD51)</f>
        <v>0</v>
      </c>
      <c r="AE51" s="362">
        <f>SUM(ENERO:DICIEMBRE!AE51)</f>
        <v>0</v>
      </c>
      <c r="AF51" s="362">
        <f>SUM(ENERO:DICIEMBRE!AF51)</f>
        <v>0</v>
      </c>
      <c r="AG51" s="362">
        <f>SUM(ENERO:DICIEMBRE!AG51)</f>
        <v>0</v>
      </c>
      <c r="AH51" s="362">
        <f>SUM(ENERO:DICIEMBRE!AH51)</f>
        <v>0</v>
      </c>
      <c r="AI51" s="362">
        <f>SUM(ENERO:DICIEMBRE!AI51)</f>
        <v>0</v>
      </c>
      <c r="AJ51" s="362">
        <f>SUM(ENERO:DICIEMBRE!AJ51)</f>
        <v>0</v>
      </c>
      <c r="AK51" s="362">
        <f>SUM(ENERO:DICIEMBRE!AK51)</f>
        <v>0</v>
      </c>
      <c r="AL51" s="362">
        <f>SUM(ENERO:DICIEMBRE!AL51)</f>
        <v>0</v>
      </c>
      <c r="AM51" s="362">
        <f>SUM(ENERO:DICIEMBRE!AM51)</f>
        <v>0</v>
      </c>
      <c r="AN51" s="362">
        <f>SUM(ENERO:DICIEMBRE!AN51)</f>
        <v>0</v>
      </c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362">
        <f>SUM(ENERO:DICIEMBRE!E52)</f>
        <v>0</v>
      </c>
      <c r="F52" s="362">
        <f>SUM(ENERO:DICIEMBRE!F52)</f>
        <v>0</v>
      </c>
      <c r="G52" s="362">
        <f>SUM(ENERO:DICIEMBRE!G52)</f>
        <v>0</v>
      </c>
      <c r="H52" s="362">
        <f>SUM(ENERO:DICIEMBRE!H52)</f>
        <v>0</v>
      </c>
      <c r="I52" s="362">
        <f>SUM(ENERO:DICIEMBRE!I52)</f>
        <v>0</v>
      </c>
      <c r="J52" s="362">
        <f>SUM(ENERO:DICIEMBRE!J52)</f>
        <v>0</v>
      </c>
      <c r="K52" s="362">
        <f>SUM(ENERO:DICIEMBRE!K52)</f>
        <v>0</v>
      </c>
      <c r="L52" s="362">
        <f>SUM(ENERO:DICIEMBRE!L52)</f>
        <v>0</v>
      </c>
      <c r="M52" s="362">
        <f>SUM(ENERO:DICIEMBRE!M52)</f>
        <v>0</v>
      </c>
      <c r="N52" s="362">
        <f>SUM(ENERO:DICIEMBRE!N52)</f>
        <v>0</v>
      </c>
      <c r="O52" s="362">
        <f>SUM(ENERO:DICIEMBRE!O52)</f>
        <v>0</v>
      </c>
      <c r="P52" s="362">
        <f>SUM(ENERO:DICIEMBRE!P52)</f>
        <v>0</v>
      </c>
      <c r="Q52" s="362">
        <f>SUM(ENERO:DICIEMBRE!Q52)</f>
        <v>0</v>
      </c>
      <c r="R52" s="362">
        <f>SUM(ENERO:DICIEMBRE!R52)</f>
        <v>0</v>
      </c>
      <c r="S52" s="362">
        <f>SUM(ENERO:DICIEMBRE!S52)</f>
        <v>0</v>
      </c>
      <c r="T52" s="362">
        <f>SUM(ENERO:DICIEMBRE!T52)</f>
        <v>0</v>
      </c>
      <c r="U52" s="362">
        <f>SUM(ENERO:DICIEMBRE!U52)</f>
        <v>0</v>
      </c>
      <c r="V52" s="362">
        <f>SUM(ENERO:DICIEMBRE!V52)</f>
        <v>0</v>
      </c>
      <c r="W52" s="362">
        <f>SUM(ENERO:DICIEMBRE!W52)</f>
        <v>0</v>
      </c>
      <c r="X52" s="362">
        <f>SUM(ENERO:DICIEMBRE!X52)</f>
        <v>0</v>
      </c>
      <c r="Y52" s="362">
        <f>SUM(ENERO:DICIEMBRE!Y52)</f>
        <v>0</v>
      </c>
      <c r="Z52" s="362">
        <f>SUM(ENERO:DICIEMBRE!Z52)</f>
        <v>0</v>
      </c>
      <c r="AA52" s="362">
        <f>SUM(ENERO:DICIEMBRE!AA52)</f>
        <v>0</v>
      </c>
      <c r="AB52" s="362">
        <f>SUM(ENERO:DICIEMBRE!AB52)</f>
        <v>0</v>
      </c>
      <c r="AC52" s="362">
        <f>SUM(ENERO:DICIEMBRE!AC52)</f>
        <v>0</v>
      </c>
      <c r="AD52" s="362">
        <f>SUM(ENERO:DICIEMBRE!AD52)</f>
        <v>0</v>
      </c>
      <c r="AE52" s="362">
        <f>SUM(ENERO:DICIEMBRE!AE52)</f>
        <v>0</v>
      </c>
      <c r="AF52" s="362">
        <f>SUM(ENERO:DICIEMBRE!AF52)</f>
        <v>0</v>
      </c>
      <c r="AG52" s="362">
        <f>SUM(ENERO:DICIEMBRE!AG52)</f>
        <v>0</v>
      </c>
      <c r="AH52" s="362">
        <f>SUM(ENERO:DICIEMBRE!AH52)</f>
        <v>0</v>
      </c>
      <c r="AI52" s="362">
        <f>SUM(ENERO:DICIEMBRE!AI52)</f>
        <v>0</v>
      </c>
      <c r="AJ52" s="362">
        <f>SUM(ENERO:DICIEMBRE!AJ52)</f>
        <v>0</v>
      </c>
      <c r="AK52" s="362">
        <f>SUM(ENERO:DICIEMBRE!AK52)</f>
        <v>0</v>
      </c>
      <c r="AL52" s="362">
        <f>SUM(ENERO:DICIEMBRE!AL52)</f>
        <v>0</v>
      </c>
      <c r="AM52" s="362">
        <f>SUM(ENERO:DICIEMBRE!AM52)</f>
        <v>0</v>
      </c>
      <c r="AN52" s="362">
        <f>SUM(ENERO:DICIEMBRE!AN52)</f>
        <v>0</v>
      </c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362">
        <f>SUM(ENERO:DICIEMBRE!E53)</f>
        <v>0</v>
      </c>
      <c r="F53" s="362">
        <f>SUM(ENERO:DICIEMBRE!F53)</f>
        <v>0</v>
      </c>
      <c r="G53" s="362">
        <f>SUM(ENERO:DICIEMBRE!G53)</f>
        <v>0</v>
      </c>
      <c r="H53" s="362">
        <f>SUM(ENERO:DICIEMBRE!H53)</f>
        <v>0</v>
      </c>
      <c r="I53" s="362">
        <f>SUM(ENERO:DICIEMBRE!I53)</f>
        <v>0</v>
      </c>
      <c r="J53" s="362">
        <f>SUM(ENERO:DICIEMBRE!J53)</f>
        <v>0</v>
      </c>
      <c r="K53" s="362">
        <f>SUM(ENERO:DICIEMBRE!K53)</f>
        <v>0</v>
      </c>
      <c r="L53" s="362">
        <f>SUM(ENERO:DICIEMBRE!L53)</f>
        <v>0</v>
      </c>
      <c r="M53" s="362">
        <f>SUM(ENERO:DICIEMBRE!M53)</f>
        <v>0</v>
      </c>
      <c r="N53" s="362">
        <f>SUM(ENERO:DICIEMBRE!N53)</f>
        <v>0</v>
      </c>
      <c r="O53" s="362">
        <f>SUM(ENERO:DICIEMBRE!O53)</f>
        <v>0</v>
      </c>
      <c r="P53" s="362">
        <f>SUM(ENERO:DICIEMBRE!P53)</f>
        <v>0</v>
      </c>
      <c r="Q53" s="362">
        <f>SUM(ENERO:DICIEMBRE!Q53)</f>
        <v>0</v>
      </c>
      <c r="R53" s="362">
        <f>SUM(ENERO:DICIEMBRE!R53)</f>
        <v>0</v>
      </c>
      <c r="S53" s="362">
        <f>SUM(ENERO:DICIEMBRE!S53)</f>
        <v>0</v>
      </c>
      <c r="T53" s="362">
        <f>SUM(ENERO:DICIEMBRE!T53)</f>
        <v>0</v>
      </c>
      <c r="U53" s="362">
        <f>SUM(ENERO:DICIEMBRE!U53)</f>
        <v>0</v>
      </c>
      <c r="V53" s="362">
        <f>SUM(ENERO:DICIEMBRE!V53)</f>
        <v>0</v>
      </c>
      <c r="W53" s="362">
        <f>SUM(ENERO:DICIEMBRE!W53)</f>
        <v>0</v>
      </c>
      <c r="X53" s="362">
        <f>SUM(ENERO:DICIEMBRE!X53)</f>
        <v>0</v>
      </c>
      <c r="Y53" s="362">
        <f>SUM(ENERO:DICIEMBRE!Y53)</f>
        <v>0</v>
      </c>
      <c r="Z53" s="362">
        <f>SUM(ENERO:DICIEMBRE!Z53)</f>
        <v>0</v>
      </c>
      <c r="AA53" s="362">
        <f>SUM(ENERO:DICIEMBRE!AA53)</f>
        <v>0</v>
      </c>
      <c r="AB53" s="362">
        <f>SUM(ENERO:DICIEMBRE!AB53)</f>
        <v>0</v>
      </c>
      <c r="AC53" s="362">
        <f>SUM(ENERO:DICIEMBRE!AC53)</f>
        <v>0</v>
      </c>
      <c r="AD53" s="362">
        <f>SUM(ENERO:DICIEMBRE!AD53)</f>
        <v>0</v>
      </c>
      <c r="AE53" s="362">
        <f>SUM(ENERO:DICIEMBRE!AE53)</f>
        <v>0</v>
      </c>
      <c r="AF53" s="362">
        <f>SUM(ENERO:DICIEMBRE!AF53)</f>
        <v>0</v>
      </c>
      <c r="AG53" s="362">
        <f>SUM(ENERO:DICIEMBRE!AG53)</f>
        <v>0</v>
      </c>
      <c r="AH53" s="362">
        <f>SUM(ENERO:DICIEMBRE!AH53)</f>
        <v>0</v>
      </c>
      <c r="AI53" s="362">
        <f>SUM(ENERO:DICIEMBRE!AI53)</f>
        <v>0</v>
      </c>
      <c r="AJ53" s="362">
        <f>SUM(ENERO:DICIEMBRE!AJ53)</f>
        <v>0</v>
      </c>
      <c r="AK53" s="362">
        <f>SUM(ENERO:DICIEMBRE!AK53)</f>
        <v>0</v>
      </c>
      <c r="AL53" s="362">
        <f>SUM(ENERO:DICIEMBRE!AL53)</f>
        <v>0</v>
      </c>
      <c r="AM53" s="362">
        <f>SUM(ENERO:DICIEMBRE!AM53)</f>
        <v>0</v>
      </c>
      <c r="AN53" s="362">
        <f>SUM(ENERO:DICIEMBRE!AN53)</f>
        <v>0</v>
      </c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362">
        <f>SUM(ENERO:DICIEMBRE!E54)</f>
        <v>0</v>
      </c>
      <c r="F54" s="362">
        <f>SUM(ENERO:DICIEMBRE!F54)</f>
        <v>0</v>
      </c>
      <c r="G54" s="362">
        <f>SUM(ENERO:DICIEMBRE!G54)</f>
        <v>0</v>
      </c>
      <c r="H54" s="362">
        <f>SUM(ENERO:DICIEMBRE!H54)</f>
        <v>0</v>
      </c>
      <c r="I54" s="362">
        <f>SUM(ENERO:DICIEMBRE!I54)</f>
        <v>0</v>
      </c>
      <c r="J54" s="362">
        <f>SUM(ENERO:DICIEMBRE!J54)</f>
        <v>0</v>
      </c>
      <c r="K54" s="362">
        <f>SUM(ENERO:DICIEMBRE!K54)</f>
        <v>0</v>
      </c>
      <c r="L54" s="362">
        <f>SUM(ENERO:DICIEMBRE!L54)</f>
        <v>0</v>
      </c>
      <c r="M54" s="362">
        <f>SUM(ENERO:DICIEMBRE!M54)</f>
        <v>0</v>
      </c>
      <c r="N54" s="362">
        <f>SUM(ENERO:DICIEMBRE!N54)</f>
        <v>0</v>
      </c>
      <c r="O54" s="362">
        <f>SUM(ENERO:DICIEMBRE!O54)</f>
        <v>0</v>
      </c>
      <c r="P54" s="362">
        <f>SUM(ENERO:DICIEMBRE!P54)</f>
        <v>0</v>
      </c>
      <c r="Q54" s="362">
        <f>SUM(ENERO:DICIEMBRE!Q54)</f>
        <v>0</v>
      </c>
      <c r="R54" s="362">
        <f>SUM(ENERO:DICIEMBRE!R54)</f>
        <v>0</v>
      </c>
      <c r="S54" s="362">
        <f>SUM(ENERO:DICIEMBRE!S54)</f>
        <v>0</v>
      </c>
      <c r="T54" s="362">
        <f>SUM(ENERO:DICIEMBRE!T54)</f>
        <v>0</v>
      </c>
      <c r="U54" s="362">
        <f>SUM(ENERO:DICIEMBRE!U54)</f>
        <v>0</v>
      </c>
      <c r="V54" s="362">
        <f>SUM(ENERO:DICIEMBRE!V54)</f>
        <v>0</v>
      </c>
      <c r="W54" s="362">
        <f>SUM(ENERO:DICIEMBRE!W54)</f>
        <v>0</v>
      </c>
      <c r="X54" s="362">
        <f>SUM(ENERO:DICIEMBRE!X54)</f>
        <v>0</v>
      </c>
      <c r="Y54" s="362">
        <f>SUM(ENERO:DICIEMBRE!Y54)</f>
        <v>0</v>
      </c>
      <c r="Z54" s="362">
        <f>SUM(ENERO:DICIEMBRE!Z54)</f>
        <v>0</v>
      </c>
      <c r="AA54" s="362">
        <f>SUM(ENERO:DICIEMBRE!AA54)</f>
        <v>0</v>
      </c>
      <c r="AB54" s="362">
        <f>SUM(ENERO:DICIEMBRE!AB54)</f>
        <v>0</v>
      </c>
      <c r="AC54" s="362">
        <f>SUM(ENERO:DICIEMBRE!AC54)</f>
        <v>0</v>
      </c>
      <c r="AD54" s="362">
        <f>SUM(ENERO:DICIEMBRE!AD54)</f>
        <v>0</v>
      </c>
      <c r="AE54" s="362">
        <f>SUM(ENERO:DICIEMBRE!AE54)</f>
        <v>0</v>
      </c>
      <c r="AF54" s="362">
        <f>SUM(ENERO:DICIEMBRE!AF54)</f>
        <v>0</v>
      </c>
      <c r="AG54" s="362">
        <f>SUM(ENERO:DICIEMBRE!AG54)</f>
        <v>0</v>
      </c>
      <c r="AH54" s="362">
        <f>SUM(ENERO:DICIEMBRE!AH54)</f>
        <v>0</v>
      </c>
      <c r="AI54" s="362">
        <f>SUM(ENERO:DICIEMBRE!AI54)</f>
        <v>0</v>
      </c>
      <c r="AJ54" s="362">
        <f>SUM(ENERO:DICIEMBRE!AJ54)</f>
        <v>0</v>
      </c>
      <c r="AK54" s="362">
        <f>SUM(ENERO:DICIEMBRE!AK54)</f>
        <v>0</v>
      </c>
      <c r="AL54" s="362">
        <f>SUM(ENERO:DICIEMBRE!AL54)</f>
        <v>0</v>
      </c>
      <c r="AM54" s="362">
        <f>SUM(ENERO:DICIEMBRE!AM54)</f>
        <v>0</v>
      </c>
      <c r="AN54" s="362">
        <f>SUM(ENERO:DICIEMBRE!AN54)</f>
        <v>0</v>
      </c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362">
        <f>SUM(ENERO:DICIEMBRE!E55)</f>
        <v>0</v>
      </c>
      <c r="F55" s="362">
        <f>SUM(ENERO:DICIEMBRE!F55)</f>
        <v>0</v>
      </c>
      <c r="G55" s="362">
        <f>SUM(ENERO:DICIEMBRE!G55)</f>
        <v>0</v>
      </c>
      <c r="H55" s="362">
        <f>SUM(ENERO:DICIEMBRE!H55)</f>
        <v>0</v>
      </c>
      <c r="I55" s="362">
        <f>SUM(ENERO:DICIEMBRE!I55)</f>
        <v>0</v>
      </c>
      <c r="J55" s="362">
        <f>SUM(ENERO:DICIEMBRE!J55)</f>
        <v>0</v>
      </c>
      <c r="K55" s="362">
        <f>SUM(ENERO:DICIEMBRE!K55)</f>
        <v>0</v>
      </c>
      <c r="L55" s="362">
        <f>SUM(ENERO:DICIEMBRE!L55)</f>
        <v>0</v>
      </c>
      <c r="M55" s="362">
        <f>SUM(ENERO:DICIEMBRE!M55)</f>
        <v>0</v>
      </c>
      <c r="N55" s="362">
        <f>SUM(ENERO:DICIEMBRE!N55)</f>
        <v>0</v>
      </c>
      <c r="O55" s="362">
        <f>SUM(ENERO:DICIEMBRE!O55)</f>
        <v>0</v>
      </c>
      <c r="P55" s="362">
        <f>SUM(ENERO:DICIEMBRE!P55)</f>
        <v>0</v>
      </c>
      <c r="Q55" s="362">
        <f>SUM(ENERO:DICIEMBRE!Q55)</f>
        <v>0</v>
      </c>
      <c r="R55" s="362">
        <f>SUM(ENERO:DICIEMBRE!R55)</f>
        <v>0</v>
      </c>
      <c r="S55" s="362">
        <f>SUM(ENERO:DICIEMBRE!S55)</f>
        <v>0</v>
      </c>
      <c r="T55" s="362">
        <f>SUM(ENERO:DICIEMBRE!T55)</f>
        <v>0</v>
      </c>
      <c r="U55" s="362">
        <f>SUM(ENERO:DICIEMBRE!U55)</f>
        <v>0</v>
      </c>
      <c r="V55" s="362">
        <f>SUM(ENERO:DICIEMBRE!V55)</f>
        <v>0</v>
      </c>
      <c r="W55" s="362">
        <f>SUM(ENERO:DICIEMBRE!W55)</f>
        <v>0</v>
      </c>
      <c r="X55" s="362">
        <f>SUM(ENERO:DICIEMBRE!X55)</f>
        <v>0</v>
      </c>
      <c r="Y55" s="362">
        <f>SUM(ENERO:DICIEMBRE!Y55)</f>
        <v>0</v>
      </c>
      <c r="Z55" s="362">
        <f>SUM(ENERO:DICIEMBRE!Z55)</f>
        <v>0</v>
      </c>
      <c r="AA55" s="362">
        <f>SUM(ENERO:DICIEMBRE!AA55)</f>
        <v>0</v>
      </c>
      <c r="AB55" s="362">
        <f>SUM(ENERO:DICIEMBRE!AB55)</f>
        <v>0</v>
      </c>
      <c r="AC55" s="362">
        <f>SUM(ENERO:DICIEMBRE!AC55)</f>
        <v>0</v>
      </c>
      <c r="AD55" s="362">
        <f>SUM(ENERO:DICIEMBRE!AD55)</f>
        <v>0</v>
      </c>
      <c r="AE55" s="362">
        <f>SUM(ENERO:DICIEMBRE!AE55)</f>
        <v>0</v>
      </c>
      <c r="AF55" s="362">
        <f>SUM(ENERO:DICIEMBRE!AF55)</f>
        <v>0</v>
      </c>
      <c r="AG55" s="362">
        <f>SUM(ENERO:DICIEMBRE!AG55)</f>
        <v>0</v>
      </c>
      <c r="AH55" s="362">
        <f>SUM(ENERO:DICIEMBRE!AH55)</f>
        <v>0</v>
      </c>
      <c r="AI55" s="362">
        <f>SUM(ENERO:DICIEMBRE!AI55)</f>
        <v>0</v>
      </c>
      <c r="AJ55" s="362">
        <f>SUM(ENERO:DICIEMBRE!AJ55)</f>
        <v>0</v>
      </c>
      <c r="AK55" s="362">
        <f>SUM(ENERO:DICIEMBRE!AK55)</f>
        <v>0</v>
      </c>
      <c r="AL55" s="362">
        <f>SUM(ENERO:DICIEMBRE!AL55)</f>
        <v>0</v>
      </c>
      <c r="AM55" s="362">
        <f>SUM(ENERO:DICIEMBRE!AM55)</f>
        <v>0</v>
      </c>
      <c r="AN55" s="362">
        <f>SUM(ENERO:DICIEMBRE!AN55)</f>
        <v>0</v>
      </c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x14ac:dyDescent="0.2">
      <c r="A57" s="2040" t="s">
        <v>79</v>
      </c>
      <c r="B57" s="2070" t="s">
        <v>80</v>
      </c>
      <c r="C57" s="2071"/>
      <c r="D57" s="2072"/>
      <c r="E57" s="2076" t="s">
        <v>6</v>
      </c>
      <c r="F57" s="2077"/>
      <c r="G57" s="2077"/>
      <c r="H57" s="2077"/>
      <c r="I57" s="2077"/>
      <c r="J57" s="2077"/>
      <c r="K57" s="2077"/>
      <c r="L57" s="2077"/>
      <c r="M57" s="2077"/>
      <c r="N57" s="2077"/>
      <c r="O57" s="2077"/>
      <c r="P57" s="2077"/>
      <c r="Q57" s="2077"/>
      <c r="R57" s="2077"/>
      <c r="S57" s="2077"/>
      <c r="T57" s="2077"/>
      <c r="U57" s="2077"/>
      <c r="V57" s="2077"/>
      <c r="W57" s="2077"/>
      <c r="X57" s="2077"/>
      <c r="Y57" s="2077"/>
      <c r="Z57" s="2077"/>
      <c r="AA57" s="2077"/>
      <c r="AB57" s="2077"/>
      <c r="AC57" s="2077"/>
      <c r="AD57" s="2077"/>
      <c r="AE57" s="2077"/>
      <c r="AF57" s="2077"/>
      <c r="AG57" s="2077"/>
      <c r="AH57" s="2077"/>
      <c r="AI57" s="2077"/>
      <c r="AJ57" s="2077"/>
      <c r="AK57" s="2077"/>
      <c r="AL57" s="2078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075"/>
      <c r="E58" s="2045" t="s">
        <v>11</v>
      </c>
      <c r="F58" s="2047"/>
      <c r="G58" s="2045" t="s">
        <v>12</v>
      </c>
      <c r="H58" s="2047"/>
      <c r="I58" s="2045" t="s">
        <v>13</v>
      </c>
      <c r="J58" s="2047"/>
      <c r="K58" s="2045" t="s">
        <v>14</v>
      </c>
      <c r="L58" s="2047"/>
      <c r="M58" s="2045" t="s">
        <v>15</v>
      </c>
      <c r="N58" s="2047"/>
      <c r="O58" s="2051" t="s">
        <v>16</v>
      </c>
      <c r="P58" s="2052"/>
      <c r="Q58" s="2051" t="s">
        <v>17</v>
      </c>
      <c r="R58" s="2052"/>
      <c r="S58" s="2051" t="s">
        <v>18</v>
      </c>
      <c r="T58" s="2052"/>
      <c r="U58" s="2051" t="s">
        <v>19</v>
      </c>
      <c r="V58" s="2052"/>
      <c r="W58" s="2051" t="s">
        <v>20</v>
      </c>
      <c r="X58" s="2052"/>
      <c r="Y58" s="2051" t="s">
        <v>21</v>
      </c>
      <c r="Z58" s="2052"/>
      <c r="AA58" s="2051" t="s">
        <v>22</v>
      </c>
      <c r="AB58" s="2052"/>
      <c r="AC58" s="2051" t="s">
        <v>23</v>
      </c>
      <c r="AD58" s="2052"/>
      <c r="AE58" s="2051" t="s">
        <v>24</v>
      </c>
      <c r="AF58" s="2052"/>
      <c r="AG58" s="2051" t="s">
        <v>25</v>
      </c>
      <c r="AH58" s="2052"/>
      <c r="AI58" s="2051" t="s">
        <v>26</v>
      </c>
      <c r="AJ58" s="2052"/>
      <c r="AK58" s="2051" t="s">
        <v>27</v>
      </c>
      <c r="AL58" s="2058"/>
      <c r="AM58" s="2067"/>
      <c r="AN58" s="2068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430" t="s">
        <v>32</v>
      </c>
      <c r="C59" s="431" t="s">
        <v>33</v>
      </c>
      <c r="D59" s="394" t="s">
        <v>34</v>
      </c>
      <c r="E59" s="391" t="s">
        <v>33</v>
      </c>
      <c r="F59" s="394" t="s">
        <v>34</v>
      </c>
      <c r="G59" s="391" t="s">
        <v>33</v>
      </c>
      <c r="H59" s="394" t="s">
        <v>34</v>
      </c>
      <c r="I59" s="391" t="s">
        <v>33</v>
      </c>
      <c r="J59" s="394" t="s">
        <v>34</v>
      </c>
      <c r="K59" s="391" t="s">
        <v>33</v>
      </c>
      <c r="L59" s="394" t="s">
        <v>34</v>
      </c>
      <c r="M59" s="391" t="s">
        <v>33</v>
      </c>
      <c r="N59" s="394" t="s">
        <v>34</v>
      </c>
      <c r="O59" s="391" t="s">
        <v>33</v>
      </c>
      <c r="P59" s="394" t="s">
        <v>34</v>
      </c>
      <c r="Q59" s="391" t="s">
        <v>33</v>
      </c>
      <c r="R59" s="394" t="s">
        <v>34</v>
      </c>
      <c r="S59" s="391" t="s">
        <v>33</v>
      </c>
      <c r="T59" s="394" t="s">
        <v>34</v>
      </c>
      <c r="U59" s="391" t="s">
        <v>33</v>
      </c>
      <c r="V59" s="409" t="s">
        <v>34</v>
      </c>
      <c r="W59" s="391" t="s">
        <v>33</v>
      </c>
      <c r="X59" s="394" t="s">
        <v>34</v>
      </c>
      <c r="Y59" s="391" t="s">
        <v>33</v>
      </c>
      <c r="Z59" s="394" t="s">
        <v>34</v>
      </c>
      <c r="AA59" s="391" t="s">
        <v>33</v>
      </c>
      <c r="AB59" s="394" t="s">
        <v>34</v>
      </c>
      <c r="AC59" s="391" t="s">
        <v>33</v>
      </c>
      <c r="AD59" s="394" t="s">
        <v>34</v>
      </c>
      <c r="AE59" s="391" t="s">
        <v>33</v>
      </c>
      <c r="AF59" s="394" t="s">
        <v>34</v>
      </c>
      <c r="AG59" s="391" t="s">
        <v>33</v>
      </c>
      <c r="AH59" s="394" t="s">
        <v>34</v>
      </c>
      <c r="AI59" s="391" t="s">
        <v>33</v>
      </c>
      <c r="AJ59" s="394" t="s">
        <v>34</v>
      </c>
      <c r="AK59" s="391" t="s">
        <v>33</v>
      </c>
      <c r="AL59" s="394" t="s">
        <v>34</v>
      </c>
      <c r="AM59" s="393" t="s">
        <v>82</v>
      </c>
      <c r="AN59" s="394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366" t="s">
        <v>84</v>
      </c>
      <c r="B60" s="334">
        <f t="shared" ref="B60:B65" si="9">SUM(C60+D60)</f>
        <v>535</v>
      </c>
      <c r="C60" s="93">
        <f>SUM(E60+G60+I60+K60+M60+O60+Q60+S60+U60+W60+Y60+AA60+AC60+AE60+AG60+AI60+AK60)</f>
        <v>307</v>
      </c>
      <c r="D60" s="364">
        <f>SUM(F60+H60+J60+L60+N60+P60+R60+T60+V60+X60+Z60+AB60+AD60+AF60+AH60+AJ60+AL60)</f>
        <v>228</v>
      </c>
      <c r="E60" s="362">
        <f>SUM(ENERO:DICIEMBRE!E60)</f>
        <v>14</v>
      </c>
      <c r="F60" s="362">
        <f>SUM(ENERO:DICIEMBRE!F60)</f>
        <v>13</v>
      </c>
      <c r="G60" s="362">
        <f>SUM(ENERO:DICIEMBRE!G60)</f>
        <v>4</v>
      </c>
      <c r="H60" s="362">
        <f>SUM(ENERO:DICIEMBRE!H60)</f>
        <v>3</v>
      </c>
      <c r="I60" s="362">
        <f>SUM(ENERO:DICIEMBRE!I60)</f>
        <v>6</v>
      </c>
      <c r="J60" s="362">
        <f>SUM(ENERO:DICIEMBRE!J60)</f>
        <v>10</v>
      </c>
      <c r="K60" s="362">
        <f>SUM(ENERO:DICIEMBRE!K60)</f>
        <v>10</v>
      </c>
      <c r="L60" s="362">
        <f>SUM(ENERO:DICIEMBRE!L60)</f>
        <v>10</v>
      </c>
      <c r="M60" s="362">
        <f>SUM(ENERO:DICIEMBRE!M60)</f>
        <v>13</v>
      </c>
      <c r="N60" s="362">
        <f>SUM(ENERO:DICIEMBRE!N60)</f>
        <v>4</v>
      </c>
      <c r="O60" s="362">
        <f>SUM(ENERO:DICIEMBRE!O60)</f>
        <v>18</v>
      </c>
      <c r="P60" s="362">
        <f>SUM(ENERO:DICIEMBRE!P60)</f>
        <v>8</v>
      </c>
      <c r="Q60" s="362">
        <f>SUM(ENERO:DICIEMBRE!Q60)</f>
        <v>18</v>
      </c>
      <c r="R60" s="362">
        <f>SUM(ENERO:DICIEMBRE!R60)</f>
        <v>5</v>
      </c>
      <c r="S60" s="362">
        <f>SUM(ENERO:DICIEMBRE!S60)</f>
        <v>11</v>
      </c>
      <c r="T60" s="362">
        <f>SUM(ENERO:DICIEMBRE!T60)</f>
        <v>10</v>
      </c>
      <c r="U60" s="362">
        <f>SUM(ENERO:DICIEMBRE!U60)</f>
        <v>10</v>
      </c>
      <c r="V60" s="362">
        <f>SUM(ENERO:DICIEMBRE!V60)</f>
        <v>11</v>
      </c>
      <c r="W60" s="362">
        <f>SUM(ENERO:DICIEMBRE!W60)</f>
        <v>16</v>
      </c>
      <c r="X60" s="362">
        <f>SUM(ENERO:DICIEMBRE!X60)</f>
        <v>9</v>
      </c>
      <c r="Y60" s="362">
        <f>SUM(ENERO:DICIEMBRE!Y60)</f>
        <v>14</v>
      </c>
      <c r="Z60" s="362">
        <f>SUM(ENERO:DICIEMBRE!Z60)</f>
        <v>14</v>
      </c>
      <c r="AA60" s="362">
        <f>SUM(ENERO:DICIEMBRE!AA60)</f>
        <v>20</v>
      </c>
      <c r="AB60" s="362">
        <f>SUM(ENERO:DICIEMBRE!AB60)</f>
        <v>15</v>
      </c>
      <c r="AC60" s="362">
        <f>SUM(ENERO:DICIEMBRE!AC60)</f>
        <v>33</v>
      </c>
      <c r="AD60" s="362">
        <f>SUM(ENERO:DICIEMBRE!AD60)</f>
        <v>19</v>
      </c>
      <c r="AE60" s="362">
        <f>SUM(ENERO:DICIEMBRE!AE60)</f>
        <v>37</v>
      </c>
      <c r="AF60" s="362">
        <f>SUM(ENERO:DICIEMBRE!AF60)</f>
        <v>16</v>
      </c>
      <c r="AG60" s="362">
        <f>SUM(ENERO:DICIEMBRE!AG60)</f>
        <v>27</v>
      </c>
      <c r="AH60" s="362">
        <f>SUM(ENERO:DICIEMBRE!AH60)</f>
        <v>26</v>
      </c>
      <c r="AI60" s="362">
        <f>SUM(ENERO:DICIEMBRE!AI60)</f>
        <v>29</v>
      </c>
      <c r="AJ60" s="362">
        <f>SUM(ENERO:DICIEMBRE!AJ60)</f>
        <v>21</v>
      </c>
      <c r="AK60" s="362">
        <f>SUM(ENERO:DICIEMBRE!AK60)</f>
        <v>27</v>
      </c>
      <c r="AL60" s="362">
        <f>SUM(ENERO:DICIEMBRE!AL60)</f>
        <v>34</v>
      </c>
      <c r="AM60" s="362">
        <f>SUM(ENERO:DICIEMBRE!AM60)</f>
        <v>0</v>
      </c>
      <c r="AN60" s="362">
        <f>SUM(ENERO:DICIEMBRE!AN60)</f>
        <v>535</v>
      </c>
      <c r="AO60" s="306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9084</v>
      </c>
      <c r="C61" s="46">
        <f t="shared" ref="C61:D65" si="10">SUM(E61+G61+I61+K61+M61+O61+Q61+S61+U61+W61+Y61+AA61+AC61+AE61+AG61+AI61+AK61)</f>
        <v>4661</v>
      </c>
      <c r="D61" s="55">
        <f t="shared" si="10"/>
        <v>4423</v>
      </c>
      <c r="E61" s="362">
        <f>SUM(ENERO:DICIEMBRE!E61)</f>
        <v>944</v>
      </c>
      <c r="F61" s="362">
        <f>SUM(ENERO:DICIEMBRE!F61)</f>
        <v>948</v>
      </c>
      <c r="G61" s="362">
        <f>SUM(ENERO:DICIEMBRE!G61)</f>
        <v>273</v>
      </c>
      <c r="H61" s="362">
        <f>SUM(ENERO:DICIEMBRE!H61)</f>
        <v>298</v>
      </c>
      <c r="I61" s="362">
        <f>SUM(ENERO:DICIEMBRE!I61)</f>
        <v>186</v>
      </c>
      <c r="J61" s="362">
        <f>SUM(ENERO:DICIEMBRE!J61)</f>
        <v>273</v>
      </c>
      <c r="K61" s="362">
        <f>SUM(ENERO:DICIEMBRE!K61)</f>
        <v>136</v>
      </c>
      <c r="L61" s="362">
        <f>SUM(ENERO:DICIEMBRE!L61)</f>
        <v>207</v>
      </c>
      <c r="M61" s="362">
        <f>SUM(ENERO:DICIEMBRE!M61)</f>
        <v>155</v>
      </c>
      <c r="N61" s="362">
        <f>SUM(ENERO:DICIEMBRE!N61)</f>
        <v>151</v>
      </c>
      <c r="O61" s="362">
        <f>SUM(ENERO:DICIEMBRE!O61)</f>
        <v>199</v>
      </c>
      <c r="P61" s="362">
        <f>SUM(ENERO:DICIEMBRE!P61)</f>
        <v>139</v>
      </c>
      <c r="Q61" s="362">
        <f>SUM(ENERO:DICIEMBRE!Q61)</f>
        <v>233</v>
      </c>
      <c r="R61" s="362">
        <f>SUM(ENERO:DICIEMBRE!R61)</f>
        <v>133</v>
      </c>
      <c r="S61" s="362">
        <f>SUM(ENERO:DICIEMBRE!S61)</f>
        <v>166</v>
      </c>
      <c r="T61" s="362">
        <f>SUM(ENERO:DICIEMBRE!T61)</f>
        <v>159</v>
      </c>
      <c r="U61" s="362">
        <f>SUM(ENERO:DICIEMBRE!U61)</f>
        <v>175</v>
      </c>
      <c r="V61" s="362">
        <f>SUM(ENERO:DICIEMBRE!V61)</f>
        <v>129</v>
      </c>
      <c r="W61" s="362">
        <f>SUM(ENERO:DICIEMBRE!W61)</f>
        <v>201</v>
      </c>
      <c r="X61" s="362">
        <f>SUM(ENERO:DICIEMBRE!X61)</f>
        <v>174</v>
      </c>
      <c r="Y61" s="362">
        <f>SUM(ENERO:DICIEMBRE!Y61)</f>
        <v>230</v>
      </c>
      <c r="Z61" s="362">
        <f>SUM(ENERO:DICIEMBRE!Z61)</f>
        <v>232</v>
      </c>
      <c r="AA61" s="362">
        <f>SUM(ENERO:DICIEMBRE!AA61)</f>
        <v>258</v>
      </c>
      <c r="AB61" s="362">
        <f>SUM(ENERO:DICIEMBRE!AB61)</f>
        <v>164</v>
      </c>
      <c r="AC61" s="362">
        <f>SUM(ENERO:DICIEMBRE!AC61)</f>
        <v>293</v>
      </c>
      <c r="AD61" s="362">
        <f>SUM(ENERO:DICIEMBRE!AD61)</f>
        <v>238</v>
      </c>
      <c r="AE61" s="362">
        <f>SUM(ENERO:DICIEMBRE!AE61)</f>
        <v>294</v>
      </c>
      <c r="AF61" s="362">
        <f>SUM(ENERO:DICIEMBRE!AF61)</f>
        <v>251</v>
      </c>
      <c r="AG61" s="362">
        <f>SUM(ENERO:DICIEMBRE!AG61)</f>
        <v>284</v>
      </c>
      <c r="AH61" s="362">
        <f>SUM(ENERO:DICIEMBRE!AH61)</f>
        <v>248</v>
      </c>
      <c r="AI61" s="362">
        <f>SUM(ENERO:DICIEMBRE!AI61)</f>
        <v>266</v>
      </c>
      <c r="AJ61" s="362">
        <f>SUM(ENERO:DICIEMBRE!AJ61)</f>
        <v>240</v>
      </c>
      <c r="AK61" s="362">
        <f>SUM(ENERO:DICIEMBRE!AK61)</f>
        <v>368</v>
      </c>
      <c r="AL61" s="362">
        <f>SUM(ENERO:DICIEMBRE!AL61)</f>
        <v>439</v>
      </c>
      <c r="AM61" s="362">
        <f>SUM(ENERO:DICIEMBRE!AM61)</f>
        <v>0</v>
      </c>
      <c r="AN61" s="362">
        <f>SUM(ENERO:DICIEMBRE!AN61)</f>
        <v>9084</v>
      </c>
      <c r="AO61" s="306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30349</v>
      </c>
      <c r="C62" s="46">
        <f t="shared" si="10"/>
        <v>15489</v>
      </c>
      <c r="D62" s="55">
        <f t="shared" si="10"/>
        <v>14860</v>
      </c>
      <c r="E62" s="362">
        <f>SUM(ENERO:DICIEMBRE!E62)</f>
        <v>2763</v>
      </c>
      <c r="F62" s="362">
        <f>SUM(ENERO:DICIEMBRE!F62)</f>
        <v>2454</v>
      </c>
      <c r="G62" s="362">
        <f>SUM(ENERO:DICIEMBRE!G62)</f>
        <v>1431</v>
      </c>
      <c r="H62" s="362">
        <f>SUM(ENERO:DICIEMBRE!H62)</f>
        <v>1192</v>
      </c>
      <c r="I62" s="362">
        <f>SUM(ENERO:DICIEMBRE!I62)</f>
        <v>1216</v>
      </c>
      <c r="J62" s="362">
        <f>SUM(ENERO:DICIEMBRE!J62)</f>
        <v>918</v>
      </c>
      <c r="K62" s="362">
        <f>SUM(ENERO:DICIEMBRE!K62)</f>
        <v>733</v>
      </c>
      <c r="L62" s="362">
        <f>SUM(ENERO:DICIEMBRE!L62)</f>
        <v>749</v>
      </c>
      <c r="M62" s="362">
        <f>SUM(ENERO:DICIEMBRE!M62)</f>
        <v>570</v>
      </c>
      <c r="N62" s="362">
        <f>SUM(ENERO:DICIEMBRE!N62)</f>
        <v>605</v>
      </c>
      <c r="O62" s="362">
        <f>SUM(ENERO:DICIEMBRE!O62)</f>
        <v>629</v>
      </c>
      <c r="P62" s="362">
        <f>SUM(ENERO:DICIEMBRE!P62)</f>
        <v>616</v>
      </c>
      <c r="Q62" s="362">
        <f>SUM(ENERO:DICIEMBRE!Q62)</f>
        <v>665</v>
      </c>
      <c r="R62" s="362">
        <f>SUM(ENERO:DICIEMBRE!R62)</f>
        <v>693</v>
      </c>
      <c r="S62" s="362">
        <f>SUM(ENERO:DICIEMBRE!S62)</f>
        <v>664</v>
      </c>
      <c r="T62" s="362">
        <f>SUM(ENERO:DICIEMBRE!T62)</f>
        <v>693</v>
      </c>
      <c r="U62" s="362">
        <f>SUM(ENERO:DICIEMBRE!U62)</f>
        <v>669</v>
      </c>
      <c r="V62" s="362">
        <f>SUM(ENERO:DICIEMBRE!V62)</f>
        <v>641</v>
      </c>
      <c r="W62" s="362">
        <f>SUM(ENERO:DICIEMBRE!W62)</f>
        <v>609</v>
      </c>
      <c r="X62" s="362">
        <f>SUM(ENERO:DICIEMBRE!X62)</f>
        <v>581</v>
      </c>
      <c r="Y62" s="362">
        <f>SUM(ENERO:DICIEMBRE!Y62)</f>
        <v>750</v>
      </c>
      <c r="Z62" s="362">
        <f>SUM(ENERO:DICIEMBRE!Z62)</f>
        <v>696</v>
      </c>
      <c r="AA62" s="362">
        <f>SUM(ENERO:DICIEMBRE!AA62)</f>
        <v>845</v>
      </c>
      <c r="AB62" s="362">
        <f>SUM(ENERO:DICIEMBRE!AB62)</f>
        <v>901</v>
      </c>
      <c r="AC62" s="362">
        <f>SUM(ENERO:DICIEMBRE!AC62)</f>
        <v>866</v>
      </c>
      <c r="AD62" s="362">
        <f>SUM(ENERO:DICIEMBRE!AD62)</f>
        <v>820</v>
      </c>
      <c r="AE62" s="362">
        <f>SUM(ENERO:DICIEMBRE!AE62)</f>
        <v>802</v>
      </c>
      <c r="AF62" s="362">
        <f>SUM(ENERO:DICIEMBRE!AF62)</f>
        <v>789</v>
      </c>
      <c r="AG62" s="362">
        <f>SUM(ENERO:DICIEMBRE!AG62)</f>
        <v>804</v>
      </c>
      <c r="AH62" s="362">
        <f>SUM(ENERO:DICIEMBRE!AH62)</f>
        <v>709</v>
      </c>
      <c r="AI62" s="362">
        <f>SUM(ENERO:DICIEMBRE!AI62)</f>
        <v>629</v>
      </c>
      <c r="AJ62" s="362">
        <f>SUM(ENERO:DICIEMBRE!AJ62)</f>
        <v>680</v>
      </c>
      <c r="AK62" s="362">
        <f>SUM(ENERO:DICIEMBRE!AK62)</f>
        <v>844</v>
      </c>
      <c r="AL62" s="362">
        <f>SUM(ENERO:DICIEMBRE!AL62)</f>
        <v>1123</v>
      </c>
      <c r="AM62" s="362">
        <f>SUM(ENERO:DICIEMBRE!AM62)</f>
        <v>0</v>
      </c>
      <c r="AN62" s="362">
        <f>SUM(ENERO:DICIEMBRE!AN62)</f>
        <v>30349</v>
      </c>
      <c r="AO62" s="306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5836</v>
      </c>
      <c r="C63" s="46">
        <f t="shared" si="10"/>
        <v>2985</v>
      </c>
      <c r="D63" s="55">
        <f t="shared" si="10"/>
        <v>2851</v>
      </c>
      <c r="E63" s="362">
        <f>SUM(ENERO:DICIEMBRE!E63)</f>
        <v>654</v>
      </c>
      <c r="F63" s="362">
        <f>SUM(ENERO:DICIEMBRE!F63)</f>
        <v>592</v>
      </c>
      <c r="G63" s="362">
        <f>SUM(ENERO:DICIEMBRE!G63)</f>
        <v>629</v>
      </c>
      <c r="H63" s="362">
        <f>SUM(ENERO:DICIEMBRE!H63)</f>
        <v>577</v>
      </c>
      <c r="I63" s="362">
        <f>SUM(ENERO:DICIEMBRE!I63)</f>
        <v>718</v>
      </c>
      <c r="J63" s="362">
        <f>SUM(ENERO:DICIEMBRE!J63)</f>
        <v>619</v>
      </c>
      <c r="K63" s="362">
        <f>SUM(ENERO:DICIEMBRE!K63)</f>
        <v>244</v>
      </c>
      <c r="L63" s="362">
        <f>SUM(ENERO:DICIEMBRE!L63)</f>
        <v>204</v>
      </c>
      <c r="M63" s="362">
        <f>SUM(ENERO:DICIEMBRE!M63)</f>
        <v>85</v>
      </c>
      <c r="N63" s="362">
        <f>SUM(ENERO:DICIEMBRE!N63)</f>
        <v>99</v>
      </c>
      <c r="O63" s="362">
        <f>SUM(ENERO:DICIEMBRE!O63)</f>
        <v>104</v>
      </c>
      <c r="P63" s="362">
        <f>SUM(ENERO:DICIEMBRE!P63)</f>
        <v>121</v>
      </c>
      <c r="Q63" s="362">
        <f>SUM(ENERO:DICIEMBRE!Q63)</f>
        <v>74</v>
      </c>
      <c r="R63" s="362">
        <f>SUM(ENERO:DICIEMBRE!R63)</f>
        <v>95</v>
      </c>
      <c r="S63" s="362">
        <f>SUM(ENERO:DICIEMBRE!S63)</f>
        <v>80</v>
      </c>
      <c r="T63" s="362">
        <f>SUM(ENERO:DICIEMBRE!T63)</f>
        <v>73</v>
      </c>
      <c r="U63" s="362">
        <f>SUM(ENERO:DICIEMBRE!U63)</f>
        <v>71</v>
      </c>
      <c r="V63" s="362">
        <f>SUM(ENERO:DICIEMBRE!V63)</f>
        <v>81</v>
      </c>
      <c r="W63" s="362">
        <f>SUM(ENERO:DICIEMBRE!W63)</f>
        <v>43</v>
      </c>
      <c r="X63" s="362">
        <f>SUM(ENERO:DICIEMBRE!X63)</f>
        <v>75</v>
      </c>
      <c r="Y63" s="362">
        <f>SUM(ENERO:DICIEMBRE!Y63)</f>
        <v>59</v>
      </c>
      <c r="Z63" s="362">
        <f>SUM(ENERO:DICIEMBRE!Z63)</f>
        <v>71</v>
      </c>
      <c r="AA63" s="362">
        <f>SUM(ENERO:DICIEMBRE!AA63)</f>
        <v>63</v>
      </c>
      <c r="AB63" s="362">
        <f>SUM(ENERO:DICIEMBRE!AB63)</f>
        <v>53</v>
      </c>
      <c r="AC63" s="362">
        <f>SUM(ENERO:DICIEMBRE!AC63)</f>
        <v>56</v>
      </c>
      <c r="AD63" s="362">
        <f>SUM(ENERO:DICIEMBRE!AD63)</f>
        <v>62</v>
      </c>
      <c r="AE63" s="362">
        <f>SUM(ENERO:DICIEMBRE!AE63)</f>
        <v>39</v>
      </c>
      <c r="AF63" s="362">
        <f>SUM(ENERO:DICIEMBRE!AF63)</f>
        <v>36</v>
      </c>
      <c r="AG63" s="362">
        <f>SUM(ENERO:DICIEMBRE!AG63)</f>
        <v>32</v>
      </c>
      <c r="AH63" s="362">
        <f>SUM(ENERO:DICIEMBRE!AH63)</f>
        <v>32</v>
      </c>
      <c r="AI63" s="362">
        <f>SUM(ENERO:DICIEMBRE!AI63)</f>
        <v>16</v>
      </c>
      <c r="AJ63" s="362">
        <f>SUM(ENERO:DICIEMBRE!AJ63)</f>
        <v>23</v>
      </c>
      <c r="AK63" s="362">
        <f>SUM(ENERO:DICIEMBRE!AK63)</f>
        <v>18</v>
      </c>
      <c r="AL63" s="362">
        <f>SUM(ENERO:DICIEMBRE!AL63)</f>
        <v>38</v>
      </c>
      <c r="AM63" s="362">
        <f>SUM(ENERO:DICIEMBRE!AM63)</f>
        <v>0</v>
      </c>
      <c r="AN63" s="362">
        <f>SUM(ENERO:DICIEMBRE!AN63)</f>
        <v>5836</v>
      </c>
      <c r="AO63" s="306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181</v>
      </c>
      <c r="C64" s="61">
        <f t="shared" si="10"/>
        <v>75</v>
      </c>
      <c r="D64" s="62">
        <f t="shared" si="10"/>
        <v>106</v>
      </c>
      <c r="E64" s="362">
        <f>SUM(ENERO:DICIEMBRE!E64)</f>
        <v>21</v>
      </c>
      <c r="F64" s="362">
        <f>SUM(ENERO:DICIEMBRE!F64)</f>
        <v>12</v>
      </c>
      <c r="G64" s="362">
        <f>SUM(ENERO:DICIEMBRE!G64)</f>
        <v>13</v>
      </c>
      <c r="H64" s="362">
        <f>SUM(ENERO:DICIEMBRE!H64)</f>
        <v>11</v>
      </c>
      <c r="I64" s="362">
        <f>SUM(ENERO:DICIEMBRE!I64)</f>
        <v>10</v>
      </c>
      <c r="J64" s="362">
        <f>SUM(ENERO:DICIEMBRE!J64)</f>
        <v>10</v>
      </c>
      <c r="K64" s="362">
        <f>SUM(ENERO:DICIEMBRE!K64)</f>
        <v>1</v>
      </c>
      <c r="L64" s="362">
        <f>SUM(ENERO:DICIEMBRE!L64)</f>
        <v>10</v>
      </c>
      <c r="M64" s="362">
        <f>SUM(ENERO:DICIEMBRE!M64)</f>
        <v>5</v>
      </c>
      <c r="N64" s="362">
        <f>SUM(ENERO:DICIEMBRE!N64)</f>
        <v>5</v>
      </c>
      <c r="O64" s="362">
        <f>SUM(ENERO:DICIEMBRE!O64)</f>
        <v>3</v>
      </c>
      <c r="P64" s="362">
        <f>SUM(ENERO:DICIEMBRE!P64)</f>
        <v>5</v>
      </c>
      <c r="Q64" s="362">
        <f>SUM(ENERO:DICIEMBRE!Q64)</f>
        <v>7</v>
      </c>
      <c r="R64" s="362">
        <f>SUM(ENERO:DICIEMBRE!R64)</f>
        <v>9</v>
      </c>
      <c r="S64" s="362">
        <f>SUM(ENERO:DICIEMBRE!S64)</f>
        <v>3</v>
      </c>
      <c r="T64" s="362">
        <f>SUM(ENERO:DICIEMBRE!T64)</f>
        <v>8</v>
      </c>
      <c r="U64" s="362">
        <f>SUM(ENERO:DICIEMBRE!U64)</f>
        <v>3</v>
      </c>
      <c r="V64" s="362">
        <f>SUM(ENERO:DICIEMBRE!V64)</f>
        <v>6</v>
      </c>
      <c r="W64" s="362">
        <f>SUM(ENERO:DICIEMBRE!W64)</f>
        <v>2</v>
      </c>
      <c r="X64" s="362">
        <f>SUM(ENERO:DICIEMBRE!X64)</f>
        <v>6</v>
      </c>
      <c r="Y64" s="362">
        <f>SUM(ENERO:DICIEMBRE!Y64)</f>
        <v>0</v>
      </c>
      <c r="Z64" s="362">
        <f>SUM(ENERO:DICIEMBRE!Z64)</f>
        <v>4</v>
      </c>
      <c r="AA64" s="362">
        <f>SUM(ENERO:DICIEMBRE!AA64)</f>
        <v>1</v>
      </c>
      <c r="AB64" s="362">
        <f>SUM(ENERO:DICIEMBRE!AB64)</f>
        <v>6</v>
      </c>
      <c r="AC64" s="362">
        <f>SUM(ENERO:DICIEMBRE!AC64)</f>
        <v>1</v>
      </c>
      <c r="AD64" s="362">
        <f>SUM(ENERO:DICIEMBRE!AD64)</f>
        <v>4</v>
      </c>
      <c r="AE64" s="362">
        <f>SUM(ENERO:DICIEMBRE!AE64)</f>
        <v>1</v>
      </c>
      <c r="AF64" s="362">
        <f>SUM(ENERO:DICIEMBRE!AF64)</f>
        <v>4</v>
      </c>
      <c r="AG64" s="362">
        <f>SUM(ENERO:DICIEMBRE!AG64)</f>
        <v>2</v>
      </c>
      <c r="AH64" s="362">
        <f>SUM(ENERO:DICIEMBRE!AH64)</f>
        <v>4</v>
      </c>
      <c r="AI64" s="362">
        <f>SUM(ENERO:DICIEMBRE!AI64)</f>
        <v>0</v>
      </c>
      <c r="AJ64" s="362">
        <f>SUM(ENERO:DICIEMBRE!AJ64)</f>
        <v>1</v>
      </c>
      <c r="AK64" s="362">
        <f>SUM(ENERO:DICIEMBRE!AK64)</f>
        <v>2</v>
      </c>
      <c r="AL64" s="362">
        <f>SUM(ENERO:DICIEMBRE!AL64)</f>
        <v>1</v>
      </c>
      <c r="AM64" s="362">
        <f>SUM(ENERO:DICIEMBRE!AM64)</f>
        <v>0</v>
      </c>
      <c r="AN64" s="362">
        <f>SUM(ENERO:DICIEMBRE!AN64)</f>
        <v>181</v>
      </c>
      <c r="AO64" s="306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362">
        <f>SUM(ENERO:DICIEMBRE!E65)</f>
        <v>0</v>
      </c>
      <c r="F65" s="362">
        <f>SUM(ENERO:DICIEMBRE!F65)</f>
        <v>0</v>
      </c>
      <c r="G65" s="362">
        <f>SUM(ENERO:DICIEMBRE!G65)</f>
        <v>0</v>
      </c>
      <c r="H65" s="362">
        <f>SUM(ENERO:DICIEMBRE!H65)</f>
        <v>0</v>
      </c>
      <c r="I65" s="362">
        <f>SUM(ENERO:DICIEMBRE!I65)</f>
        <v>0</v>
      </c>
      <c r="J65" s="362">
        <f>SUM(ENERO:DICIEMBRE!J65)</f>
        <v>0</v>
      </c>
      <c r="K65" s="362">
        <f>SUM(ENERO:DICIEMBRE!K65)</f>
        <v>0</v>
      </c>
      <c r="L65" s="362">
        <f>SUM(ENERO:DICIEMBRE!L65)</f>
        <v>0</v>
      </c>
      <c r="M65" s="362">
        <f>SUM(ENERO:DICIEMBRE!M65)</f>
        <v>0</v>
      </c>
      <c r="N65" s="362">
        <f>SUM(ENERO:DICIEMBRE!N65)</f>
        <v>0</v>
      </c>
      <c r="O65" s="362">
        <f>SUM(ENERO:DICIEMBRE!O65)</f>
        <v>0</v>
      </c>
      <c r="P65" s="362">
        <f>SUM(ENERO:DICIEMBRE!P65)</f>
        <v>0</v>
      </c>
      <c r="Q65" s="362">
        <f>SUM(ENERO:DICIEMBRE!Q65)</f>
        <v>0</v>
      </c>
      <c r="R65" s="362">
        <f>SUM(ENERO:DICIEMBRE!R65)</f>
        <v>0</v>
      </c>
      <c r="S65" s="362">
        <f>SUM(ENERO:DICIEMBRE!S65)</f>
        <v>0</v>
      </c>
      <c r="T65" s="362">
        <f>SUM(ENERO:DICIEMBRE!T65)</f>
        <v>0</v>
      </c>
      <c r="U65" s="362">
        <f>SUM(ENERO:DICIEMBRE!U65)</f>
        <v>0</v>
      </c>
      <c r="V65" s="362">
        <f>SUM(ENERO:DICIEMBRE!V65)</f>
        <v>0</v>
      </c>
      <c r="W65" s="362">
        <f>SUM(ENERO:DICIEMBRE!W65)</f>
        <v>0</v>
      </c>
      <c r="X65" s="362">
        <f>SUM(ENERO:DICIEMBRE!X65)</f>
        <v>0</v>
      </c>
      <c r="Y65" s="362">
        <f>SUM(ENERO:DICIEMBRE!Y65)</f>
        <v>0</v>
      </c>
      <c r="Z65" s="362">
        <f>SUM(ENERO:DICIEMBRE!Z65)</f>
        <v>0</v>
      </c>
      <c r="AA65" s="362">
        <f>SUM(ENERO:DICIEMBRE!AA65)</f>
        <v>0</v>
      </c>
      <c r="AB65" s="362">
        <f>SUM(ENERO:DICIEMBRE!AB65)</f>
        <v>0</v>
      </c>
      <c r="AC65" s="362">
        <f>SUM(ENERO:DICIEMBRE!AC65)</f>
        <v>0</v>
      </c>
      <c r="AD65" s="362">
        <f>SUM(ENERO:DICIEMBRE!AD65)</f>
        <v>0</v>
      </c>
      <c r="AE65" s="362">
        <f>SUM(ENERO:DICIEMBRE!AE65)</f>
        <v>0</v>
      </c>
      <c r="AF65" s="362">
        <f>SUM(ENERO:DICIEMBRE!AF65)</f>
        <v>0</v>
      </c>
      <c r="AG65" s="362">
        <f>SUM(ENERO:DICIEMBRE!AG65)</f>
        <v>0</v>
      </c>
      <c r="AH65" s="362">
        <f>SUM(ENERO:DICIEMBRE!AH65)</f>
        <v>0</v>
      </c>
      <c r="AI65" s="362">
        <f>SUM(ENERO:DICIEMBRE!AI65)</f>
        <v>0</v>
      </c>
      <c r="AJ65" s="362">
        <f>SUM(ENERO:DICIEMBRE!AJ65)</f>
        <v>0</v>
      </c>
      <c r="AK65" s="362">
        <f>SUM(ENERO:DICIEMBRE!AK65)</f>
        <v>0</v>
      </c>
      <c r="AL65" s="362">
        <f>SUM(ENERO:DICIEMBRE!AL65)</f>
        <v>0</v>
      </c>
      <c r="AM65" s="362">
        <f>SUM(ENERO:DICIEMBRE!AM65)</f>
        <v>0</v>
      </c>
      <c r="AN65" s="362">
        <f>SUM(ENERO:DICIEMBRE!AN65)</f>
        <v>0</v>
      </c>
      <c r="AO65" s="306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408" t="s">
        <v>80</v>
      </c>
      <c r="B66" s="410">
        <f t="shared" ref="B66:AL66" si="11">SUM(B60:B65)</f>
        <v>45985</v>
      </c>
      <c r="C66" s="367">
        <f t="shared" si="11"/>
        <v>23517</v>
      </c>
      <c r="D66" s="399">
        <f t="shared" si="11"/>
        <v>22468</v>
      </c>
      <c r="E66" s="411">
        <f t="shared" si="11"/>
        <v>4396</v>
      </c>
      <c r="F66" s="412">
        <f t="shared" si="11"/>
        <v>4019</v>
      </c>
      <c r="G66" s="411">
        <f t="shared" si="11"/>
        <v>2350</v>
      </c>
      <c r="H66" s="413">
        <f t="shared" si="11"/>
        <v>2081</v>
      </c>
      <c r="I66" s="411">
        <f t="shared" si="11"/>
        <v>2136</v>
      </c>
      <c r="J66" s="413">
        <f t="shared" si="11"/>
        <v>1830</v>
      </c>
      <c r="K66" s="411">
        <f t="shared" si="11"/>
        <v>1124</v>
      </c>
      <c r="L66" s="413">
        <f t="shared" si="11"/>
        <v>1180</v>
      </c>
      <c r="M66" s="411">
        <f t="shared" si="11"/>
        <v>828</v>
      </c>
      <c r="N66" s="413">
        <f t="shared" si="11"/>
        <v>864</v>
      </c>
      <c r="O66" s="411">
        <f t="shared" si="11"/>
        <v>953</v>
      </c>
      <c r="P66" s="413">
        <f t="shared" si="11"/>
        <v>889</v>
      </c>
      <c r="Q66" s="411">
        <f t="shared" si="11"/>
        <v>997</v>
      </c>
      <c r="R66" s="413">
        <f t="shared" si="11"/>
        <v>935</v>
      </c>
      <c r="S66" s="411">
        <f t="shared" si="11"/>
        <v>924</v>
      </c>
      <c r="T66" s="413">
        <f t="shared" si="11"/>
        <v>943</v>
      </c>
      <c r="U66" s="414">
        <f t="shared" si="11"/>
        <v>928</v>
      </c>
      <c r="V66" s="415">
        <f t="shared" si="11"/>
        <v>868</v>
      </c>
      <c r="W66" s="411">
        <f t="shared" si="11"/>
        <v>871</v>
      </c>
      <c r="X66" s="413">
        <f t="shared" si="11"/>
        <v>845</v>
      </c>
      <c r="Y66" s="411">
        <f t="shared" si="11"/>
        <v>1053</v>
      </c>
      <c r="Z66" s="413">
        <f t="shared" si="11"/>
        <v>1017</v>
      </c>
      <c r="AA66" s="411">
        <f t="shared" si="11"/>
        <v>1187</v>
      </c>
      <c r="AB66" s="413">
        <f t="shared" si="11"/>
        <v>1139</v>
      </c>
      <c r="AC66" s="411">
        <f t="shared" si="11"/>
        <v>1249</v>
      </c>
      <c r="AD66" s="413">
        <f t="shared" si="11"/>
        <v>1143</v>
      </c>
      <c r="AE66" s="411">
        <f t="shared" si="11"/>
        <v>1173</v>
      </c>
      <c r="AF66" s="413">
        <f t="shared" si="11"/>
        <v>1096</v>
      </c>
      <c r="AG66" s="411">
        <f t="shared" si="11"/>
        <v>1149</v>
      </c>
      <c r="AH66" s="413">
        <f t="shared" si="11"/>
        <v>1019</v>
      </c>
      <c r="AI66" s="411">
        <f t="shared" si="11"/>
        <v>940</v>
      </c>
      <c r="AJ66" s="413">
        <f t="shared" si="11"/>
        <v>965</v>
      </c>
      <c r="AK66" s="416">
        <f t="shared" si="11"/>
        <v>1259</v>
      </c>
      <c r="AL66" s="413">
        <f t="shared" si="11"/>
        <v>1635</v>
      </c>
      <c r="AM66" s="416">
        <f>SUM(AM60:AM64)</f>
        <v>0</v>
      </c>
      <c r="AN66" s="413">
        <f>SUM(AN60:AN64)</f>
        <v>45985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92" t="s">
        <v>91</v>
      </c>
      <c r="B68" s="417" t="s">
        <v>5</v>
      </c>
      <c r="C68" s="417" t="s">
        <v>92</v>
      </c>
      <c r="D68" s="417" t="s">
        <v>93</v>
      </c>
      <c r="E68" s="417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368" t="s">
        <v>96</v>
      </c>
      <c r="B69" s="369">
        <f>SUM(C69:E69)</f>
        <v>1</v>
      </c>
      <c r="C69" s="362">
        <f>SUM(ENERO:DICIEMBRE!C69)</f>
        <v>1</v>
      </c>
      <c r="D69" s="362">
        <f>SUM(ENERO:DICIEMBRE!D69)</f>
        <v>0</v>
      </c>
      <c r="E69" s="362">
        <f>SUM(ENERO:DICIEMBRE!E69)</f>
        <v>0</v>
      </c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362">
        <f>SUM(ENERO:DICIEMBRE!C70)</f>
        <v>0</v>
      </c>
      <c r="D70" s="362">
        <f>SUM(ENERO:DICIEMBRE!D70)</f>
        <v>0</v>
      </c>
      <c r="E70" s="362">
        <f>SUM(ENERO:DICIEMBRE!E70)</f>
        <v>0</v>
      </c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362">
        <f>SUM(ENERO:DICIEMBRE!C71)</f>
        <v>0</v>
      </c>
      <c r="D71" s="362">
        <f>SUM(ENERO:DICIEMBRE!D71)</f>
        <v>0</v>
      </c>
      <c r="E71" s="362">
        <f>SUM(ENERO:DICIEMBRE!E71)</f>
        <v>0</v>
      </c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ht="21" x14ac:dyDescent="0.2">
      <c r="A72" s="118" t="s">
        <v>99</v>
      </c>
      <c r="B72" s="119">
        <f t="shared" si="12"/>
        <v>1295</v>
      </c>
      <c r="C72" s="362">
        <f>SUM(ENERO:DICIEMBRE!C72)</f>
        <v>1295</v>
      </c>
      <c r="D72" s="362">
        <f>SUM(ENERO:DICIEMBRE!D72)</f>
        <v>0</v>
      </c>
      <c r="E72" s="362">
        <f>SUM(ENERO:DICIEMBRE!E72)</f>
        <v>0</v>
      </c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362">
        <f>SUM(ENERO:DICIEMBRE!C73)</f>
        <v>0</v>
      </c>
      <c r="D73" s="362">
        <f>SUM(ENERO:DICIEMBRE!D73)</f>
        <v>0</v>
      </c>
      <c r="E73" s="362">
        <f>SUM(ENERO:DICIEMBRE!E73)</f>
        <v>0</v>
      </c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362">
        <f>SUM(ENERO:DICIEMBRE!C74)</f>
        <v>0</v>
      </c>
      <c r="D74" s="362">
        <f>SUM(ENERO:DICIEMBRE!D74)</f>
        <v>0</v>
      </c>
      <c r="E74" s="362">
        <f>SUM(ENERO:DICIEMBRE!E74)</f>
        <v>0</v>
      </c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2240</v>
      </c>
      <c r="C75" s="362">
        <f>SUM(ENERO:DICIEMBRE!C75)</f>
        <v>2240</v>
      </c>
      <c r="D75" s="362">
        <f>SUM(ENERO:DICIEMBRE!D75)</f>
        <v>0</v>
      </c>
      <c r="E75" s="362">
        <f>SUM(ENERO:DICIEMBRE!E75)</f>
        <v>0</v>
      </c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ht="21" x14ac:dyDescent="0.2">
      <c r="A76" s="118" t="s">
        <v>103</v>
      </c>
      <c r="B76" s="119">
        <f t="shared" si="12"/>
        <v>0</v>
      </c>
      <c r="C76" s="362">
        <f>SUM(ENERO:DICIEMBRE!C76)</f>
        <v>0</v>
      </c>
      <c r="D76" s="362">
        <f>SUM(ENERO:DICIEMBRE!D76)</f>
        <v>0</v>
      </c>
      <c r="E76" s="362">
        <f>SUM(ENERO:DICIEMBRE!E76)</f>
        <v>0</v>
      </c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362">
        <f>SUM(ENERO:DICIEMBRE!C77)</f>
        <v>0</v>
      </c>
      <c r="D77" s="362">
        <f>SUM(ENERO:DICIEMBRE!D77)</f>
        <v>0</v>
      </c>
      <c r="E77" s="362">
        <f>SUM(ENERO:DICIEMBRE!E77)</f>
        <v>0</v>
      </c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362">
        <f>SUM(ENERO:DICIEMBRE!C78)</f>
        <v>0</v>
      </c>
      <c r="D78" s="362">
        <f>SUM(ENERO:DICIEMBRE!D78)</f>
        <v>0</v>
      </c>
      <c r="E78" s="362">
        <f>SUM(ENERO:DICIEMBRE!E78)</f>
        <v>0</v>
      </c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ht="21" x14ac:dyDescent="0.2">
      <c r="A79" s="118" t="s">
        <v>106</v>
      </c>
      <c r="B79" s="119">
        <f t="shared" si="12"/>
        <v>0</v>
      </c>
      <c r="C79" s="362">
        <f>SUM(ENERO:DICIEMBRE!C79)</f>
        <v>0</v>
      </c>
      <c r="D79" s="362">
        <f>SUM(ENERO:DICIEMBRE!D79)</f>
        <v>0</v>
      </c>
      <c r="E79" s="362">
        <f>SUM(ENERO:DICIEMBRE!E79)</f>
        <v>0</v>
      </c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07" t="s">
        <v>107</v>
      </c>
      <c r="B80" s="119">
        <f t="shared" si="12"/>
        <v>0</v>
      </c>
      <c r="C80" s="362">
        <f>SUM(ENERO:DICIEMBRE!C80)</f>
        <v>0</v>
      </c>
      <c r="D80" s="362">
        <f>SUM(ENERO:DICIEMBRE!D80)</f>
        <v>0</v>
      </c>
      <c r="E80" s="362">
        <f>SUM(ENERO:DICIEMBRE!E80)</f>
        <v>0</v>
      </c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749</v>
      </c>
      <c r="C81" s="362">
        <f>SUM(ENERO:DICIEMBRE!C81)</f>
        <v>749</v>
      </c>
      <c r="D81" s="362">
        <f>SUM(ENERO:DICIEMBRE!D81)</f>
        <v>0</v>
      </c>
      <c r="E81" s="362">
        <f>SUM(ENERO:DICIEMBRE!E81)</f>
        <v>0</v>
      </c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ht="21" x14ac:dyDescent="0.2">
      <c r="A82" s="118" t="s">
        <v>109</v>
      </c>
      <c r="B82" s="119">
        <f t="shared" si="12"/>
        <v>0</v>
      </c>
      <c r="C82" s="362">
        <f>SUM(ENERO:DICIEMBRE!C82)</f>
        <v>0</v>
      </c>
      <c r="D82" s="362">
        <f>SUM(ENERO:DICIEMBRE!D82)</f>
        <v>0</v>
      </c>
      <c r="E82" s="362">
        <f>SUM(ENERO:DICIEMBRE!E82)</f>
        <v>0</v>
      </c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1</v>
      </c>
      <c r="C83" s="362">
        <f>SUM(ENERO:DICIEMBRE!C83)</f>
        <v>1</v>
      </c>
      <c r="D83" s="362">
        <f>SUM(ENERO:DICIEMBRE!D83)</f>
        <v>0</v>
      </c>
      <c r="E83" s="362">
        <f>SUM(ENERO:DICIEMBRE!E83)</f>
        <v>0</v>
      </c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362">
        <f>SUM(ENERO:DICIEMBRE!C84)</f>
        <v>0</v>
      </c>
      <c r="D84" s="362">
        <f>SUM(ENERO:DICIEMBRE!D84)</f>
        <v>0</v>
      </c>
      <c r="E84" s="362">
        <f>SUM(ENERO:DICIEMBRE!E84)</f>
        <v>0</v>
      </c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362">
        <f>SUM(ENERO:DICIEMBRE!C85)</f>
        <v>0</v>
      </c>
      <c r="D85" s="362">
        <f>SUM(ENERO:DICIEMBRE!D85)</f>
        <v>0</v>
      </c>
      <c r="E85" s="362">
        <f>SUM(ENERO:DICIEMBRE!E85)</f>
        <v>0</v>
      </c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362">
        <f>SUM(ENERO:DICIEMBRE!C86)</f>
        <v>0</v>
      </c>
      <c r="D86" s="362">
        <f>SUM(ENERO:DICIEMBRE!D86)</f>
        <v>0</v>
      </c>
      <c r="E86" s="362">
        <f>SUM(ENERO:DICIEMBRE!E86)</f>
        <v>0</v>
      </c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ht="21" x14ac:dyDescent="0.2">
      <c r="A87" s="118" t="s">
        <v>114</v>
      </c>
      <c r="B87" s="119">
        <f>SUM(C87:E87)</f>
        <v>0</v>
      </c>
      <c r="C87" s="362">
        <f>SUM(ENERO:DICIEMBRE!C87)</f>
        <v>0</v>
      </c>
      <c r="D87" s="362">
        <f>SUM(ENERO:DICIEMBRE!D87)</f>
        <v>0</v>
      </c>
      <c r="E87" s="362">
        <f>SUM(ENERO:DICIEMBRE!E87)</f>
        <v>0</v>
      </c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362">
        <f>SUM(ENERO:DICIEMBRE!C88)</f>
        <v>0</v>
      </c>
      <c r="D88" s="362">
        <f>SUM(ENERO:DICIEMBRE!D88)</f>
        <v>0</v>
      </c>
      <c r="E88" s="362">
        <f>SUM(ENERO:DICIEMBRE!E88)</f>
        <v>0</v>
      </c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408" t="s">
        <v>80</v>
      </c>
      <c r="B89" s="418">
        <f>SUM(B69:B88)</f>
        <v>4286</v>
      </c>
      <c r="C89" s="418">
        <f>SUM(C69:C88)</f>
        <v>4286</v>
      </c>
      <c r="D89" s="418">
        <f t="shared" ref="D89:E89" si="13">SUM(D69:D88)</f>
        <v>0</v>
      </c>
      <c r="E89" s="418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x14ac:dyDescent="0.2">
      <c r="A91" s="2039" t="s">
        <v>117</v>
      </c>
      <c r="B91" s="2041"/>
      <c r="C91" s="2039" t="s">
        <v>5</v>
      </c>
      <c r="D91" s="2040"/>
      <c r="E91" s="2041"/>
      <c r="F91" s="2045" t="s">
        <v>6</v>
      </c>
      <c r="G91" s="2046"/>
      <c r="H91" s="2046"/>
      <c r="I91" s="2046"/>
      <c r="J91" s="2046"/>
      <c r="K91" s="2046"/>
      <c r="L91" s="2046"/>
      <c r="M91" s="2046"/>
      <c r="N91" s="2046"/>
      <c r="O91" s="2046"/>
      <c r="P91" s="2046"/>
      <c r="Q91" s="2046"/>
      <c r="R91" s="2046"/>
      <c r="S91" s="2046"/>
      <c r="T91" s="2046"/>
      <c r="U91" s="2046"/>
      <c r="V91" s="2046"/>
      <c r="W91" s="2046"/>
      <c r="X91" s="2046"/>
      <c r="Y91" s="2046"/>
      <c r="Z91" s="2046"/>
      <c r="AA91" s="2046"/>
      <c r="AB91" s="2046"/>
      <c r="AC91" s="2046"/>
      <c r="AD91" s="2046"/>
      <c r="AE91" s="2046"/>
      <c r="AF91" s="2046"/>
      <c r="AG91" s="2046"/>
      <c r="AH91" s="2046"/>
      <c r="AI91" s="2046"/>
      <c r="AJ91" s="2046"/>
      <c r="AK91" s="2046"/>
      <c r="AL91" s="2046"/>
      <c r="AM91" s="2047"/>
      <c r="AN91" s="2048" t="s">
        <v>7</v>
      </c>
      <c r="AO91" s="2048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084"/>
      <c r="B92" s="2057"/>
      <c r="C92" s="2042"/>
      <c r="D92" s="2043"/>
      <c r="E92" s="2044"/>
      <c r="F92" s="2045" t="s">
        <v>11</v>
      </c>
      <c r="G92" s="2047"/>
      <c r="H92" s="2045" t="s">
        <v>12</v>
      </c>
      <c r="I92" s="2047"/>
      <c r="J92" s="2045" t="s">
        <v>13</v>
      </c>
      <c r="K92" s="2047"/>
      <c r="L92" s="2045" t="s">
        <v>14</v>
      </c>
      <c r="M92" s="2047"/>
      <c r="N92" s="2045" t="s">
        <v>15</v>
      </c>
      <c r="O92" s="2047"/>
      <c r="P92" s="2051" t="s">
        <v>16</v>
      </c>
      <c r="Q92" s="2052"/>
      <c r="R92" s="2051" t="s">
        <v>17</v>
      </c>
      <c r="S92" s="2052"/>
      <c r="T92" s="2051" t="s">
        <v>18</v>
      </c>
      <c r="U92" s="2052"/>
      <c r="V92" s="2051" t="s">
        <v>19</v>
      </c>
      <c r="W92" s="2052"/>
      <c r="X92" s="2051" t="s">
        <v>20</v>
      </c>
      <c r="Y92" s="2052"/>
      <c r="Z92" s="2051" t="s">
        <v>21</v>
      </c>
      <c r="AA92" s="2052"/>
      <c r="AB92" s="2051" t="s">
        <v>22</v>
      </c>
      <c r="AC92" s="2052"/>
      <c r="AD92" s="2051" t="s">
        <v>23</v>
      </c>
      <c r="AE92" s="2052"/>
      <c r="AF92" s="2051" t="s">
        <v>24</v>
      </c>
      <c r="AG92" s="2052"/>
      <c r="AH92" s="2051" t="s">
        <v>25</v>
      </c>
      <c r="AI92" s="2052"/>
      <c r="AJ92" s="2051" t="s">
        <v>26</v>
      </c>
      <c r="AK92" s="2052"/>
      <c r="AL92" s="2051" t="s">
        <v>27</v>
      </c>
      <c r="AM92" s="2052"/>
      <c r="AN92" s="2057"/>
      <c r="AO92" s="2049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391" t="s">
        <v>32</v>
      </c>
      <c r="D93" s="370" t="s">
        <v>43</v>
      </c>
      <c r="E93" s="394" t="s">
        <v>34</v>
      </c>
      <c r="F93" s="408" t="s">
        <v>43</v>
      </c>
      <c r="G93" s="394" t="s">
        <v>34</v>
      </c>
      <c r="H93" s="409" t="s">
        <v>43</v>
      </c>
      <c r="I93" s="409" t="s">
        <v>34</v>
      </c>
      <c r="J93" s="408" t="s">
        <v>43</v>
      </c>
      <c r="K93" s="394" t="s">
        <v>34</v>
      </c>
      <c r="L93" s="409" t="s">
        <v>43</v>
      </c>
      <c r="M93" s="409" t="s">
        <v>34</v>
      </c>
      <c r="N93" s="408" t="s">
        <v>43</v>
      </c>
      <c r="O93" s="394" t="s">
        <v>34</v>
      </c>
      <c r="P93" s="409" t="s">
        <v>43</v>
      </c>
      <c r="Q93" s="409" t="s">
        <v>34</v>
      </c>
      <c r="R93" s="408" t="s">
        <v>43</v>
      </c>
      <c r="S93" s="394" t="s">
        <v>34</v>
      </c>
      <c r="T93" s="409" t="s">
        <v>43</v>
      </c>
      <c r="U93" s="409" t="s">
        <v>34</v>
      </c>
      <c r="V93" s="408" t="s">
        <v>43</v>
      </c>
      <c r="W93" s="394" t="s">
        <v>34</v>
      </c>
      <c r="X93" s="409" t="s">
        <v>43</v>
      </c>
      <c r="Y93" s="394" t="s">
        <v>34</v>
      </c>
      <c r="Z93" s="408" t="s">
        <v>43</v>
      </c>
      <c r="AA93" s="409" t="s">
        <v>34</v>
      </c>
      <c r="AB93" s="408" t="s">
        <v>43</v>
      </c>
      <c r="AC93" s="394" t="s">
        <v>34</v>
      </c>
      <c r="AD93" s="409" t="s">
        <v>43</v>
      </c>
      <c r="AE93" s="409" t="s">
        <v>34</v>
      </c>
      <c r="AF93" s="408" t="s">
        <v>43</v>
      </c>
      <c r="AG93" s="394" t="s">
        <v>34</v>
      </c>
      <c r="AH93" s="409" t="s">
        <v>43</v>
      </c>
      <c r="AI93" s="409" t="s">
        <v>34</v>
      </c>
      <c r="AJ93" s="408" t="s">
        <v>43</v>
      </c>
      <c r="AK93" s="394" t="s">
        <v>34</v>
      </c>
      <c r="AL93" s="409" t="s">
        <v>43</v>
      </c>
      <c r="AM93" s="394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x14ac:dyDescent="0.2">
      <c r="A94" s="2045" t="s">
        <v>119</v>
      </c>
      <c r="B94" s="2047"/>
      <c r="C94" s="334">
        <f>SUM(C95:C101)</f>
        <v>7762</v>
      </c>
      <c r="D94" s="19">
        <f>SUM(D95:D101)</f>
        <v>3597</v>
      </c>
      <c r="E94" s="364">
        <f>SUM(E95:E101)</f>
        <v>4165</v>
      </c>
      <c r="F94" s="410">
        <f t="shared" ref="F94:AN94" si="14">SUM(F95:F101)</f>
        <v>352</v>
      </c>
      <c r="G94" s="371">
        <f t="shared" si="14"/>
        <v>297</v>
      </c>
      <c r="H94" s="410">
        <f t="shared" si="14"/>
        <v>116</v>
      </c>
      <c r="I94" s="371">
        <f t="shared" si="14"/>
        <v>99</v>
      </c>
      <c r="J94" s="410">
        <f t="shared" si="14"/>
        <v>126</v>
      </c>
      <c r="K94" s="371">
        <f t="shared" si="14"/>
        <v>122</v>
      </c>
      <c r="L94" s="410">
        <f t="shared" si="14"/>
        <v>102</v>
      </c>
      <c r="M94" s="371">
        <f t="shared" si="14"/>
        <v>159</v>
      </c>
      <c r="N94" s="410">
        <f t="shared" si="14"/>
        <v>111</v>
      </c>
      <c r="O94" s="371">
        <f t="shared" si="14"/>
        <v>210</v>
      </c>
      <c r="P94" s="410">
        <f t="shared" si="14"/>
        <v>107</v>
      </c>
      <c r="Q94" s="371">
        <f t="shared" si="14"/>
        <v>241</v>
      </c>
      <c r="R94" s="410">
        <f t="shared" si="14"/>
        <v>119</v>
      </c>
      <c r="S94" s="371">
        <f t="shared" si="14"/>
        <v>264</v>
      </c>
      <c r="T94" s="410">
        <f t="shared" si="14"/>
        <v>107</v>
      </c>
      <c r="U94" s="371">
        <f t="shared" si="14"/>
        <v>214</v>
      </c>
      <c r="V94" s="410">
        <f t="shared" si="14"/>
        <v>151</v>
      </c>
      <c r="W94" s="371">
        <f t="shared" si="14"/>
        <v>185</v>
      </c>
      <c r="X94" s="410">
        <f t="shared" si="14"/>
        <v>157</v>
      </c>
      <c r="Y94" s="371">
        <f t="shared" si="14"/>
        <v>198</v>
      </c>
      <c r="Z94" s="410">
        <f t="shared" si="14"/>
        <v>184</v>
      </c>
      <c r="AA94" s="371">
        <f t="shared" si="14"/>
        <v>224</v>
      </c>
      <c r="AB94" s="410">
        <f t="shared" si="14"/>
        <v>253</v>
      </c>
      <c r="AC94" s="371">
        <f t="shared" si="14"/>
        <v>225</v>
      </c>
      <c r="AD94" s="410">
        <f t="shared" si="14"/>
        <v>297</v>
      </c>
      <c r="AE94" s="371">
        <f t="shared" si="14"/>
        <v>271</v>
      </c>
      <c r="AF94" s="410">
        <f t="shared" si="14"/>
        <v>348</v>
      </c>
      <c r="AG94" s="371">
        <f t="shared" si="14"/>
        <v>313</v>
      </c>
      <c r="AH94" s="410">
        <f t="shared" si="14"/>
        <v>336</v>
      </c>
      <c r="AI94" s="371">
        <f t="shared" si="14"/>
        <v>318</v>
      </c>
      <c r="AJ94" s="410">
        <f t="shared" si="14"/>
        <v>299</v>
      </c>
      <c r="AK94" s="371">
        <f t="shared" si="14"/>
        <v>281</v>
      </c>
      <c r="AL94" s="410">
        <f t="shared" si="14"/>
        <v>432</v>
      </c>
      <c r="AM94" s="371">
        <f t="shared" si="14"/>
        <v>544</v>
      </c>
      <c r="AN94" s="372">
        <f t="shared" si="14"/>
        <v>7326</v>
      </c>
      <c r="AO94" s="372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x14ac:dyDescent="0.2">
      <c r="A95" s="2048" t="s">
        <v>120</v>
      </c>
      <c r="B95" s="121" t="s">
        <v>121</v>
      </c>
      <c r="C95" s="334">
        <f t="shared" ref="C95:C101" si="15">SUM(D95+E95)</f>
        <v>5403</v>
      </c>
      <c r="D95" s="19">
        <f t="shared" ref="D95:E101" si="16">SUM(F95+H95+J95+L95+N95+P95+R95+T95+V95+X95+Z95+AB95+AD95+AF95+AH95+AJ95+AL95)</f>
        <v>2424</v>
      </c>
      <c r="E95" s="364">
        <f t="shared" si="16"/>
        <v>2979</v>
      </c>
      <c r="F95" s="362">
        <f>SUM(ENERO:DICIEMBRE!F95)</f>
        <v>337</v>
      </c>
      <c r="G95" s="362">
        <f>SUM(ENERO:DICIEMBRE!G95)</f>
        <v>283</v>
      </c>
      <c r="H95" s="362">
        <f>SUM(ENERO:DICIEMBRE!H95)</f>
        <v>106</v>
      </c>
      <c r="I95" s="362">
        <f>SUM(ENERO:DICIEMBRE!I95)</f>
        <v>93</v>
      </c>
      <c r="J95" s="362">
        <f>SUM(ENERO:DICIEMBRE!J95)</f>
        <v>120</v>
      </c>
      <c r="K95" s="362">
        <f>SUM(ENERO:DICIEMBRE!K95)</f>
        <v>114</v>
      </c>
      <c r="L95" s="362">
        <f>SUM(ENERO:DICIEMBRE!L95)</f>
        <v>63</v>
      </c>
      <c r="M95" s="362">
        <f>SUM(ENERO:DICIEMBRE!M95)</f>
        <v>116</v>
      </c>
      <c r="N95" s="362">
        <f>SUM(ENERO:DICIEMBRE!N95)</f>
        <v>78</v>
      </c>
      <c r="O95" s="362">
        <f>SUM(ENERO:DICIEMBRE!O95)</f>
        <v>170</v>
      </c>
      <c r="P95" s="362">
        <f>SUM(ENERO:DICIEMBRE!P95)</f>
        <v>67</v>
      </c>
      <c r="Q95" s="362">
        <f>SUM(ENERO:DICIEMBRE!Q95)</f>
        <v>202</v>
      </c>
      <c r="R95" s="362">
        <f>SUM(ENERO:DICIEMBRE!R95)</f>
        <v>70</v>
      </c>
      <c r="S95" s="362">
        <f>SUM(ENERO:DICIEMBRE!S95)</f>
        <v>212</v>
      </c>
      <c r="T95" s="362">
        <f>SUM(ENERO:DICIEMBRE!T95)</f>
        <v>73</v>
      </c>
      <c r="U95" s="362">
        <f>SUM(ENERO:DICIEMBRE!U95)</f>
        <v>177</v>
      </c>
      <c r="V95" s="362">
        <f>SUM(ENERO:DICIEMBRE!V95)</f>
        <v>96</v>
      </c>
      <c r="W95" s="362">
        <f>SUM(ENERO:DICIEMBRE!W95)</f>
        <v>136</v>
      </c>
      <c r="X95" s="362">
        <f>SUM(ENERO:DICIEMBRE!X95)</f>
        <v>85</v>
      </c>
      <c r="Y95" s="362">
        <f>SUM(ENERO:DICIEMBRE!Y95)</f>
        <v>140</v>
      </c>
      <c r="Z95" s="362">
        <f>SUM(ENERO:DICIEMBRE!Z95)</f>
        <v>123</v>
      </c>
      <c r="AA95" s="362">
        <f>SUM(ENERO:DICIEMBRE!AA95)</f>
        <v>136</v>
      </c>
      <c r="AB95" s="362">
        <f>SUM(ENERO:DICIEMBRE!AB95)</f>
        <v>163</v>
      </c>
      <c r="AC95" s="362">
        <f>SUM(ENERO:DICIEMBRE!AC95)</f>
        <v>150</v>
      </c>
      <c r="AD95" s="362">
        <f>SUM(ENERO:DICIEMBRE!AD95)</f>
        <v>182</v>
      </c>
      <c r="AE95" s="362">
        <f>SUM(ENERO:DICIEMBRE!AE95)</f>
        <v>171</v>
      </c>
      <c r="AF95" s="362">
        <f>SUM(ENERO:DICIEMBRE!AF95)</f>
        <v>212</v>
      </c>
      <c r="AG95" s="362">
        <f>SUM(ENERO:DICIEMBRE!AG95)</f>
        <v>193</v>
      </c>
      <c r="AH95" s="362">
        <f>SUM(ENERO:DICIEMBRE!AH95)</f>
        <v>223</v>
      </c>
      <c r="AI95" s="362">
        <f>SUM(ENERO:DICIEMBRE!AI95)</f>
        <v>193</v>
      </c>
      <c r="AJ95" s="362">
        <f>SUM(ENERO:DICIEMBRE!AJ95)</f>
        <v>176</v>
      </c>
      <c r="AK95" s="362">
        <f>SUM(ENERO:DICIEMBRE!AK95)</f>
        <v>176</v>
      </c>
      <c r="AL95" s="362">
        <f>SUM(ENERO:DICIEMBRE!AL95)</f>
        <v>250</v>
      </c>
      <c r="AM95" s="362">
        <f>SUM(ENERO:DICIEMBRE!AM95)</f>
        <v>317</v>
      </c>
      <c r="AN95" s="362">
        <f>SUM(ENERO:DICIEMBRE!AN95)</f>
        <v>5098</v>
      </c>
      <c r="AO95" s="362">
        <f>SUM(ENERO:DICIEMBRE!AO95)</f>
        <v>0</v>
      </c>
      <c r="AP95" s="184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049"/>
      <c r="B96" s="122" t="s">
        <v>122</v>
      </c>
      <c r="C96" s="110">
        <f t="shared" si="15"/>
        <v>658</v>
      </c>
      <c r="D96" s="24">
        <f t="shared" si="16"/>
        <v>329</v>
      </c>
      <c r="E96" s="123">
        <f t="shared" si="16"/>
        <v>329</v>
      </c>
      <c r="F96" s="362">
        <f>SUM(ENERO:DICIEMBRE!F96)</f>
        <v>3</v>
      </c>
      <c r="G96" s="362">
        <f>SUM(ENERO:DICIEMBRE!G96)</f>
        <v>2</v>
      </c>
      <c r="H96" s="362">
        <f>SUM(ENERO:DICIEMBRE!H96)</f>
        <v>2</v>
      </c>
      <c r="I96" s="362">
        <f>SUM(ENERO:DICIEMBRE!I96)</f>
        <v>2</v>
      </c>
      <c r="J96" s="362">
        <f>SUM(ENERO:DICIEMBRE!J96)</f>
        <v>1</v>
      </c>
      <c r="K96" s="362">
        <f>SUM(ENERO:DICIEMBRE!K96)</f>
        <v>2</v>
      </c>
      <c r="L96" s="362">
        <f>SUM(ENERO:DICIEMBRE!L96)</f>
        <v>9</v>
      </c>
      <c r="M96" s="362">
        <f>SUM(ENERO:DICIEMBRE!M96)</f>
        <v>9</v>
      </c>
      <c r="N96" s="362">
        <f>SUM(ENERO:DICIEMBRE!N96)</f>
        <v>5</v>
      </c>
      <c r="O96" s="362">
        <f>SUM(ENERO:DICIEMBRE!O96)</f>
        <v>4</v>
      </c>
      <c r="P96" s="362">
        <f>SUM(ENERO:DICIEMBRE!P96)</f>
        <v>9</v>
      </c>
      <c r="Q96" s="362">
        <f>SUM(ENERO:DICIEMBRE!Q96)</f>
        <v>12</v>
      </c>
      <c r="R96" s="362">
        <f>SUM(ENERO:DICIEMBRE!R96)</f>
        <v>15</v>
      </c>
      <c r="S96" s="362">
        <f>SUM(ENERO:DICIEMBRE!S96)</f>
        <v>17</v>
      </c>
      <c r="T96" s="362">
        <f>SUM(ENERO:DICIEMBRE!T96)</f>
        <v>11</v>
      </c>
      <c r="U96" s="362">
        <f>SUM(ENERO:DICIEMBRE!U96)</f>
        <v>11</v>
      </c>
      <c r="V96" s="362">
        <f>SUM(ENERO:DICIEMBRE!V96)</f>
        <v>17</v>
      </c>
      <c r="W96" s="362">
        <f>SUM(ENERO:DICIEMBRE!W96)</f>
        <v>13</v>
      </c>
      <c r="X96" s="362">
        <f>SUM(ENERO:DICIEMBRE!X96)</f>
        <v>23</v>
      </c>
      <c r="Y96" s="362">
        <f>SUM(ENERO:DICIEMBRE!Y96)</f>
        <v>20</v>
      </c>
      <c r="Z96" s="362">
        <f>SUM(ENERO:DICIEMBRE!Z96)</f>
        <v>21</v>
      </c>
      <c r="AA96" s="362">
        <f>SUM(ENERO:DICIEMBRE!AA96)</f>
        <v>14</v>
      </c>
      <c r="AB96" s="362">
        <f>SUM(ENERO:DICIEMBRE!AB96)</f>
        <v>28</v>
      </c>
      <c r="AC96" s="362">
        <f>SUM(ENERO:DICIEMBRE!AC96)</f>
        <v>19</v>
      </c>
      <c r="AD96" s="362">
        <f>SUM(ENERO:DICIEMBRE!AD96)</f>
        <v>33</v>
      </c>
      <c r="AE96" s="362">
        <f>SUM(ENERO:DICIEMBRE!AE96)</f>
        <v>34</v>
      </c>
      <c r="AF96" s="362">
        <f>SUM(ENERO:DICIEMBRE!AF96)</f>
        <v>26</v>
      </c>
      <c r="AG96" s="362">
        <f>SUM(ENERO:DICIEMBRE!AG96)</f>
        <v>36</v>
      </c>
      <c r="AH96" s="362">
        <f>SUM(ENERO:DICIEMBRE!AH96)</f>
        <v>33</v>
      </c>
      <c r="AI96" s="362">
        <f>SUM(ENERO:DICIEMBRE!AI96)</f>
        <v>31</v>
      </c>
      <c r="AJ96" s="362">
        <f>SUM(ENERO:DICIEMBRE!AJ96)</f>
        <v>34</v>
      </c>
      <c r="AK96" s="362">
        <f>SUM(ENERO:DICIEMBRE!AK96)</f>
        <v>31</v>
      </c>
      <c r="AL96" s="362">
        <f>SUM(ENERO:DICIEMBRE!AL96)</f>
        <v>59</v>
      </c>
      <c r="AM96" s="362">
        <f>SUM(ENERO:DICIEMBRE!AM96)</f>
        <v>72</v>
      </c>
      <c r="AN96" s="362">
        <f>SUM(ENERO:DICIEMBRE!AN96)</f>
        <v>630</v>
      </c>
      <c r="AO96" s="362">
        <f>SUM(ENERO:DICIEMBRE!AO96)</f>
        <v>0</v>
      </c>
      <c r="AP96" s="184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21.75" thickBot="1" x14ac:dyDescent="0.25">
      <c r="A97" s="2079"/>
      <c r="B97" s="132" t="s">
        <v>123</v>
      </c>
      <c r="C97" s="133">
        <f t="shared" si="15"/>
        <v>422</v>
      </c>
      <c r="D97" s="134">
        <f t="shared" si="16"/>
        <v>230</v>
      </c>
      <c r="E97" s="135">
        <f t="shared" si="16"/>
        <v>192</v>
      </c>
      <c r="F97" s="362">
        <f>SUM(ENERO:DICIEMBRE!F97)</f>
        <v>0</v>
      </c>
      <c r="G97" s="362">
        <f>SUM(ENERO:DICIEMBRE!G97)</f>
        <v>2</v>
      </c>
      <c r="H97" s="362">
        <f>SUM(ENERO:DICIEMBRE!H97)</f>
        <v>0</v>
      </c>
      <c r="I97" s="362">
        <f>SUM(ENERO:DICIEMBRE!I97)</f>
        <v>0</v>
      </c>
      <c r="J97" s="362">
        <f>SUM(ENERO:DICIEMBRE!J97)</f>
        <v>0</v>
      </c>
      <c r="K97" s="362">
        <f>SUM(ENERO:DICIEMBRE!K97)</f>
        <v>2</v>
      </c>
      <c r="L97" s="362">
        <f>SUM(ENERO:DICIEMBRE!L97)</f>
        <v>8</v>
      </c>
      <c r="M97" s="362">
        <f>SUM(ENERO:DICIEMBRE!M97)</f>
        <v>9</v>
      </c>
      <c r="N97" s="362">
        <f>SUM(ENERO:DICIEMBRE!N97)</f>
        <v>9</v>
      </c>
      <c r="O97" s="362">
        <f>SUM(ENERO:DICIEMBRE!O97)</f>
        <v>7</v>
      </c>
      <c r="P97" s="362">
        <f>SUM(ENERO:DICIEMBRE!P97)</f>
        <v>7</v>
      </c>
      <c r="Q97" s="362">
        <f>SUM(ENERO:DICIEMBRE!Q97)</f>
        <v>4</v>
      </c>
      <c r="R97" s="362">
        <f>SUM(ENERO:DICIEMBRE!R97)</f>
        <v>7</v>
      </c>
      <c r="S97" s="362">
        <f>SUM(ENERO:DICIEMBRE!S97)</f>
        <v>9</v>
      </c>
      <c r="T97" s="362">
        <f>SUM(ENERO:DICIEMBRE!T97)</f>
        <v>8</v>
      </c>
      <c r="U97" s="362">
        <f>SUM(ENERO:DICIEMBRE!U97)</f>
        <v>9</v>
      </c>
      <c r="V97" s="362">
        <f>SUM(ENERO:DICIEMBRE!V97)</f>
        <v>7</v>
      </c>
      <c r="W97" s="362">
        <f>SUM(ENERO:DICIEMBRE!W97)</f>
        <v>5</v>
      </c>
      <c r="X97" s="362">
        <f>SUM(ENERO:DICIEMBRE!X97)</f>
        <v>12</v>
      </c>
      <c r="Y97" s="362">
        <f>SUM(ENERO:DICIEMBRE!Y97)</f>
        <v>6</v>
      </c>
      <c r="Z97" s="362">
        <f>SUM(ENERO:DICIEMBRE!Z97)</f>
        <v>15</v>
      </c>
      <c r="AA97" s="362">
        <f>SUM(ENERO:DICIEMBRE!AA97)</f>
        <v>8</v>
      </c>
      <c r="AB97" s="362">
        <f>SUM(ENERO:DICIEMBRE!AB97)</f>
        <v>16</v>
      </c>
      <c r="AC97" s="362">
        <f>SUM(ENERO:DICIEMBRE!AC97)</f>
        <v>16</v>
      </c>
      <c r="AD97" s="362">
        <f>SUM(ENERO:DICIEMBRE!AD97)</f>
        <v>28</v>
      </c>
      <c r="AE97" s="362">
        <f>SUM(ENERO:DICIEMBRE!AE97)</f>
        <v>14</v>
      </c>
      <c r="AF97" s="362">
        <f>SUM(ENERO:DICIEMBRE!AF97)</f>
        <v>29</v>
      </c>
      <c r="AG97" s="362">
        <f>SUM(ENERO:DICIEMBRE!AG97)</f>
        <v>18</v>
      </c>
      <c r="AH97" s="362">
        <f>SUM(ENERO:DICIEMBRE!AH97)</f>
        <v>21</v>
      </c>
      <c r="AI97" s="362">
        <f>SUM(ENERO:DICIEMBRE!AI97)</f>
        <v>24</v>
      </c>
      <c r="AJ97" s="362">
        <f>SUM(ENERO:DICIEMBRE!AJ97)</f>
        <v>26</v>
      </c>
      <c r="AK97" s="362">
        <f>SUM(ENERO:DICIEMBRE!AK97)</f>
        <v>22</v>
      </c>
      <c r="AL97" s="362">
        <f>SUM(ENERO:DICIEMBRE!AL97)</f>
        <v>37</v>
      </c>
      <c r="AM97" s="362">
        <f>SUM(ENERO:DICIEMBRE!AM97)</f>
        <v>37</v>
      </c>
      <c r="AN97" s="362">
        <f>SUM(ENERO:DICIEMBRE!AN97)</f>
        <v>406</v>
      </c>
      <c r="AO97" s="362">
        <f>SUM(ENERO:DICIEMBRE!AO97)</f>
        <v>0</v>
      </c>
      <c r="AP97" s="184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147</v>
      </c>
      <c r="D98" s="46">
        <f t="shared" si="16"/>
        <v>71</v>
      </c>
      <c r="E98" s="145">
        <f t="shared" si="16"/>
        <v>76</v>
      </c>
      <c r="F98" s="362">
        <f>SUM(ENERO:DICIEMBRE!F98)</f>
        <v>3</v>
      </c>
      <c r="G98" s="362">
        <f>SUM(ENERO:DICIEMBRE!G98)</f>
        <v>1</v>
      </c>
      <c r="H98" s="362">
        <f>SUM(ENERO:DICIEMBRE!H98)</f>
        <v>3</v>
      </c>
      <c r="I98" s="362">
        <f>SUM(ENERO:DICIEMBRE!I98)</f>
        <v>1</v>
      </c>
      <c r="J98" s="362">
        <f>SUM(ENERO:DICIEMBRE!J98)</f>
        <v>0</v>
      </c>
      <c r="K98" s="362">
        <f>SUM(ENERO:DICIEMBRE!K98)</f>
        <v>2</v>
      </c>
      <c r="L98" s="362">
        <f>SUM(ENERO:DICIEMBRE!L98)</f>
        <v>7</v>
      </c>
      <c r="M98" s="362">
        <f>SUM(ENERO:DICIEMBRE!M98)</f>
        <v>4</v>
      </c>
      <c r="N98" s="362">
        <f>SUM(ENERO:DICIEMBRE!N98)</f>
        <v>7</v>
      </c>
      <c r="O98" s="362">
        <f>SUM(ENERO:DICIEMBRE!O98)</f>
        <v>2</v>
      </c>
      <c r="P98" s="362">
        <f>SUM(ENERO:DICIEMBRE!P98)</f>
        <v>3</v>
      </c>
      <c r="Q98" s="362">
        <f>SUM(ENERO:DICIEMBRE!Q98)</f>
        <v>8</v>
      </c>
      <c r="R98" s="362">
        <f>SUM(ENERO:DICIEMBRE!R98)</f>
        <v>6</v>
      </c>
      <c r="S98" s="362">
        <f>SUM(ENERO:DICIEMBRE!S98)</f>
        <v>7</v>
      </c>
      <c r="T98" s="362">
        <f>SUM(ENERO:DICIEMBRE!T98)</f>
        <v>1</v>
      </c>
      <c r="U98" s="362">
        <f>SUM(ENERO:DICIEMBRE!U98)</f>
        <v>3</v>
      </c>
      <c r="V98" s="362">
        <f>SUM(ENERO:DICIEMBRE!V98)</f>
        <v>0</v>
      </c>
      <c r="W98" s="362">
        <f>SUM(ENERO:DICIEMBRE!W98)</f>
        <v>3</v>
      </c>
      <c r="X98" s="362">
        <f>SUM(ENERO:DICIEMBRE!X98)</f>
        <v>11</v>
      </c>
      <c r="Y98" s="362">
        <f>SUM(ENERO:DICIEMBRE!Y98)</f>
        <v>4</v>
      </c>
      <c r="Z98" s="362">
        <f>SUM(ENERO:DICIEMBRE!Z98)</f>
        <v>7</v>
      </c>
      <c r="AA98" s="362">
        <f>SUM(ENERO:DICIEMBRE!AA98)</f>
        <v>16</v>
      </c>
      <c r="AB98" s="362">
        <f>SUM(ENERO:DICIEMBRE!AB98)</f>
        <v>2</v>
      </c>
      <c r="AC98" s="362">
        <f>SUM(ENERO:DICIEMBRE!AC98)</f>
        <v>4</v>
      </c>
      <c r="AD98" s="362">
        <f>SUM(ENERO:DICIEMBRE!AD98)</f>
        <v>2</v>
      </c>
      <c r="AE98" s="362">
        <f>SUM(ENERO:DICIEMBRE!AE98)</f>
        <v>2</v>
      </c>
      <c r="AF98" s="362">
        <f>SUM(ENERO:DICIEMBRE!AF98)</f>
        <v>5</v>
      </c>
      <c r="AG98" s="362">
        <f>SUM(ENERO:DICIEMBRE!AG98)</f>
        <v>2</v>
      </c>
      <c r="AH98" s="362">
        <f>SUM(ENERO:DICIEMBRE!AH98)</f>
        <v>5</v>
      </c>
      <c r="AI98" s="362">
        <f>SUM(ENERO:DICIEMBRE!AI98)</f>
        <v>4</v>
      </c>
      <c r="AJ98" s="362">
        <f>SUM(ENERO:DICIEMBRE!AJ98)</f>
        <v>4</v>
      </c>
      <c r="AK98" s="362">
        <f>SUM(ENERO:DICIEMBRE!AK98)</f>
        <v>2</v>
      </c>
      <c r="AL98" s="362">
        <f>SUM(ENERO:DICIEMBRE!AL98)</f>
        <v>5</v>
      </c>
      <c r="AM98" s="362">
        <f>SUM(ENERO:DICIEMBRE!AM98)</f>
        <v>11</v>
      </c>
      <c r="AN98" s="362">
        <f>SUM(ENERO:DICIEMBRE!AN98)</f>
        <v>124</v>
      </c>
      <c r="AO98" s="362">
        <f>SUM(ENERO:DICIEMBRE!AO98)</f>
        <v>0</v>
      </c>
      <c r="AP98" s="184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210</v>
      </c>
      <c r="D99" s="46">
        <f t="shared" si="16"/>
        <v>125</v>
      </c>
      <c r="E99" s="155">
        <f t="shared" si="16"/>
        <v>85</v>
      </c>
      <c r="F99" s="362">
        <f>SUM(ENERO:DICIEMBRE!F99)</f>
        <v>3</v>
      </c>
      <c r="G99" s="362">
        <f>SUM(ENERO:DICIEMBRE!G99)</f>
        <v>3</v>
      </c>
      <c r="H99" s="362">
        <f>SUM(ENERO:DICIEMBRE!H99)</f>
        <v>3</v>
      </c>
      <c r="I99" s="362">
        <f>SUM(ENERO:DICIEMBRE!I99)</f>
        <v>2</v>
      </c>
      <c r="J99" s="362">
        <f>SUM(ENERO:DICIEMBRE!J99)</f>
        <v>3</v>
      </c>
      <c r="K99" s="362">
        <f>SUM(ENERO:DICIEMBRE!K99)</f>
        <v>0</v>
      </c>
      <c r="L99" s="362">
        <f>SUM(ENERO:DICIEMBRE!L99)</f>
        <v>2</v>
      </c>
      <c r="M99" s="362">
        <f>SUM(ENERO:DICIEMBRE!M99)</f>
        <v>3</v>
      </c>
      <c r="N99" s="362">
        <f>SUM(ENERO:DICIEMBRE!N99)</f>
        <v>1</v>
      </c>
      <c r="O99" s="362">
        <f>SUM(ENERO:DICIEMBRE!O99)</f>
        <v>4</v>
      </c>
      <c r="P99" s="362">
        <f>SUM(ENERO:DICIEMBRE!P99)</f>
        <v>7</v>
      </c>
      <c r="Q99" s="362">
        <f>SUM(ENERO:DICIEMBRE!Q99)</f>
        <v>4</v>
      </c>
      <c r="R99" s="362">
        <f>SUM(ENERO:DICIEMBRE!R99)</f>
        <v>4</v>
      </c>
      <c r="S99" s="362">
        <f>SUM(ENERO:DICIEMBRE!S99)</f>
        <v>3</v>
      </c>
      <c r="T99" s="362">
        <f>SUM(ENERO:DICIEMBRE!T99)</f>
        <v>3</v>
      </c>
      <c r="U99" s="362">
        <f>SUM(ENERO:DICIEMBRE!U99)</f>
        <v>2</v>
      </c>
      <c r="V99" s="362">
        <f>SUM(ENERO:DICIEMBRE!V99)</f>
        <v>12</v>
      </c>
      <c r="W99" s="362">
        <f>SUM(ENERO:DICIEMBRE!W99)</f>
        <v>5</v>
      </c>
      <c r="X99" s="362">
        <f>SUM(ENERO:DICIEMBRE!X99)</f>
        <v>11</v>
      </c>
      <c r="Y99" s="362">
        <f>SUM(ENERO:DICIEMBRE!Y99)</f>
        <v>6</v>
      </c>
      <c r="Z99" s="362">
        <f>SUM(ENERO:DICIEMBRE!Z99)</f>
        <v>4</v>
      </c>
      <c r="AA99" s="362">
        <f>SUM(ENERO:DICIEMBRE!AA99)</f>
        <v>7</v>
      </c>
      <c r="AB99" s="362">
        <f>SUM(ENERO:DICIEMBRE!AB99)</f>
        <v>10</v>
      </c>
      <c r="AC99" s="362">
        <f>SUM(ENERO:DICIEMBRE!AC99)</f>
        <v>5</v>
      </c>
      <c r="AD99" s="362">
        <f>SUM(ENERO:DICIEMBRE!AD99)</f>
        <v>11</v>
      </c>
      <c r="AE99" s="362">
        <f>SUM(ENERO:DICIEMBRE!AE99)</f>
        <v>6</v>
      </c>
      <c r="AF99" s="362">
        <f>SUM(ENERO:DICIEMBRE!AF99)</f>
        <v>12</v>
      </c>
      <c r="AG99" s="362">
        <f>SUM(ENERO:DICIEMBRE!AG99)</f>
        <v>6</v>
      </c>
      <c r="AH99" s="362">
        <f>SUM(ENERO:DICIEMBRE!AH99)</f>
        <v>11</v>
      </c>
      <c r="AI99" s="362">
        <f>SUM(ENERO:DICIEMBRE!AI99)</f>
        <v>4</v>
      </c>
      <c r="AJ99" s="362">
        <f>SUM(ENERO:DICIEMBRE!AJ99)</f>
        <v>9</v>
      </c>
      <c r="AK99" s="362">
        <f>SUM(ENERO:DICIEMBRE!AK99)</f>
        <v>11</v>
      </c>
      <c r="AL99" s="362">
        <f>SUM(ENERO:DICIEMBRE!AL99)</f>
        <v>19</v>
      </c>
      <c r="AM99" s="362">
        <f>SUM(ENERO:DICIEMBRE!AM99)</f>
        <v>14</v>
      </c>
      <c r="AN99" s="362">
        <f>SUM(ENERO:DICIEMBRE!AN99)</f>
        <v>188</v>
      </c>
      <c r="AO99" s="362">
        <f>SUM(ENERO:DICIEMBRE!AO99)</f>
        <v>0</v>
      </c>
      <c r="AP99" s="184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911</v>
      </c>
      <c r="D100" s="24">
        <f t="shared" si="16"/>
        <v>414</v>
      </c>
      <c r="E100" s="161">
        <f t="shared" si="16"/>
        <v>497</v>
      </c>
      <c r="F100" s="362">
        <f>SUM(ENERO:DICIEMBRE!F100)</f>
        <v>6</v>
      </c>
      <c r="G100" s="362">
        <f>SUM(ENERO:DICIEMBRE!G100)</f>
        <v>6</v>
      </c>
      <c r="H100" s="362">
        <f>SUM(ENERO:DICIEMBRE!H100)</f>
        <v>2</v>
      </c>
      <c r="I100" s="362">
        <f>SUM(ENERO:DICIEMBRE!I100)</f>
        <v>1</v>
      </c>
      <c r="J100" s="362">
        <f>SUM(ENERO:DICIEMBRE!J100)</f>
        <v>2</v>
      </c>
      <c r="K100" s="362">
        <f>SUM(ENERO:DICIEMBRE!K100)</f>
        <v>2</v>
      </c>
      <c r="L100" s="362">
        <f>SUM(ENERO:DICIEMBRE!L100)</f>
        <v>12</v>
      </c>
      <c r="M100" s="362">
        <f>SUM(ENERO:DICIEMBRE!M100)</f>
        <v>18</v>
      </c>
      <c r="N100" s="362">
        <f>SUM(ENERO:DICIEMBRE!N100)</f>
        <v>11</v>
      </c>
      <c r="O100" s="362">
        <f>SUM(ENERO:DICIEMBRE!O100)</f>
        <v>23</v>
      </c>
      <c r="P100" s="362">
        <f>SUM(ENERO:DICIEMBRE!P100)</f>
        <v>14</v>
      </c>
      <c r="Q100" s="362">
        <f>SUM(ENERO:DICIEMBRE!Q100)</f>
        <v>11</v>
      </c>
      <c r="R100" s="362">
        <f>SUM(ENERO:DICIEMBRE!R100)</f>
        <v>17</v>
      </c>
      <c r="S100" s="362">
        <f>SUM(ENERO:DICIEMBRE!S100)</f>
        <v>16</v>
      </c>
      <c r="T100" s="362">
        <f>SUM(ENERO:DICIEMBRE!T100)</f>
        <v>11</v>
      </c>
      <c r="U100" s="362">
        <f>SUM(ENERO:DICIEMBRE!U100)</f>
        <v>12</v>
      </c>
      <c r="V100" s="362">
        <f>SUM(ENERO:DICIEMBRE!V100)</f>
        <v>19</v>
      </c>
      <c r="W100" s="362">
        <f>SUM(ENERO:DICIEMBRE!W100)</f>
        <v>23</v>
      </c>
      <c r="X100" s="362">
        <f>SUM(ENERO:DICIEMBRE!X100)</f>
        <v>14</v>
      </c>
      <c r="Y100" s="362">
        <f>SUM(ENERO:DICIEMBRE!Y100)</f>
        <v>22</v>
      </c>
      <c r="Z100" s="362">
        <f>SUM(ENERO:DICIEMBRE!Z100)</f>
        <v>14</v>
      </c>
      <c r="AA100" s="362">
        <f>SUM(ENERO:DICIEMBRE!AA100)</f>
        <v>43</v>
      </c>
      <c r="AB100" s="362">
        <f>SUM(ENERO:DICIEMBRE!AB100)</f>
        <v>33</v>
      </c>
      <c r="AC100" s="362">
        <f>SUM(ENERO:DICIEMBRE!AC100)</f>
        <v>28</v>
      </c>
      <c r="AD100" s="362">
        <f>SUM(ENERO:DICIEMBRE!AD100)</f>
        <v>41</v>
      </c>
      <c r="AE100" s="362">
        <f>SUM(ENERO:DICIEMBRE!AE100)</f>
        <v>44</v>
      </c>
      <c r="AF100" s="362">
        <f>SUM(ENERO:DICIEMBRE!AF100)</f>
        <v>63</v>
      </c>
      <c r="AG100" s="362">
        <f>SUM(ENERO:DICIEMBRE!AG100)</f>
        <v>57</v>
      </c>
      <c r="AH100" s="362">
        <f>SUM(ENERO:DICIEMBRE!AH100)</f>
        <v>43</v>
      </c>
      <c r="AI100" s="362">
        <f>SUM(ENERO:DICIEMBRE!AI100)</f>
        <v>61</v>
      </c>
      <c r="AJ100" s="362">
        <f>SUM(ENERO:DICIEMBRE!AJ100)</f>
        <v>50</v>
      </c>
      <c r="AK100" s="362">
        <f>SUM(ENERO:DICIEMBRE!AK100)</f>
        <v>37</v>
      </c>
      <c r="AL100" s="362">
        <f>SUM(ENERO:DICIEMBRE!AL100)</f>
        <v>62</v>
      </c>
      <c r="AM100" s="362">
        <f>SUM(ENERO:DICIEMBRE!AM100)</f>
        <v>93</v>
      </c>
      <c r="AN100" s="362">
        <f>SUM(ENERO:DICIEMBRE!AN100)</f>
        <v>869</v>
      </c>
      <c r="AO100" s="362">
        <f>SUM(ENERO:DICIEMBRE!AO100)</f>
        <v>0</v>
      </c>
      <c r="AP100" s="184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11</v>
      </c>
      <c r="D101" s="96">
        <f t="shared" si="16"/>
        <v>4</v>
      </c>
      <c r="E101" s="163">
        <f t="shared" si="16"/>
        <v>7</v>
      </c>
      <c r="F101" s="362">
        <f>SUM(ENERO:DICIEMBRE!F101)</f>
        <v>0</v>
      </c>
      <c r="G101" s="362">
        <f>SUM(ENERO:DICIEMBRE!G101)</f>
        <v>0</v>
      </c>
      <c r="H101" s="362">
        <f>SUM(ENERO:DICIEMBRE!H101)</f>
        <v>0</v>
      </c>
      <c r="I101" s="362">
        <f>SUM(ENERO:DICIEMBRE!I101)</f>
        <v>0</v>
      </c>
      <c r="J101" s="362">
        <f>SUM(ENERO:DICIEMBRE!J101)</f>
        <v>0</v>
      </c>
      <c r="K101" s="362">
        <f>SUM(ENERO:DICIEMBRE!K101)</f>
        <v>0</v>
      </c>
      <c r="L101" s="362">
        <f>SUM(ENERO:DICIEMBRE!L101)</f>
        <v>1</v>
      </c>
      <c r="M101" s="362">
        <f>SUM(ENERO:DICIEMBRE!M101)</f>
        <v>0</v>
      </c>
      <c r="N101" s="362">
        <f>SUM(ENERO:DICIEMBRE!N101)</f>
        <v>0</v>
      </c>
      <c r="O101" s="362">
        <f>SUM(ENERO:DICIEMBRE!O101)</f>
        <v>0</v>
      </c>
      <c r="P101" s="362">
        <f>SUM(ENERO:DICIEMBRE!P101)</f>
        <v>0</v>
      </c>
      <c r="Q101" s="362">
        <f>SUM(ENERO:DICIEMBRE!Q101)</f>
        <v>0</v>
      </c>
      <c r="R101" s="362">
        <f>SUM(ENERO:DICIEMBRE!R101)</f>
        <v>0</v>
      </c>
      <c r="S101" s="362">
        <f>SUM(ENERO:DICIEMBRE!S101)</f>
        <v>0</v>
      </c>
      <c r="T101" s="362">
        <f>SUM(ENERO:DICIEMBRE!T101)</f>
        <v>0</v>
      </c>
      <c r="U101" s="362">
        <f>SUM(ENERO:DICIEMBRE!U101)</f>
        <v>0</v>
      </c>
      <c r="V101" s="362">
        <f>SUM(ENERO:DICIEMBRE!V101)</f>
        <v>0</v>
      </c>
      <c r="W101" s="362">
        <f>SUM(ENERO:DICIEMBRE!W101)</f>
        <v>0</v>
      </c>
      <c r="X101" s="362">
        <f>SUM(ENERO:DICIEMBRE!X101)</f>
        <v>1</v>
      </c>
      <c r="Y101" s="362">
        <f>SUM(ENERO:DICIEMBRE!Y101)</f>
        <v>0</v>
      </c>
      <c r="Z101" s="362">
        <f>SUM(ENERO:DICIEMBRE!Z101)</f>
        <v>0</v>
      </c>
      <c r="AA101" s="362">
        <f>SUM(ENERO:DICIEMBRE!AA101)</f>
        <v>0</v>
      </c>
      <c r="AB101" s="362">
        <f>SUM(ENERO:DICIEMBRE!AB101)</f>
        <v>1</v>
      </c>
      <c r="AC101" s="362">
        <f>SUM(ENERO:DICIEMBRE!AC101)</f>
        <v>3</v>
      </c>
      <c r="AD101" s="362">
        <f>SUM(ENERO:DICIEMBRE!AD101)</f>
        <v>0</v>
      </c>
      <c r="AE101" s="362">
        <f>SUM(ENERO:DICIEMBRE!AE101)</f>
        <v>0</v>
      </c>
      <c r="AF101" s="362">
        <f>SUM(ENERO:DICIEMBRE!AF101)</f>
        <v>1</v>
      </c>
      <c r="AG101" s="362">
        <f>SUM(ENERO:DICIEMBRE!AG101)</f>
        <v>1</v>
      </c>
      <c r="AH101" s="362">
        <f>SUM(ENERO:DICIEMBRE!AH101)</f>
        <v>0</v>
      </c>
      <c r="AI101" s="362">
        <f>SUM(ENERO:DICIEMBRE!AI101)</f>
        <v>1</v>
      </c>
      <c r="AJ101" s="362">
        <f>SUM(ENERO:DICIEMBRE!AJ101)</f>
        <v>0</v>
      </c>
      <c r="AK101" s="362">
        <f>SUM(ENERO:DICIEMBRE!AK101)</f>
        <v>2</v>
      </c>
      <c r="AL101" s="362">
        <f>SUM(ENERO:DICIEMBRE!AL101)</f>
        <v>0</v>
      </c>
      <c r="AM101" s="362">
        <f>SUM(ENERO:DICIEMBRE!AM101)</f>
        <v>0</v>
      </c>
      <c r="AN101" s="362">
        <f>SUM(ENERO:DICIEMBRE!AN101)</f>
        <v>11</v>
      </c>
      <c r="AO101" s="362">
        <f>SUM(ENERO:DICIEMBRE!AO101)</f>
        <v>0</v>
      </c>
      <c r="AP101" s="184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045" t="s">
        <v>129</v>
      </c>
      <c r="B103" s="2046"/>
      <c r="C103" s="2047"/>
      <c r="D103" s="417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374" t="s">
        <v>131</v>
      </c>
      <c r="D104" s="362">
        <f>SUM(ENERO:DICIEMBRE!D104)</f>
        <v>0</v>
      </c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084"/>
      <c r="B105" s="2057"/>
      <c r="C105" s="172" t="s">
        <v>132</v>
      </c>
      <c r="D105" s="362">
        <f>SUM(ENERO:DICIEMBRE!D105)</f>
        <v>0</v>
      </c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044"/>
      <c r="C106" s="173" t="s">
        <v>133</v>
      </c>
      <c r="D106" s="362">
        <f>SUM(ENERO:DICIEMBRE!D106)</f>
        <v>0</v>
      </c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x14ac:dyDescent="0.2">
      <c r="A108" s="2062" t="s">
        <v>117</v>
      </c>
      <c r="B108" s="2089"/>
      <c r="C108" s="2039" t="s">
        <v>5</v>
      </c>
      <c r="D108" s="2040"/>
      <c r="E108" s="2041"/>
      <c r="F108" s="2045" t="s">
        <v>6</v>
      </c>
      <c r="G108" s="2046"/>
      <c r="H108" s="2046"/>
      <c r="I108" s="2046"/>
      <c r="J108" s="2046"/>
      <c r="K108" s="2046"/>
      <c r="L108" s="2046"/>
      <c r="M108" s="2046"/>
      <c r="N108" s="2046"/>
      <c r="O108" s="2046"/>
      <c r="P108" s="2046"/>
      <c r="Q108" s="2046"/>
      <c r="R108" s="2046"/>
      <c r="S108" s="2046"/>
      <c r="T108" s="2046"/>
      <c r="U108" s="2046"/>
      <c r="V108" s="2046"/>
      <c r="W108" s="2046"/>
      <c r="X108" s="2046"/>
      <c r="Y108" s="2046"/>
      <c r="Z108" s="2046"/>
      <c r="AA108" s="2046"/>
      <c r="AB108" s="2046"/>
      <c r="AC108" s="2046"/>
      <c r="AD108" s="2046"/>
      <c r="AE108" s="2046"/>
      <c r="AF108" s="2046"/>
      <c r="AG108" s="2046"/>
      <c r="AH108" s="2046"/>
      <c r="AI108" s="2046"/>
      <c r="AJ108" s="2046"/>
      <c r="AK108" s="2046"/>
      <c r="AL108" s="2046"/>
      <c r="AM108" s="2047"/>
      <c r="AN108" s="2048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090"/>
      <c r="C109" s="2042"/>
      <c r="D109" s="2043"/>
      <c r="E109" s="2044"/>
      <c r="F109" s="2045" t="s">
        <v>11</v>
      </c>
      <c r="G109" s="2047"/>
      <c r="H109" s="2045" t="s">
        <v>12</v>
      </c>
      <c r="I109" s="2047"/>
      <c r="J109" s="2045" t="s">
        <v>13</v>
      </c>
      <c r="K109" s="2047"/>
      <c r="L109" s="2045" t="s">
        <v>14</v>
      </c>
      <c r="M109" s="2047"/>
      <c r="N109" s="2045" t="s">
        <v>15</v>
      </c>
      <c r="O109" s="2047"/>
      <c r="P109" s="2051" t="s">
        <v>16</v>
      </c>
      <c r="Q109" s="2052"/>
      <c r="R109" s="2051" t="s">
        <v>17</v>
      </c>
      <c r="S109" s="2052"/>
      <c r="T109" s="2051" t="s">
        <v>18</v>
      </c>
      <c r="U109" s="2052"/>
      <c r="V109" s="2051" t="s">
        <v>19</v>
      </c>
      <c r="W109" s="2052"/>
      <c r="X109" s="2051" t="s">
        <v>20</v>
      </c>
      <c r="Y109" s="2052"/>
      <c r="Z109" s="2051" t="s">
        <v>21</v>
      </c>
      <c r="AA109" s="2052"/>
      <c r="AB109" s="2051" t="s">
        <v>22</v>
      </c>
      <c r="AC109" s="2052"/>
      <c r="AD109" s="2051" t="s">
        <v>23</v>
      </c>
      <c r="AE109" s="2052"/>
      <c r="AF109" s="2051" t="s">
        <v>24</v>
      </c>
      <c r="AG109" s="2052"/>
      <c r="AH109" s="2051" t="s">
        <v>25</v>
      </c>
      <c r="AI109" s="2052"/>
      <c r="AJ109" s="2051" t="s">
        <v>26</v>
      </c>
      <c r="AK109" s="2052"/>
      <c r="AL109" s="2051" t="s">
        <v>27</v>
      </c>
      <c r="AM109" s="2058"/>
      <c r="AN109" s="2049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091"/>
      <c r="C110" s="389" t="s">
        <v>32</v>
      </c>
      <c r="D110" s="351" t="s">
        <v>43</v>
      </c>
      <c r="E110" s="394" t="s">
        <v>34</v>
      </c>
      <c r="F110" s="408" t="s">
        <v>43</v>
      </c>
      <c r="G110" s="394" t="s">
        <v>34</v>
      </c>
      <c r="H110" s="408" t="s">
        <v>43</v>
      </c>
      <c r="I110" s="394" t="s">
        <v>34</v>
      </c>
      <c r="J110" s="408" t="s">
        <v>43</v>
      </c>
      <c r="K110" s="394" t="s">
        <v>34</v>
      </c>
      <c r="L110" s="408" t="s">
        <v>43</v>
      </c>
      <c r="M110" s="394" t="s">
        <v>34</v>
      </c>
      <c r="N110" s="408" t="s">
        <v>43</v>
      </c>
      <c r="O110" s="394" t="s">
        <v>34</v>
      </c>
      <c r="P110" s="408" t="s">
        <v>43</v>
      </c>
      <c r="Q110" s="394" t="s">
        <v>34</v>
      </c>
      <c r="R110" s="408" t="s">
        <v>43</v>
      </c>
      <c r="S110" s="394" t="s">
        <v>34</v>
      </c>
      <c r="T110" s="408" t="s">
        <v>43</v>
      </c>
      <c r="U110" s="394" t="s">
        <v>34</v>
      </c>
      <c r="V110" s="408" t="s">
        <v>43</v>
      </c>
      <c r="W110" s="394" t="s">
        <v>34</v>
      </c>
      <c r="X110" s="408" t="s">
        <v>43</v>
      </c>
      <c r="Y110" s="394" t="s">
        <v>34</v>
      </c>
      <c r="Z110" s="408" t="s">
        <v>43</v>
      </c>
      <c r="AA110" s="394" t="s">
        <v>34</v>
      </c>
      <c r="AB110" s="408" t="s">
        <v>43</v>
      </c>
      <c r="AC110" s="394" t="s">
        <v>34</v>
      </c>
      <c r="AD110" s="409" t="s">
        <v>43</v>
      </c>
      <c r="AE110" s="409" t="s">
        <v>34</v>
      </c>
      <c r="AF110" s="408" t="s">
        <v>43</v>
      </c>
      <c r="AG110" s="394" t="s">
        <v>34</v>
      </c>
      <c r="AH110" s="409" t="s">
        <v>43</v>
      </c>
      <c r="AI110" s="409" t="s">
        <v>34</v>
      </c>
      <c r="AJ110" s="408" t="s">
        <v>43</v>
      </c>
      <c r="AK110" s="394" t="s">
        <v>34</v>
      </c>
      <c r="AL110" s="409" t="s">
        <v>43</v>
      </c>
      <c r="AM110" s="394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x14ac:dyDescent="0.2">
      <c r="A111" s="2099" t="s">
        <v>135</v>
      </c>
      <c r="B111" s="2100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362">
        <f>SUM(ENERO:DICIEMBRE!F111)</f>
        <v>0</v>
      </c>
      <c r="G111" s="362">
        <f>SUM(ENERO:DICIEMBRE!G111)</f>
        <v>0</v>
      </c>
      <c r="H111" s="362">
        <f>SUM(ENERO:DICIEMBRE!H111)</f>
        <v>0</v>
      </c>
      <c r="I111" s="362">
        <f>SUM(ENERO:DICIEMBRE!I111)</f>
        <v>0</v>
      </c>
      <c r="J111" s="362">
        <f>SUM(ENERO:DICIEMBRE!J111)</f>
        <v>0</v>
      </c>
      <c r="K111" s="362">
        <f>SUM(ENERO:DICIEMBRE!K111)</f>
        <v>0</v>
      </c>
      <c r="L111" s="362">
        <f>SUM(ENERO:DICIEMBRE!L111)</f>
        <v>0</v>
      </c>
      <c r="M111" s="362">
        <f>SUM(ENERO:DICIEMBRE!M111)</f>
        <v>0</v>
      </c>
      <c r="N111" s="362">
        <f>SUM(ENERO:DICIEMBRE!N111)</f>
        <v>0</v>
      </c>
      <c r="O111" s="362">
        <f>SUM(ENERO:DICIEMBRE!O111)</f>
        <v>0</v>
      </c>
      <c r="P111" s="362">
        <f>SUM(ENERO:DICIEMBRE!P111)</f>
        <v>0</v>
      </c>
      <c r="Q111" s="362">
        <f>SUM(ENERO:DICIEMBRE!Q111)</f>
        <v>0</v>
      </c>
      <c r="R111" s="362">
        <f>SUM(ENERO:DICIEMBRE!R111)</f>
        <v>0</v>
      </c>
      <c r="S111" s="362">
        <f>SUM(ENERO:DICIEMBRE!S111)</f>
        <v>0</v>
      </c>
      <c r="T111" s="362">
        <f>SUM(ENERO:DICIEMBRE!T111)</f>
        <v>0</v>
      </c>
      <c r="U111" s="362">
        <f>SUM(ENERO:DICIEMBRE!U111)</f>
        <v>0</v>
      </c>
      <c r="V111" s="362">
        <f>SUM(ENERO:DICIEMBRE!V111)</f>
        <v>0</v>
      </c>
      <c r="W111" s="362">
        <f>SUM(ENERO:DICIEMBRE!W111)</f>
        <v>0</v>
      </c>
      <c r="X111" s="362">
        <f>SUM(ENERO:DICIEMBRE!X111)</f>
        <v>0</v>
      </c>
      <c r="Y111" s="362">
        <f>SUM(ENERO:DICIEMBRE!Y111)</f>
        <v>0</v>
      </c>
      <c r="Z111" s="362">
        <f>SUM(ENERO:DICIEMBRE!Z111)</f>
        <v>0</v>
      </c>
      <c r="AA111" s="362">
        <f>SUM(ENERO:DICIEMBRE!AA111)</f>
        <v>0</v>
      </c>
      <c r="AB111" s="362">
        <f>SUM(ENERO:DICIEMBRE!AB111)</f>
        <v>0</v>
      </c>
      <c r="AC111" s="362">
        <f>SUM(ENERO:DICIEMBRE!AC111)</f>
        <v>0</v>
      </c>
      <c r="AD111" s="362">
        <f>SUM(ENERO:DICIEMBRE!AD111)</f>
        <v>0</v>
      </c>
      <c r="AE111" s="362">
        <f>SUM(ENERO:DICIEMBRE!AE111)</f>
        <v>0</v>
      </c>
      <c r="AF111" s="362">
        <f>SUM(ENERO:DICIEMBRE!AF111)</f>
        <v>0</v>
      </c>
      <c r="AG111" s="362">
        <f>SUM(ENERO:DICIEMBRE!AG111)</f>
        <v>0</v>
      </c>
      <c r="AH111" s="362">
        <f>SUM(ENERO:DICIEMBRE!AH111)</f>
        <v>0</v>
      </c>
      <c r="AI111" s="362">
        <f>SUM(ENERO:DICIEMBRE!AI111)</f>
        <v>0</v>
      </c>
      <c r="AJ111" s="362">
        <f>SUM(ENERO:DICIEMBRE!AJ111)</f>
        <v>0</v>
      </c>
      <c r="AK111" s="362">
        <f>SUM(ENERO:DICIEMBRE!AK111)</f>
        <v>0</v>
      </c>
      <c r="AL111" s="362">
        <f>SUM(ENERO:DICIEMBRE!AL111)</f>
        <v>0</v>
      </c>
      <c r="AM111" s="362">
        <f>SUM(ENERO:DICIEMBRE!AM111)</f>
        <v>0</v>
      </c>
      <c r="AN111" s="362">
        <f>SUM(ENERO:DICIEMBRE!AN111)</f>
        <v>0</v>
      </c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x14ac:dyDescent="0.2">
      <c r="A112" s="2092" t="s">
        <v>136</v>
      </c>
      <c r="B112" s="2093"/>
      <c r="C112" s="45">
        <f>SUM(D112+E112)</f>
        <v>102</v>
      </c>
      <c r="D112" s="46">
        <f t="shared" si="17"/>
        <v>57</v>
      </c>
      <c r="E112" s="55">
        <f t="shared" si="17"/>
        <v>45</v>
      </c>
      <c r="F112" s="362">
        <f>SUM(ENERO:DICIEMBRE!F112)</f>
        <v>2</v>
      </c>
      <c r="G112" s="362">
        <f>SUM(ENERO:DICIEMBRE!G112)</f>
        <v>1</v>
      </c>
      <c r="H112" s="362">
        <f>SUM(ENERO:DICIEMBRE!H112)</f>
        <v>0</v>
      </c>
      <c r="I112" s="362">
        <f>SUM(ENERO:DICIEMBRE!I112)</f>
        <v>0</v>
      </c>
      <c r="J112" s="362">
        <f>SUM(ENERO:DICIEMBRE!J112)</f>
        <v>0</v>
      </c>
      <c r="K112" s="362">
        <f>SUM(ENERO:DICIEMBRE!K112)</f>
        <v>0</v>
      </c>
      <c r="L112" s="362">
        <f>SUM(ENERO:DICIEMBRE!L112)</f>
        <v>0</v>
      </c>
      <c r="M112" s="362">
        <f>SUM(ENERO:DICIEMBRE!M112)</f>
        <v>0</v>
      </c>
      <c r="N112" s="362">
        <f>SUM(ENERO:DICIEMBRE!N112)</f>
        <v>0</v>
      </c>
      <c r="O112" s="362">
        <f>SUM(ENERO:DICIEMBRE!O112)</f>
        <v>0</v>
      </c>
      <c r="P112" s="362">
        <f>SUM(ENERO:DICIEMBRE!P112)</f>
        <v>3</v>
      </c>
      <c r="Q112" s="362">
        <f>SUM(ENERO:DICIEMBRE!Q112)</f>
        <v>0</v>
      </c>
      <c r="R112" s="362">
        <f>SUM(ENERO:DICIEMBRE!R112)</f>
        <v>3</v>
      </c>
      <c r="S112" s="362">
        <f>SUM(ENERO:DICIEMBRE!S112)</f>
        <v>0</v>
      </c>
      <c r="T112" s="362">
        <f>SUM(ENERO:DICIEMBRE!T112)</f>
        <v>1</v>
      </c>
      <c r="U112" s="362">
        <f>SUM(ENERO:DICIEMBRE!U112)</f>
        <v>0</v>
      </c>
      <c r="V112" s="362">
        <f>SUM(ENERO:DICIEMBRE!V112)</f>
        <v>3</v>
      </c>
      <c r="W112" s="362">
        <f>SUM(ENERO:DICIEMBRE!W112)</f>
        <v>1</v>
      </c>
      <c r="X112" s="362">
        <f>SUM(ENERO:DICIEMBRE!X112)</f>
        <v>1</v>
      </c>
      <c r="Y112" s="362">
        <f>SUM(ENERO:DICIEMBRE!Y112)</f>
        <v>1</v>
      </c>
      <c r="Z112" s="362">
        <f>SUM(ENERO:DICIEMBRE!Z112)</f>
        <v>6</v>
      </c>
      <c r="AA112" s="362">
        <f>SUM(ENERO:DICIEMBRE!AA112)</f>
        <v>1</v>
      </c>
      <c r="AB112" s="362">
        <f>SUM(ENERO:DICIEMBRE!AB112)</f>
        <v>3</v>
      </c>
      <c r="AC112" s="362">
        <f>SUM(ENERO:DICIEMBRE!AC112)</f>
        <v>2</v>
      </c>
      <c r="AD112" s="362">
        <f>SUM(ENERO:DICIEMBRE!AD112)</f>
        <v>6</v>
      </c>
      <c r="AE112" s="362">
        <f>SUM(ENERO:DICIEMBRE!AE112)</f>
        <v>2</v>
      </c>
      <c r="AF112" s="362">
        <f>SUM(ENERO:DICIEMBRE!AF112)</f>
        <v>10</v>
      </c>
      <c r="AG112" s="362">
        <f>SUM(ENERO:DICIEMBRE!AG112)</f>
        <v>3</v>
      </c>
      <c r="AH112" s="362">
        <f>SUM(ENERO:DICIEMBRE!AH112)</f>
        <v>6</v>
      </c>
      <c r="AI112" s="362">
        <f>SUM(ENERO:DICIEMBRE!AI112)</f>
        <v>8</v>
      </c>
      <c r="AJ112" s="362">
        <f>SUM(ENERO:DICIEMBRE!AJ112)</f>
        <v>6</v>
      </c>
      <c r="AK112" s="362">
        <f>SUM(ENERO:DICIEMBRE!AK112)</f>
        <v>8</v>
      </c>
      <c r="AL112" s="362">
        <f>SUM(ENERO:DICIEMBRE!AL112)</f>
        <v>7</v>
      </c>
      <c r="AM112" s="362">
        <f>SUM(ENERO:DICIEMBRE!AM112)</f>
        <v>18</v>
      </c>
      <c r="AN112" s="362">
        <f>SUM(ENERO:DICIEMBRE!AN112)</f>
        <v>102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55</v>
      </c>
      <c r="D113" s="96">
        <f t="shared" si="17"/>
        <v>33</v>
      </c>
      <c r="E113" s="97">
        <f t="shared" si="17"/>
        <v>22</v>
      </c>
      <c r="F113" s="362">
        <f>SUM(ENERO:DICIEMBRE!F113)</f>
        <v>0</v>
      </c>
      <c r="G113" s="362">
        <f>SUM(ENERO:DICIEMBRE!G113)</f>
        <v>0</v>
      </c>
      <c r="H113" s="362">
        <f>SUM(ENERO:DICIEMBRE!H113)</f>
        <v>0</v>
      </c>
      <c r="I113" s="362">
        <f>SUM(ENERO:DICIEMBRE!I113)</f>
        <v>0</v>
      </c>
      <c r="J113" s="362">
        <f>SUM(ENERO:DICIEMBRE!J113)</f>
        <v>0</v>
      </c>
      <c r="K113" s="362">
        <f>SUM(ENERO:DICIEMBRE!K113)</f>
        <v>0</v>
      </c>
      <c r="L113" s="362">
        <f>SUM(ENERO:DICIEMBRE!L113)</f>
        <v>1</v>
      </c>
      <c r="M113" s="362">
        <f>SUM(ENERO:DICIEMBRE!M113)</f>
        <v>0</v>
      </c>
      <c r="N113" s="362">
        <f>SUM(ENERO:DICIEMBRE!N113)</f>
        <v>0</v>
      </c>
      <c r="O113" s="362">
        <f>SUM(ENERO:DICIEMBRE!O113)</f>
        <v>0</v>
      </c>
      <c r="P113" s="362">
        <f>SUM(ENERO:DICIEMBRE!P113)</f>
        <v>0</v>
      </c>
      <c r="Q113" s="362">
        <f>SUM(ENERO:DICIEMBRE!Q113)</f>
        <v>0</v>
      </c>
      <c r="R113" s="362">
        <f>SUM(ENERO:DICIEMBRE!R113)</f>
        <v>0</v>
      </c>
      <c r="S113" s="362">
        <f>SUM(ENERO:DICIEMBRE!S113)</f>
        <v>0</v>
      </c>
      <c r="T113" s="362">
        <f>SUM(ENERO:DICIEMBRE!T113)</f>
        <v>1</v>
      </c>
      <c r="U113" s="362">
        <f>SUM(ENERO:DICIEMBRE!U113)</f>
        <v>0</v>
      </c>
      <c r="V113" s="362">
        <f>SUM(ENERO:DICIEMBRE!V113)</f>
        <v>2</v>
      </c>
      <c r="W113" s="362">
        <f>SUM(ENERO:DICIEMBRE!W113)</f>
        <v>1</v>
      </c>
      <c r="X113" s="362">
        <f>SUM(ENERO:DICIEMBRE!X113)</f>
        <v>0</v>
      </c>
      <c r="Y113" s="362">
        <f>SUM(ENERO:DICIEMBRE!Y113)</f>
        <v>0</v>
      </c>
      <c r="Z113" s="362">
        <f>SUM(ENERO:DICIEMBRE!Z113)</f>
        <v>2</v>
      </c>
      <c r="AA113" s="362">
        <f>SUM(ENERO:DICIEMBRE!AA113)</f>
        <v>1</v>
      </c>
      <c r="AB113" s="362">
        <f>SUM(ENERO:DICIEMBRE!AB113)</f>
        <v>2</v>
      </c>
      <c r="AC113" s="362">
        <f>SUM(ENERO:DICIEMBRE!AC113)</f>
        <v>2</v>
      </c>
      <c r="AD113" s="362">
        <f>SUM(ENERO:DICIEMBRE!AD113)</f>
        <v>0</v>
      </c>
      <c r="AE113" s="362">
        <f>SUM(ENERO:DICIEMBRE!AE113)</f>
        <v>0</v>
      </c>
      <c r="AF113" s="362">
        <f>SUM(ENERO:DICIEMBRE!AF113)</f>
        <v>3</v>
      </c>
      <c r="AG113" s="362">
        <f>SUM(ENERO:DICIEMBRE!AG113)</f>
        <v>2</v>
      </c>
      <c r="AH113" s="362">
        <f>SUM(ENERO:DICIEMBRE!AH113)</f>
        <v>4</v>
      </c>
      <c r="AI113" s="362">
        <f>SUM(ENERO:DICIEMBRE!AI113)</f>
        <v>2</v>
      </c>
      <c r="AJ113" s="362">
        <f>SUM(ENERO:DICIEMBRE!AJ113)</f>
        <v>8</v>
      </c>
      <c r="AK113" s="362">
        <f>SUM(ENERO:DICIEMBRE!AK113)</f>
        <v>4</v>
      </c>
      <c r="AL113" s="362">
        <f>SUM(ENERO:DICIEMBRE!AL113)</f>
        <v>10</v>
      </c>
      <c r="AM113" s="362">
        <f>SUM(ENERO:DICIEMBRE!AM113)</f>
        <v>10</v>
      </c>
      <c r="AN113" s="362">
        <f>SUM(ENERO:DICIEMBRE!AN113)</f>
        <v>55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045" t="s">
        <v>140</v>
      </c>
      <c r="G115" s="2047"/>
      <c r="H115" s="2097" t="s">
        <v>141</v>
      </c>
      <c r="I115" s="2047"/>
      <c r="J115" s="2045" t="s">
        <v>142</v>
      </c>
      <c r="K115" s="2047"/>
      <c r="L115" s="2045" t="s">
        <v>56</v>
      </c>
      <c r="M115" s="2047"/>
      <c r="N115" s="2045" t="s">
        <v>143</v>
      </c>
      <c r="O115" s="2047"/>
      <c r="P115" s="2045" t="s">
        <v>144</v>
      </c>
      <c r="Q115" s="2047"/>
      <c r="R115" s="2051" t="s">
        <v>145</v>
      </c>
      <c r="S115" s="2052"/>
      <c r="T115" s="2051" t="s">
        <v>146</v>
      </c>
      <c r="U115" s="2052"/>
      <c r="V115" s="2051" t="s">
        <v>147</v>
      </c>
      <c r="W115" s="2098"/>
      <c r="X115" s="2051" t="s">
        <v>148</v>
      </c>
      <c r="Y115" s="2052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091"/>
      <c r="C116" s="389" t="s">
        <v>32</v>
      </c>
      <c r="D116" s="351" t="s">
        <v>33</v>
      </c>
      <c r="E116" s="390" t="s">
        <v>34</v>
      </c>
      <c r="F116" s="391" t="s">
        <v>43</v>
      </c>
      <c r="G116" s="392" t="s">
        <v>34</v>
      </c>
      <c r="H116" s="391" t="s">
        <v>43</v>
      </c>
      <c r="I116" s="392" t="s">
        <v>34</v>
      </c>
      <c r="J116" s="391" t="s">
        <v>43</v>
      </c>
      <c r="K116" s="392" t="s">
        <v>34</v>
      </c>
      <c r="L116" s="391" t="s">
        <v>43</v>
      </c>
      <c r="M116" s="392" t="s">
        <v>34</v>
      </c>
      <c r="N116" s="391" t="s">
        <v>43</v>
      </c>
      <c r="O116" s="392" t="s">
        <v>34</v>
      </c>
      <c r="P116" s="391" t="s">
        <v>43</v>
      </c>
      <c r="Q116" s="392" t="s">
        <v>34</v>
      </c>
      <c r="R116" s="391" t="s">
        <v>43</v>
      </c>
      <c r="S116" s="392" t="s">
        <v>34</v>
      </c>
      <c r="T116" s="391" t="s">
        <v>43</v>
      </c>
      <c r="U116" s="392" t="s">
        <v>34</v>
      </c>
      <c r="V116" s="391" t="s">
        <v>43</v>
      </c>
      <c r="W116" s="419" t="s">
        <v>34</v>
      </c>
      <c r="X116" s="391" t="s">
        <v>43</v>
      </c>
      <c r="Y116" s="392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099" t="s">
        <v>149</v>
      </c>
      <c r="B117" s="2100"/>
      <c r="C117" s="376">
        <f>SUM(D117+E117)</f>
        <v>71</v>
      </c>
      <c r="D117" s="334">
        <f>SUM(F117+H117+J117+L117+N117+P117+R117+T117+V117+X117)</f>
        <v>28</v>
      </c>
      <c r="E117" s="337">
        <f>SUM(G117+I117+K117+M117+O117+Q117+S117+U117+W117+Y117)</f>
        <v>43</v>
      </c>
      <c r="F117" s="362">
        <f>SUM(ENERO:DICIEMBRE!F117)</f>
        <v>3</v>
      </c>
      <c r="G117" s="362">
        <f>SUM(ENERO:DICIEMBRE!G117)</f>
        <v>0</v>
      </c>
      <c r="H117" s="362">
        <f>SUM(ENERO:DICIEMBRE!H117)</f>
        <v>3</v>
      </c>
      <c r="I117" s="362">
        <f>SUM(ENERO:DICIEMBRE!I117)</f>
        <v>6</v>
      </c>
      <c r="J117" s="362">
        <f>SUM(ENERO:DICIEMBRE!J117)</f>
        <v>1</v>
      </c>
      <c r="K117" s="362">
        <f>SUM(ENERO:DICIEMBRE!K117)</f>
        <v>1</v>
      </c>
      <c r="L117" s="362">
        <f>SUM(ENERO:DICIEMBRE!L117)</f>
        <v>1</v>
      </c>
      <c r="M117" s="362">
        <f>SUM(ENERO:DICIEMBRE!M117)</f>
        <v>5</v>
      </c>
      <c r="N117" s="362">
        <f>SUM(ENERO:DICIEMBRE!N117)</f>
        <v>6</v>
      </c>
      <c r="O117" s="362">
        <f>SUM(ENERO:DICIEMBRE!O117)</f>
        <v>13</v>
      </c>
      <c r="P117" s="362">
        <f>SUM(ENERO:DICIEMBRE!P117)</f>
        <v>4</v>
      </c>
      <c r="Q117" s="362">
        <f>SUM(ENERO:DICIEMBRE!Q117)</f>
        <v>9</v>
      </c>
      <c r="R117" s="362">
        <f>SUM(ENERO:DICIEMBRE!R117)</f>
        <v>4</v>
      </c>
      <c r="S117" s="362">
        <f>SUM(ENERO:DICIEMBRE!S117)</f>
        <v>4</v>
      </c>
      <c r="T117" s="362">
        <f>SUM(ENERO:DICIEMBRE!T117)</f>
        <v>2</v>
      </c>
      <c r="U117" s="362">
        <f>SUM(ENERO:DICIEMBRE!U117)</f>
        <v>4</v>
      </c>
      <c r="V117" s="362">
        <f>SUM(ENERO:DICIEMBRE!V117)</f>
        <v>3</v>
      </c>
      <c r="W117" s="362">
        <f>SUM(ENERO:DICIEMBRE!W117)</f>
        <v>1</v>
      </c>
      <c r="X117" s="362">
        <f>SUM(ENERO:DICIEMBRE!X117)</f>
        <v>1</v>
      </c>
      <c r="Y117" s="362">
        <f>SUM(ENERO:DICIEMBRE!Y117)</f>
        <v>0</v>
      </c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02"/>
      <c r="C118" s="196">
        <f>SUM(D118+E118)</f>
        <v>562</v>
      </c>
      <c r="D118" s="95">
        <f>SUM(F118+H118+J118+L118+N118+P118+R118+T118+V118+X118)</f>
        <v>374</v>
      </c>
      <c r="E118" s="39">
        <f>SUM(G118+I118+K118+M118+O118+Q118+S118+U118+W118+Y118)</f>
        <v>188</v>
      </c>
      <c r="F118" s="362">
        <f>SUM(ENERO:DICIEMBRE!F118)</f>
        <v>4</v>
      </c>
      <c r="G118" s="362">
        <f>SUM(ENERO:DICIEMBRE!G118)</f>
        <v>11</v>
      </c>
      <c r="H118" s="362">
        <f>SUM(ENERO:DICIEMBRE!H118)</f>
        <v>48</v>
      </c>
      <c r="I118" s="362">
        <f>SUM(ENERO:DICIEMBRE!I118)</f>
        <v>60</v>
      </c>
      <c r="J118" s="362">
        <f>SUM(ENERO:DICIEMBRE!J118)</f>
        <v>16</v>
      </c>
      <c r="K118" s="362">
        <f>SUM(ENERO:DICIEMBRE!K118)</f>
        <v>6</v>
      </c>
      <c r="L118" s="362">
        <f>SUM(ENERO:DICIEMBRE!L118)</f>
        <v>43</v>
      </c>
      <c r="M118" s="362">
        <f>SUM(ENERO:DICIEMBRE!M118)</f>
        <v>15</v>
      </c>
      <c r="N118" s="362">
        <f>SUM(ENERO:DICIEMBRE!N118)</f>
        <v>102</v>
      </c>
      <c r="O118" s="362">
        <f>SUM(ENERO:DICIEMBRE!O118)</f>
        <v>47</v>
      </c>
      <c r="P118" s="362">
        <f>SUM(ENERO:DICIEMBRE!P118)</f>
        <v>81</v>
      </c>
      <c r="Q118" s="362">
        <f>SUM(ENERO:DICIEMBRE!Q118)</f>
        <v>20</v>
      </c>
      <c r="R118" s="362">
        <f>SUM(ENERO:DICIEMBRE!R118)</f>
        <v>37</v>
      </c>
      <c r="S118" s="362">
        <f>SUM(ENERO:DICIEMBRE!S118)</f>
        <v>13</v>
      </c>
      <c r="T118" s="362">
        <f>SUM(ENERO:DICIEMBRE!T118)</f>
        <v>34</v>
      </c>
      <c r="U118" s="362">
        <f>SUM(ENERO:DICIEMBRE!U118)</f>
        <v>8</v>
      </c>
      <c r="V118" s="362">
        <f>SUM(ENERO:DICIEMBRE!V118)</f>
        <v>7</v>
      </c>
      <c r="W118" s="362">
        <f>SUM(ENERO:DICIEMBRE!W118)</f>
        <v>6</v>
      </c>
      <c r="X118" s="362">
        <f>SUM(ENERO:DICIEMBRE!X118)</f>
        <v>2</v>
      </c>
      <c r="Y118" s="362">
        <f>SUM(ENERO:DICIEMBRE!Y118)</f>
        <v>2</v>
      </c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03" t="s">
        <v>139</v>
      </c>
      <c r="B120" s="2098" t="s">
        <v>152</v>
      </c>
      <c r="C120" s="2098"/>
      <c r="D120" s="2098"/>
      <c r="E120" s="2052"/>
      <c r="F120" s="2105" t="s">
        <v>153</v>
      </c>
      <c r="G120" s="2106"/>
      <c r="H120" s="2107" t="s">
        <v>154</v>
      </c>
      <c r="I120" s="2098"/>
      <c r="J120" s="2098"/>
      <c r="K120" s="2058"/>
      <c r="L120" s="2041" t="s">
        <v>155</v>
      </c>
      <c r="M120" s="2048" t="s">
        <v>156</v>
      </c>
      <c r="N120" s="2041" t="s">
        <v>157</v>
      </c>
      <c r="O120" s="2048" t="s">
        <v>158</v>
      </c>
      <c r="P120" s="2048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377" t="s">
        <v>160</v>
      </c>
      <c r="C121" s="377" t="s">
        <v>161</v>
      </c>
      <c r="D121" s="417" t="s">
        <v>162</v>
      </c>
      <c r="E121" s="394" t="s">
        <v>163</v>
      </c>
      <c r="F121" s="420" t="s">
        <v>164</v>
      </c>
      <c r="G121" s="421" t="s">
        <v>165</v>
      </c>
      <c r="H121" s="422" t="s">
        <v>166</v>
      </c>
      <c r="I121" s="417" t="s">
        <v>167</v>
      </c>
      <c r="J121" s="432" t="s">
        <v>168</v>
      </c>
      <c r="K121" s="423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378" t="s">
        <v>149</v>
      </c>
      <c r="B122" s="362">
        <f>SUM(ENERO:DICIEMBRE!B122)</f>
        <v>40</v>
      </c>
      <c r="C122" s="362">
        <f>SUM(ENERO:DICIEMBRE!C122)</f>
        <v>31</v>
      </c>
      <c r="D122" s="362">
        <f>SUM(ENERO:DICIEMBRE!D122)</f>
        <v>0</v>
      </c>
      <c r="E122" s="362">
        <f>SUM(ENERO:DICIEMBRE!E122)</f>
        <v>0</v>
      </c>
      <c r="F122" s="362">
        <f>SUM(ENERO:DICIEMBRE!F122)</f>
        <v>28</v>
      </c>
      <c r="G122" s="362">
        <f>SUM(ENERO:DICIEMBRE!G122)</f>
        <v>43</v>
      </c>
      <c r="H122" s="362">
        <f>SUM(ENERO:DICIEMBRE!H122)</f>
        <v>8</v>
      </c>
      <c r="I122" s="362">
        <f>SUM(ENERO:DICIEMBRE!I122)</f>
        <v>0</v>
      </c>
      <c r="J122" s="362">
        <f>SUM(ENERO:DICIEMBRE!J122)</f>
        <v>48</v>
      </c>
      <c r="K122" s="362">
        <f>SUM(ENERO:DICIEMBRE!K122)</f>
        <v>3</v>
      </c>
      <c r="L122" s="362">
        <f>SUM(ENERO:DICIEMBRE!L122)</f>
        <v>12</v>
      </c>
      <c r="M122" s="362">
        <f>SUM(ENERO:DICIEMBRE!M122)</f>
        <v>0</v>
      </c>
      <c r="N122" s="362">
        <f>SUM(ENERO:DICIEMBRE!N122)</f>
        <v>0</v>
      </c>
      <c r="O122" s="362">
        <f>SUM(ENERO:DICIEMBRE!O122)</f>
        <v>0</v>
      </c>
      <c r="P122" s="362">
        <f>SUM(ENERO:DICIEMBRE!P122)</f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362">
        <f>SUM(ENERO:DICIEMBRE!B123)</f>
        <v>0</v>
      </c>
      <c r="C123" s="362">
        <f>SUM(ENERO:DICIEMBRE!C123)</f>
        <v>0</v>
      </c>
      <c r="D123" s="362">
        <f>SUM(ENERO:DICIEMBRE!D123)</f>
        <v>255</v>
      </c>
      <c r="E123" s="362">
        <f>SUM(ENERO:DICIEMBRE!E123)</f>
        <v>307</v>
      </c>
      <c r="F123" s="362">
        <f>SUM(ENERO:DICIEMBRE!F123)</f>
        <v>374</v>
      </c>
      <c r="G123" s="362">
        <f>SUM(ENERO:DICIEMBRE!G123)</f>
        <v>188</v>
      </c>
      <c r="H123" s="362">
        <f>SUM(ENERO:DICIEMBRE!H123)</f>
        <v>126</v>
      </c>
      <c r="I123" s="362">
        <f>SUM(ENERO:DICIEMBRE!I123)</f>
        <v>1</v>
      </c>
      <c r="J123" s="362">
        <f>SUM(ENERO:DICIEMBRE!J123)</f>
        <v>278</v>
      </c>
      <c r="K123" s="362">
        <f>SUM(ENERO:DICIEMBRE!K123)</f>
        <v>90</v>
      </c>
      <c r="L123" s="362">
        <f>SUM(ENERO:DICIEMBRE!L123)</f>
        <v>67</v>
      </c>
      <c r="M123" s="362">
        <f>SUM(ENERO:DICIEMBRE!M123)</f>
        <v>0</v>
      </c>
      <c r="N123" s="362">
        <f>SUM(ENERO:DICIEMBRE!N123)</f>
        <v>0</v>
      </c>
      <c r="O123" s="362">
        <f>SUM(ENERO:DICIEMBRE!O123)</f>
        <v>0</v>
      </c>
      <c r="P123" s="362">
        <f>SUM(ENERO:DICIEMBRE!P123)</f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036" t="s">
        <v>80</v>
      </c>
      <c r="D125" s="2045" t="s">
        <v>6</v>
      </c>
      <c r="E125" s="2046"/>
      <c r="F125" s="2046"/>
      <c r="G125" s="2046"/>
      <c r="H125" s="2046"/>
      <c r="I125" s="2110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391" t="s">
        <v>13</v>
      </c>
      <c r="E126" s="370" t="s">
        <v>14</v>
      </c>
      <c r="F126" s="370" t="s">
        <v>15</v>
      </c>
      <c r="G126" s="370" t="s">
        <v>171</v>
      </c>
      <c r="H126" s="370" t="s">
        <v>172</v>
      </c>
      <c r="I126" s="352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048" t="s">
        <v>174</v>
      </c>
      <c r="B127" s="380" t="s">
        <v>175</v>
      </c>
      <c r="C127" s="381">
        <f>SUM(D127:I127)</f>
        <v>4</v>
      </c>
      <c r="D127" s="362">
        <f>SUM(ENERO:DICIEMBRE!D127)</f>
        <v>1</v>
      </c>
      <c r="E127" s="362">
        <f>SUM(ENERO:DICIEMBRE!E127)</f>
        <v>2</v>
      </c>
      <c r="F127" s="362">
        <f>SUM(ENERO:DICIEMBRE!F127)</f>
        <v>0</v>
      </c>
      <c r="G127" s="362">
        <f>SUM(ENERO:DICIEMBRE!G127)</f>
        <v>1</v>
      </c>
      <c r="H127" s="362">
        <f>SUM(ENERO:DICIEMBRE!H127)</f>
        <v>0</v>
      </c>
      <c r="I127" s="362">
        <f>SUM(ENERO:DICIEMBRE!I127)</f>
        <v>0</v>
      </c>
      <c r="J127" s="362">
        <f>SUM(ENERO:DICIEMBRE!J127)</f>
        <v>4</v>
      </c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3</v>
      </c>
      <c r="D128" s="362">
        <f>SUM(ENERO:DICIEMBRE!D128)</f>
        <v>0</v>
      </c>
      <c r="E128" s="362">
        <f>SUM(ENERO:DICIEMBRE!E128)</f>
        <v>1</v>
      </c>
      <c r="F128" s="362">
        <f>SUM(ENERO:DICIEMBRE!F128)</f>
        <v>0</v>
      </c>
      <c r="G128" s="362">
        <f>SUM(ENERO:DICIEMBRE!G128)</f>
        <v>0</v>
      </c>
      <c r="H128" s="362">
        <f>SUM(ENERO:DICIEMBRE!H128)</f>
        <v>2</v>
      </c>
      <c r="I128" s="362">
        <f>SUM(ENERO:DICIEMBRE!I128)</f>
        <v>0</v>
      </c>
      <c r="J128" s="362">
        <f>SUM(ENERO:DICIEMBRE!J128)</f>
        <v>3</v>
      </c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048" t="s">
        <v>178</v>
      </c>
      <c r="B130" s="2048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382" t="s">
        <v>180</v>
      </c>
      <c r="B132" s="362">
        <f>SUM(ENERO:DICIEMBRE!B132)</f>
        <v>25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362">
        <f>SUM(ENERO:DICIEMBRE!B133)</f>
        <v>2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ht="21.75" x14ac:dyDescent="0.2">
      <c r="A134" s="214" t="s">
        <v>182</v>
      </c>
      <c r="B134" s="362">
        <f>SUM(ENERO:DICIEMBRE!B134)</f>
        <v>111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ht="21.75" x14ac:dyDescent="0.2">
      <c r="A135" s="214" t="s">
        <v>183</v>
      </c>
      <c r="B135" s="362">
        <f>SUM(ENERO:DICIEMBRE!B135)</f>
        <v>53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362">
        <f>SUM(ENERO:DICIEMBRE!B136)</f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362">
        <f>SUM(ENERO:DICIEMBRE!B137)</f>
        <v>45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362">
        <f>SUM(ENERO:DICIEMBRE!B138)</f>
        <v>1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ht="21.75" x14ac:dyDescent="0.2">
      <c r="A139" s="215" t="s">
        <v>187</v>
      </c>
      <c r="B139" s="362">
        <f>SUM(ENERO:DICIEMBRE!B139)</f>
        <v>7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ht="21.75" x14ac:dyDescent="0.2">
      <c r="A140" s="215" t="s">
        <v>188</v>
      </c>
      <c r="B140" s="362">
        <f>SUM(ENERO:DICIEMBRE!B140)</f>
        <v>15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ht="21.75" x14ac:dyDescent="0.2">
      <c r="A141" s="216" t="s">
        <v>189</v>
      </c>
      <c r="B141" s="362">
        <f>SUM(ENERO:DICIEMBRE!B141)</f>
        <v>158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362">
        <f>SUM(ENERO:DICIEMBRE!B142)</f>
        <v>717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ht="21.75" x14ac:dyDescent="0.2">
      <c r="A143" s="218" t="s">
        <v>191</v>
      </c>
      <c r="B143" s="362">
        <f>SUM(ENERO:DICIEMBRE!B143)</f>
        <v>262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424" t="s">
        <v>80</v>
      </c>
      <c r="B144" s="418">
        <f>SUM(B132:B143)</f>
        <v>1396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045" t="s">
        <v>193</v>
      </c>
      <c r="B146" s="2047"/>
      <c r="C146" s="417" t="s">
        <v>194</v>
      </c>
      <c r="D146" s="417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ht="21" x14ac:dyDescent="0.2">
      <c r="A147" s="417" t="s">
        <v>196</v>
      </c>
      <c r="B147" s="408" t="s">
        <v>197</v>
      </c>
      <c r="C147" s="362">
        <f>SUM(ENERO:DICIEMBRE!C147)</f>
        <v>0</v>
      </c>
      <c r="D147" s="362">
        <f>SUM(ENERO:DICIEMBRE!D147)</f>
        <v>0</v>
      </c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x14ac:dyDescent="0.2">
      <c r="A149" s="2062" t="s">
        <v>193</v>
      </c>
      <c r="B149" s="2089"/>
      <c r="C149" s="2051" t="s">
        <v>199</v>
      </c>
      <c r="D149" s="2098"/>
      <c r="E149" s="2052"/>
      <c r="F149" s="2048" t="s">
        <v>7</v>
      </c>
      <c r="G149" s="2046" t="s">
        <v>200</v>
      </c>
      <c r="H149" s="2046"/>
      <c r="I149" s="2047"/>
      <c r="J149" s="2045" t="s">
        <v>201</v>
      </c>
      <c r="K149" s="2046"/>
      <c r="L149" s="2047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433" t="s">
        <v>80</v>
      </c>
      <c r="D150" s="430" t="s">
        <v>202</v>
      </c>
      <c r="E150" s="16" t="s">
        <v>203</v>
      </c>
      <c r="F150" s="2050"/>
      <c r="G150" s="430" t="s">
        <v>204</v>
      </c>
      <c r="H150" s="17" t="s">
        <v>205</v>
      </c>
      <c r="I150" s="16" t="s">
        <v>206</v>
      </c>
      <c r="J150" s="430" t="s">
        <v>204</v>
      </c>
      <c r="K150" s="17" t="s">
        <v>205</v>
      </c>
      <c r="L150" s="16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048" t="s">
        <v>207</v>
      </c>
      <c r="B151" s="383" t="s">
        <v>208</v>
      </c>
      <c r="C151" s="381">
        <f>SUM(D151+E151)</f>
        <v>0</v>
      </c>
      <c r="D151" s="362">
        <f>SUM(ENERO:DICIEMBRE!D151)</f>
        <v>0</v>
      </c>
      <c r="E151" s="362">
        <f>SUM(ENERO:DICIEMBRE!E151)</f>
        <v>0</v>
      </c>
      <c r="F151" s="362">
        <f>SUM(ENERO:DICIEMBRE!F151)</f>
        <v>0</v>
      </c>
      <c r="G151" s="362">
        <f>SUM(ENERO:DICIEMBRE!G151)</f>
        <v>0</v>
      </c>
      <c r="H151" s="362">
        <f>SUM(ENERO:DICIEMBRE!H151)</f>
        <v>0</v>
      </c>
      <c r="I151" s="362">
        <f>SUM(ENERO:DICIEMBRE!I151)</f>
        <v>0</v>
      </c>
      <c r="J151" s="362">
        <f>SUM(ENERO:DICIEMBRE!J151)</f>
        <v>0</v>
      </c>
      <c r="K151" s="362">
        <f>SUM(ENERO:DICIEMBRE!K151)</f>
        <v>0</v>
      </c>
      <c r="L151" s="362">
        <f>SUM(ENERO:DICIEMBRE!L151)</f>
        <v>0</v>
      </c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362">
        <f>SUM(ENERO:DICIEMBRE!D152)</f>
        <v>0</v>
      </c>
      <c r="E152" s="362">
        <f>SUM(ENERO:DICIEMBRE!E152)</f>
        <v>0</v>
      </c>
      <c r="F152" s="362">
        <f>SUM(ENERO:DICIEMBRE!F152)</f>
        <v>0</v>
      </c>
      <c r="G152" s="362">
        <f>SUM(ENERO:DICIEMBRE!G152)</f>
        <v>0</v>
      </c>
      <c r="H152" s="362">
        <f>SUM(ENERO:DICIEMBRE!H152)</f>
        <v>0</v>
      </c>
      <c r="I152" s="362">
        <f>SUM(ENERO:DICIEMBRE!I152)</f>
        <v>0</v>
      </c>
      <c r="J152" s="362">
        <f>SUM(ENERO:DICIEMBRE!J152)</f>
        <v>0</v>
      </c>
      <c r="K152" s="362">
        <f>SUM(ENERO:DICIEMBRE!K152)</f>
        <v>0</v>
      </c>
      <c r="L152" s="362">
        <f>SUM(ENERO:DICIEMBRE!L152)</f>
        <v>0</v>
      </c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051" t="s">
        <v>211</v>
      </c>
      <c r="B154" s="2052"/>
      <c r="C154" s="417" t="s">
        <v>153</v>
      </c>
      <c r="D154" s="391" t="s">
        <v>7</v>
      </c>
      <c r="E154" s="393" t="s">
        <v>212</v>
      </c>
      <c r="F154" s="394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048" t="s">
        <v>214</v>
      </c>
      <c r="B155" s="434" t="s">
        <v>215</v>
      </c>
      <c r="C155" s="362">
        <f>SUM(ENERO:DICIEMBRE!C155)</f>
        <v>0</v>
      </c>
      <c r="D155" s="362">
        <f>SUM(ENERO:DICIEMBRE!D155)</f>
        <v>0</v>
      </c>
      <c r="E155" s="362">
        <f>SUM(ENERO:DICIEMBRE!E155)</f>
        <v>0</v>
      </c>
      <c r="F155" s="362">
        <f>SUM(ENERO:DICIEMBRE!F155)</f>
        <v>0</v>
      </c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362">
        <f>SUM(ENERO:DICIEMBRE!C156)</f>
        <v>0</v>
      </c>
      <c r="D156" s="362">
        <f>SUM(ENERO:DICIEMBRE!D156)</f>
        <v>0</v>
      </c>
      <c r="E156" s="362">
        <f>SUM(ENERO:DICIEMBRE!E156)</f>
        <v>0</v>
      </c>
      <c r="F156" s="362">
        <f>SUM(ENERO:DICIEMBRE!F156)</f>
        <v>0</v>
      </c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319" t="s">
        <v>217</v>
      </c>
      <c r="B157" s="320" t="s">
        <v>215</v>
      </c>
      <c r="C157" s="362">
        <f>SUM(ENERO:DICIEMBRE!C157)</f>
        <v>0</v>
      </c>
      <c r="D157" s="362">
        <f>SUM(ENERO:DICIEMBRE!D157)</f>
        <v>0</v>
      </c>
      <c r="E157" s="362">
        <f>SUM(ENERO:DICIEMBRE!E157)</f>
        <v>0</v>
      </c>
      <c r="F157" s="362">
        <f>SUM(ENERO:DICIEMBRE!F157)</f>
        <v>0</v>
      </c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048" t="s">
        <v>218</v>
      </c>
      <c r="B158" s="434" t="s">
        <v>219</v>
      </c>
      <c r="C158" s="362">
        <f>SUM(ENERO:DICIEMBRE!C158)</f>
        <v>0</v>
      </c>
      <c r="D158" s="362">
        <f>SUM(ENERO:DICIEMBRE!D158)</f>
        <v>0</v>
      </c>
      <c r="E158" s="362">
        <f>SUM(ENERO:DICIEMBRE!E158)</f>
        <v>0</v>
      </c>
      <c r="F158" s="362">
        <f>SUM(ENERO:DICIEMBRE!F158)</f>
        <v>0</v>
      </c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049"/>
      <c r="B159" s="54" t="s">
        <v>220</v>
      </c>
      <c r="C159" s="362">
        <f>SUM(ENERO:DICIEMBRE!C159)</f>
        <v>0</v>
      </c>
      <c r="D159" s="362">
        <f>SUM(ENERO:DICIEMBRE!D159)</f>
        <v>0</v>
      </c>
      <c r="E159" s="362">
        <f>SUM(ENERO:DICIEMBRE!E159)</f>
        <v>0</v>
      </c>
      <c r="F159" s="362">
        <f>SUM(ENERO:DICIEMBRE!F159)</f>
        <v>0</v>
      </c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362">
        <f>SUM(ENERO:DICIEMBRE!C160)</f>
        <v>0</v>
      </c>
      <c r="D160" s="362">
        <f>SUM(ENERO:DICIEMBRE!D160)</f>
        <v>0</v>
      </c>
      <c r="E160" s="362">
        <f>SUM(ENERO:DICIEMBRE!E160)</f>
        <v>0</v>
      </c>
      <c r="F160" s="362">
        <f>SUM(ENERO:DICIEMBRE!F160)</f>
        <v>0</v>
      </c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435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x14ac:dyDescent="0.2">
      <c r="A162" s="2062" t="s">
        <v>193</v>
      </c>
      <c r="B162" s="2089"/>
      <c r="C162" s="2051" t="s">
        <v>223</v>
      </c>
      <c r="D162" s="2098"/>
      <c r="E162" s="2058"/>
      <c r="F162" s="2111" t="s">
        <v>7</v>
      </c>
      <c r="G162" s="2053" t="s">
        <v>212</v>
      </c>
      <c r="H162" s="2055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433" t="s">
        <v>224</v>
      </c>
      <c r="D163" s="391" t="s">
        <v>214</v>
      </c>
      <c r="E163" s="244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113" t="s">
        <v>225</v>
      </c>
      <c r="B164" s="385" t="s">
        <v>221</v>
      </c>
      <c r="C164" s="381">
        <f t="shared" ref="C164:C169" si="18">SUM(D164:E164)</f>
        <v>0</v>
      </c>
      <c r="D164" s="362">
        <f>SUM(ENERO:DICIEMBRE!D164)</f>
        <v>0</v>
      </c>
      <c r="E164" s="362">
        <f>SUM(ENERO:DICIEMBRE!E164)</f>
        <v>0</v>
      </c>
      <c r="F164" s="362">
        <f>SUM(ENERO:DICIEMBRE!F164)</f>
        <v>0</v>
      </c>
      <c r="G164" s="362">
        <f>SUM(ENERO:DICIEMBRE!G164)</f>
        <v>0</v>
      </c>
      <c r="H164" s="362">
        <f>SUM(ENERO:DICIEMBRE!H164)</f>
        <v>0</v>
      </c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2973</v>
      </c>
      <c r="D165" s="362">
        <f>SUM(ENERO:DICIEMBRE!D165)</f>
        <v>2973</v>
      </c>
      <c r="E165" s="362">
        <f>SUM(ENERO:DICIEMBRE!E165)</f>
        <v>0</v>
      </c>
      <c r="F165" s="362">
        <f>SUM(ENERO:DICIEMBRE!F165)</f>
        <v>2973</v>
      </c>
      <c r="G165" s="362">
        <f>SUM(ENERO:DICIEMBRE!G165)</f>
        <v>0</v>
      </c>
      <c r="H165" s="362">
        <f>SUM(ENERO:DICIEMBRE!H165)</f>
        <v>0</v>
      </c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362">
        <f>SUM(ENERO:DICIEMBRE!D166)</f>
        <v>0</v>
      </c>
      <c r="E166" s="362">
        <f>SUM(ENERO:DICIEMBRE!E166)</f>
        <v>0</v>
      </c>
      <c r="F166" s="362">
        <f>SUM(ENERO:DICIEMBRE!F166)</f>
        <v>0</v>
      </c>
      <c r="G166" s="362">
        <f>SUM(ENERO:DICIEMBRE!G166)</f>
        <v>0</v>
      </c>
      <c r="H166" s="362">
        <f>SUM(ENERO:DICIEMBRE!H166)</f>
        <v>0</v>
      </c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048" t="s">
        <v>226</v>
      </c>
      <c r="B167" s="385" t="s">
        <v>221</v>
      </c>
      <c r="C167" s="381">
        <f t="shared" si="18"/>
        <v>0</v>
      </c>
      <c r="D167" s="362">
        <f>SUM(ENERO:DICIEMBRE!D167)</f>
        <v>0</v>
      </c>
      <c r="E167" s="362">
        <f>SUM(ENERO:DICIEMBRE!E167)</f>
        <v>0</v>
      </c>
      <c r="F167" s="362">
        <f>SUM(ENERO:DICIEMBRE!F167)</f>
        <v>0</v>
      </c>
      <c r="G167" s="362">
        <f>SUM(ENERO:DICIEMBRE!G167)</f>
        <v>0</v>
      </c>
      <c r="H167" s="362">
        <f>SUM(ENERO:DICIEMBRE!H167)</f>
        <v>0</v>
      </c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049"/>
      <c r="B168" s="118" t="s">
        <v>219</v>
      </c>
      <c r="C168" s="246">
        <f t="shared" si="18"/>
        <v>1586</v>
      </c>
      <c r="D168" s="362">
        <f>SUM(ENERO:DICIEMBRE!D168)</f>
        <v>1586</v>
      </c>
      <c r="E168" s="362">
        <f>SUM(ENERO:DICIEMBRE!E168)</f>
        <v>0</v>
      </c>
      <c r="F168" s="362">
        <f>SUM(ENERO:DICIEMBRE!F168)</f>
        <v>1586</v>
      </c>
      <c r="G168" s="362">
        <f>SUM(ENERO:DICIEMBRE!G168)</f>
        <v>0</v>
      </c>
      <c r="H168" s="362">
        <f>SUM(ENERO:DICIEMBRE!H168)</f>
        <v>0</v>
      </c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362">
        <f>SUM(ENERO:DICIEMBRE!D169)</f>
        <v>0</v>
      </c>
      <c r="E169" s="362">
        <f>SUM(ENERO:DICIEMBRE!E169)</f>
        <v>0</v>
      </c>
      <c r="F169" s="362">
        <f>SUM(ENERO:DICIEMBRE!F169)</f>
        <v>0</v>
      </c>
      <c r="G169" s="362">
        <f>SUM(ENERO:DICIEMBRE!G169)</f>
        <v>0</v>
      </c>
      <c r="H169" s="362">
        <f>SUM(ENERO:DICIEMBRE!H169)</f>
        <v>0</v>
      </c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16" t="s">
        <v>228</v>
      </c>
      <c r="B171" s="2119" t="s">
        <v>229</v>
      </c>
      <c r="C171" s="2120"/>
      <c r="D171" s="2121"/>
      <c r="E171" s="2105" t="s">
        <v>6</v>
      </c>
      <c r="F171" s="2125"/>
      <c r="G171" s="2125"/>
      <c r="H171" s="2125"/>
      <c r="I171" s="2125"/>
      <c r="J171" s="2125"/>
      <c r="K171" s="2125"/>
      <c r="L171" s="2125"/>
      <c r="M171" s="2125"/>
      <c r="N171" s="2125"/>
      <c r="O171" s="2125"/>
      <c r="P171" s="2125"/>
      <c r="Q171" s="2125"/>
      <c r="R171" s="2125"/>
      <c r="S171" s="2125"/>
      <c r="T171" s="2125"/>
      <c r="U171" s="2125"/>
      <c r="V171" s="2125"/>
      <c r="W171" s="2125"/>
      <c r="X171" s="2125"/>
      <c r="Y171" s="2125"/>
      <c r="Z171" s="2125"/>
      <c r="AA171" s="2125"/>
      <c r="AB171" s="2125"/>
      <c r="AC171" s="2125"/>
      <c r="AD171" s="2125"/>
      <c r="AE171" s="2125"/>
      <c r="AF171" s="2125"/>
      <c r="AG171" s="2125"/>
      <c r="AH171" s="2125"/>
      <c r="AI171" s="2125"/>
      <c r="AJ171" s="2125"/>
      <c r="AK171" s="2125"/>
      <c r="AL171" s="2126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17"/>
      <c r="B172" s="2122"/>
      <c r="C172" s="2123"/>
      <c r="D172" s="2124"/>
      <c r="E172" s="2045" t="s">
        <v>11</v>
      </c>
      <c r="F172" s="2047"/>
      <c r="G172" s="2045" t="s">
        <v>12</v>
      </c>
      <c r="H172" s="2047"/>
      <c r="I172" s="2045" t="s">
        <v>13</v>
      </c>
      <c r="J172" s="2047"/>
      <c r="K172" s="2045" t="s">
        <v>14</v>
      </c>
      <c r="L172" s="2047"/>
      <c r="M172" s="2045" t="s">
        <v>15</v>
      </c>
      <c r="N172" s="2047"/>
      <c r="O172" s="2051" t="s">
        <v>16</v>
      </c>
      <c r="P172" s="2052"/>
      <c r="Q172" s="2051" t="s">
        <v>17</v>
      </c>
      <c r="R172" s="2052"/>
      <c r="S172" s="2051" t="s">
        <v>18</v>
      </c>
      <c r="T172" s="2052"/>
      <c r="U172" s="2051" t="s">
        <v>19</v>
      </c>
      <c r="V172" s="2052"/>
      <c r="W172" s="2051" t="s">
        <v>20</v>
      </c>
      <c r="X172" s="2052"/>
      <c r="Y172" s="2051" t="s">
        <v>21</v>
      </c>
      <c r="Z172" s="2052"/>
      <c r="AA172" s="2051" t="s">
        <v>22</v>
      </c>
      <c r="AB172" s="2052"/>
      <c r="AC172" s="2051" t="s">
        <v>23</v>
      </c>
      <c r="AD172" s="2052"/>
      <c r="AE172" s="2051" t="s">
        <v>24</v>
      </c>
      <c r="AF172" s="2052"/>
      <c r="AG172" s="2051" t="s">
        <v>25</v>
      </c>
      <c r="AH172" s="2052"/>
      <c r="AI172" s="2051" t="s">
        <v>26</v>
      </c>
      <c r="AJ172" s="2052"/>
      <c r="AK172" s="2051" t="s">
        <v>27</v>
      </c>
      <c r="AL172" s="2052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425" t="s">
        <v>32</v>
      </c>
      <c r="C173" s="426" t="s">
        <v>33</v>
      </c>
      <c r="D173" s="427" t="s">
        <v>34</v>
      </c>
      <c r="E173" s="391" t="s">
        <v>43</v>
      </c>
      <c r="F173" s="394" t="s">
        <v>34</v>
      </c>
      <c r="G173" s="391" t="s">
        <v>43</v>
      </c>
      <c r="H173" s="394" t="s">
        <v>34</v>
      </c>
      <c r="I173" s="391" t="s">
        <v>43</v>
      </c>
      <c r="J173" s="394" t="s">
        <v>34</v>
      </c>
      <c r="K173" s="391" t="s">
        <v>43</v>
      </c>
      <c r="L173" s="409" t="s">
        <v>34</v>
      </c>
      <c r="M173" s="391" t="s">
        <v>43</v>
      </c>
      <c r="N173" s="394" t="s">
        <v>34</v>
      </c>
      <c r="O173" s="391" t="s">
        <v>43</v>
      </c>
      <c r="P173" s="409" t="s">
        <v>34</v>
      </c>
      <c r="Q173" s="391" t="s">
        <v>43</v>
      </c>
      <c r="R173" s="394" t="s">
        <v>34</v>
      </c>
      <c r="S173" s="391" t="s">
        <v>43</v>
      </c>
      <c r="T173" s="409" t="s">
        <v>34</v>
      </c>
      <c r="U173" s="391" t="s">
        <v>43</v>
      </c>
      <c r="V173" s="394" t="s">
        <v>34</v>
      </c>
      <c r="W173" s="391" t="s">
        <v>43</v>
      </c>
      <c r="X173" s="409" t="s">
        <v>34</v>
      </c>
      <c r="Y173" s="391" t="s">
        <v>43</v>
      </c>
      <c r="Z173" s="394" t="s">
        <v>34</v>
      </c>
      <c r="AA173" s="391" t="s">
        <v>43</v>
      </c>
      <c r="AB173" s="394" t="s">
        <v>34</v>
      </c>
      <c r="AC173" s="391" t="s">
        <v>43</v>
      </c>
      <c r="AD173" s="394" t="s">
        <v>34</v>
      </c>
      <c r="AE173" s="391" t="s">
        <v>43</v>
      </c>
      <c r="AF173" s="394" t="s">
        <v>34</v>
      </c>
      <c r="AG173" s="391" t="s">
        <v>43</v>
      </c>
      <c r="AH173" s="394" t="s">
        <v>34</v>
      </c>
      <c r="AI173" s="391" t="s">
        <v>43</v>
      </c>
      <c r="AJ173" s="394" t="s">
        <v>34</v>
      </c>
      <c r="AK173" s="391" t="s">
        <v>43</v>
      </c>
      <c r="AL173" s="394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ht="21" x14ac:dyDescent="0.2">
      <c r="A174" s="386" t="s">
        <v>230</v>
      </c>
      <c r="B174" s="436">
        <f>SUM(C174+D174)</f>
        <v>0</v>
      </c>
      <c r="C174" s="253">
        <f>SUM(O174+Q174+S174+U174+W174+Y174+AA174+AC174+AE174+AG174+AI174+AK174)</f>
        <v>0</v>
      </c>
      <c r="D174" s="387">
        <f>SUM(P174+R174+T174+V174+X174+Z174+AB174+AD174+AF174+AH174+AJ174+AL174)</f>
        <v>0</v>
      </c>
      <c r="E174" s="362">
        <f>SUM(ENERO:DICIEMBRE!E174)</f>
        <v>0</v>
      </c>
      <c r="F174" s="362">
        <f>SUM(ENERO:DICIEMBRE!F174)</f>
        <v>0</v>
      </c>
      <c r="G174" s="362">
        <f>SUM(ENERO:DICIEMBRE!G174)</f>
        <v>0</v>
      </c>
      <c r="H174" s="362">
        <f>SUM(ENERO:DICIEMBRE!H174)</f>
        <v>0</v>
      </c>
      <c r="I174" s="362">
        <f>SUM(ENERO:DICIEMBRE!I174)</f>
        <v>0</v>
      </c>
      <c r="J174" s="362">
        <f>SUM(ENERO:DICIEMBRE!J174)</f>
        <v>0</v>
      </c>
      <c r="K174" s="362">
        <f>SUM(ENERO:DICIEMBRE!K174)</f>
        <v>0</v>
      </c>
      <c r="L174" s="362">
        <f>SUM(ENERO:DICIEMBRE!L174)</f>
        <v>0</v>
      </c>
      <c r="M174" s="362">
        <f>SUM(ENERO:DICIEMBRE!M174)</f>
        <v>0</v>
      </c>
      <c r="N174" s="362">
        <f>SUM(ENERO:DICIEMBRE!N174)</f>
        <v>0</v>
      </c>
      <c r="O174" s="362">
        <f>SUM(ENERO:DICIEMBRE!O174)</f>
        <v>0</v>
      </c>
      <c r="P174" s="362">
        <f>SUM(ENERO:DICIEMBRE!P174)</f>
        <v>0</v>
      </c>
      <c r="Q174" s="362">
        <f>SUM(ENERO:DICIEMBRE!Q174)</f>
        <v>0</v>
      </c>
      <c r="R174" s="362">
        <f>SUM(ENERO:DICIEMBRE!R174)</f>
        <v>0</v>
      </c>
      <c r="S174" s="362">
        <f>SUM(ENERO:DICIEMBRE!S174)</f>
        <v>0</v>
      </c>
      <c r="T174" s="362">
        <f>SUM(ENERO:DICIEMBRE!T174)</f>
        <v>0</v>
      </c>
      <c r="U174" s="362">
        <f>SUM(ENERO:DICIEMBRE!U174)</f>
        <v>0</v>
      </c>
      <c r="V174" s="362">
        <f>SUM(ENERO:DICIEMBRE!V174)</f>
        <v>0</v>
      </c>
      <c r="W174" s="362">
        <f>SUM(ENERO:DICIEMBRE!W174)</f>
        <v>0</v>
      </c>
      <c r="X174" s="362">
        <f>SUM(ENERO:DICIEMBRE!X174)</f>
        <v>0</v>
      </c>
      <c r="Y174" s="362">
        <f>SUM(ENERO:DICIEMBRE!Y174)</f>
        <v>0</v>
      </c>
      <c r="Z174" s="362">
        <f>SUM(ENERO:DICIEMBRE!Z174)</f>
        <v>0</v>
      </c>
      <c r="AA174" s="362">
        <f>SUM(ENERO:DICIEMBRE!AA174)</f>
        <v>0</v>
      </c>
      <c r="AB174" s="362">
        <f>SUM(ENERO:DICIEMBRE!AB174)</f>
        <v>0</v>
      </c>
      <c r="AC174" s="362">
        <f>SUM(ENERO:DICIEMBRE!AC174)</f>
        <v>0</v>
      </c>
      <c r="AD174" s="362">
        <f>SUM(ENERO:DICIEMBRE!AD174)</f>
        <v>0</v>
      </c>
      <c r="AE174" s="362">
        <f>SUM(ENERO:DICIEMBRE!AE174)</f>
        <v>0</v>
      </c>
      <c r="AF174" s="362">
        <f>SUM(ENERO:DICIEMBRE!AF174)</f>
        <v>0</v>
      </c>
      <c r="AG174" s="362">
        <f>SUM(ENERO:DICIEMBRE!AG174)</f>
        <v>0</v>
      </c>
      <c r="AH174" s="362">
        <f>SUM(ENERO:DICIEMBRE!AH174)</f>
        <v>0</v>
      </c>
      <c r="AI174" s="362">
        <f>SUM(ENERO:DICIEMBRE!AI174)</f>
        <v>0</v>
      </c>
      <c r="AJ174" s="362">
        <f>SUM(ENERO:DICIEMBRE!AJ174)</f>
        <v>0</v>
      </c>
      <c r="AK174" s="362">
        <f>SUM(ENERO:DICIEMBRE!AK174)</f>
        <v>0</v>
      </c>
      <c r="AL174" s="362">
        <f>SUM(ENERO:DICIEMBRE!AL174)</f>
        <v>0</v>
      </c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ht="2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362">
        <f>SUM(ENERO:DICIEMBRE!E175)</f>
        <v>0</v>
      </c>
      <c r="F175" s="362">
        <f>SUM(ENERO:DICIEMBRE!F175)</f>
        <v>0</v>
      </c>
      <c r="G175" s="362">
        <f>SUM(ENERO:DICIEMBRE!G175)</f>
        <v>0</v>
      </c>
      <c r="H175" s="362">
        <f>SUM(ENERO:DICIEMBRE!H175)</f>
        <v>0</v>
      </c>
      <c r="I175" s="362">
        <f>SUM(ENERO:DICIEMBRE!I175)</f>
        <v>0</v>
      </c>
      <c r="J175" s="362">
        <f>SUM(ENERO:DICIEMBRE!J175)</f>
        <v>0</v>
      </c>
      <c r="K175" s="362">
        <f>SUM(ENERO:DICIEMBRE!K175)</f>
        <v>0</v>
      </c>
      <c r="L175" s="362">
        <f>SUM(ENERO:DICIEMBRE!L175)</f>
        <v>0</v>
      </c>
      <c r="M175" s="362">
        <f>SUM(ENERO:DICIEMBRE!M175)</f>
        <v>0</v>
      </c>
      <c r="N175" s="362">
        <f>SUM(ENERO:DICIEMBRE!N175)</f>
        <v>0</v>
      </c>
      <c r="O175" s="362">
        <f>SUM(ENERO:DICIEMBRE!O175)</f>
        <v>0</v>
      </c>
      <c r="P175" s="362">
        <f>SUM(ENERO:DICIEMBRE!P175)</f>
        <v>0</v>
      </c>
      <c r="Q175" s="362">
        <f>SUM(ENERO:DICIEMBRE!Q175)</f>
        <v>0</v>
      </c>
      <c r="R175" s="362">
        <f>SUM(ENERO:DICIEMBRE!R175)</f>
        <v>0</v>
      </c>
      <c r="S175" s="362">
        <f>SUM(ENERO:DICIEMBRE!S175)</f>
        <v>0</v>
      </c>
      <c r="T175" s="362">
        <f>SUM(ENERO:DICIEMBRE!T175)</f>
        <v>0</v>
      </c>
      <c r="U175" s="362">
        <f>SUM(ENERO:DICIEMBRE!U175)</f>
        <v>0</v>
      </c>
      <c r="V175" s="362">
        <f>SUM(ENERO:DICIEMBRE!V175)</f>
        <v>0</v>
      </c>
      <c r="W175" s="362">
        <f>SUM(ENERO:DICIEMBRE!W175)</f>
        <v>0</v>
      </c>
      <c r="X175" s="362">
        <f>SUM(ENERO:DICIEMBRE!X175)</f>
        <v>0</v>
      </c>
      <c r="Y175" s="362">
        <f>SUM(ENERO:DICIEMBRE!Y175)</f>
        <v>0</v>
      </c>
      <c r="Z175" s="362">
        <f>SUM(ENERO:DICIEMBRE!Z175)</f>
        <v>0</v>
      </c>
      <c r="AA175" s="362">
        <f>SUM(ENERO:DICIEMBRE!AA175)</f>
        <v>0</v>
      </c>
      <c r="AB175" s="362">
        <f>SUM(ENERO:DICIEMBRE!AB175)</f>
        <v>0</v>
      </c>
      <c r="AC175" s="362">
        <f>SUM(ENERO:DICIEMBRE!AC175)</f>
        <v>0</v>
      </c>
      <c r="AD175" s="362">
        <f>SUM(ENERO:DICIEMBRE!AD175)</f>
        <v>0</v>
      </c>
      <c r="AE175" s="362">
        <f>SUM(ENERO:DICIEMBRE!AE175)</f>
        <v>0</v>
      </c>
      <c r="AF175" s="362">
        <f>SUM(ENERO:DICIEMBRE!AF175)</f>
        <v>0</v>
      </c>
      <c r="AG175" s="362">
        <f>SUM(ENERO:DICIEMBRE!AG175)</f>
        <v>0</v>
      </c>
      <c r="AH175" s="362">
        <f>SUM(ENERO:DICIEMBRE!AH175)</f>
        <v>0</v>
      </c>
      <c r="AI175" s="362">
        <f>SUM(ENERO:DICIEMBRE!AI175)</f>
        <v>0</v>
      </c>
      <c r="AJ175" s="362">
        <f>SUM(ENERO:DICIEMBRE!AJ175)</f>
        <v>0</v>
      </c>
      <c r="AK175" s="362">
        <f>SUM(ENERO:DICIEMBRE!AK175)</f>
        <v>0</v>
      </c>
      <c r="AL175" s="362">
        <f>SUM(ENERO:DICIEMBRE!AL175)</f>
        <v>0</v>
      </c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362">
        <f>SUM(ENERO:DICIEMBRE!E176)</f>
        <v>0</v>
      </c>
      <c r="F176" s="362">
        <f>SUM(ENERO:DICIEMBRE!F176)</f>
        <v>0</v>
      </c>
      <c r="G176" s="362">
        <f>SUM(ENERO:DICIEMBRE!G176)</f>
        <v>0</v>
      </c>
      <c r="H176" s="362">
        <f>SUM(ENERO:DICIEMBRE!H176)</f>
        <v>0</v>
      </c>
      <c r="I176" s="362">
        <f>SUM(ENERO:DICIEMBRE!I176)</f>
        <v>0</v>
      </c>
      <c r="J176" s="362">
        <f>SUM(ENERO:DICIEMBRE!J176)</f>
        <v>0</v>
      </c>
      <c r="K176" s="362">
        <f>SUM(ENERO:DICIEMBRE!K176)</f>
        <v>0</v>
      </c>
      <c r="L176" s="362">
        <f>SUM(ENERO:DICIEMBRE!L176)</f>
        <v>0</v>
      </c>
      <c r="M176" s="362">
        <f>SUM(ENERO:DICIEMBRE!M176)</f>
        <v>0</v>
      </c>
      <c r="N176" s="362">
        <f>SUM(ENERO:DICIEMBRE!N176)</f>
        <v>0</v>
      </c>
      <c r="O176" s="362">
        <f>SUM(ENERO:DICIEMBRE!O176)</f>
        <v>0</v>
      </c>
      <c r="P176" s="362">
        <f>SUM(ENERO:DICIEMBRE!P176)</f>
        <v>0</v>
      </c>
      <c r="Q176" s="362">
        <f>SUM(ENERO:DICIEMBRE!Q176)</f>
        <v>0</v>
      </c>
      <c r="R176" s="362">
        <f>SUM(ENERO:DICIEMBRE!R176)</f>
        <v>0</v>
      </c>
      <c r="S176" s="362">
        <f>SUM(ENERO:DICIEMBRE!S176)</f>
        <v>0</v>
      </c>
      <c r="T176" s="362">
        <f>SUM(ENERO:DICIEMBRE!T176)</f>
        <v>0</v>
      </c>
      <c r="U176" s="362">
        <f>SUM(ENERO:DICIEMBRE!U176)</f>
        <v>0</v>
      </c>
      <c r="V176" s="362">
        <f>SUM(ENERO:DICIEMBRE!V176)</f>
        <v>0</v>
      </c>
      <c r="W176" s="362">
        <f>SUM(ENERO:DICIEMBRE!W176)</f>
        <v>0</v>
      </c>
      <c r="X176" s="362">
        <f>SUM(ENERO:DICIEMBRE!X176)</f>
        <v>0</v>
      </c>
      <c r="Y176" s="362">
        <f>SUM(ENERO:DICIEMBRE!Y176)</f>
        <v>0</v>
      </c>
      <c r="Z176" s="362">
        <f>SUM(ENERO:DICIEMBRE!Z176)</f>
        <v>0</v>
      </c>
      <c r="AA176" s="362">
        <f>SUM(ENERO:DICIEMBRE!AA176)</f>
        <v>0</v>
      </c>
      <c r="AB176" s="362">
        <f>SUM(ENERO:DICIEMBRE!AB176)</f>
        <v>0</v>
      </c>
      <c r="AC176" s="362">
        <f>SUM(ENERO:DICIEMBRE!AC176)</f>
        <v>0</v>
      </c>
      <c r="AD176" s="362">
        <f>SUM(ENERO:DICIEMBRE!AD176)</f>
        <v>0</v>
      </c>
      <c r="AE176" s="362">
        <f>SUM(ENERO:DICIEMBRE!AE176)</f>
        <v>0</v>
      </c>
      <c r="AF176" s="362">
        <f>SUM(ENERO:DICIEMBRE!AF176)</f>
        <v>0</v>
      </c>
      <c r="AG176" s="362">
        <f>SUM(ENERO:DICIEMBRE!AG176)</f>
        <v>0</v>
      </c>
      <c r="AH176" s="362">
        <f>SUM(ENERO:DICIEMBRE!AH176)</f>
        <v>0</v>
      </c>
      <c r="AI176" s="362">
        <f>SUM(ENERO:DICIEMBRE!AI176)</f>
        <v>0</v>
      </c>
      <c r="AJ176" s="362">
        <f>SUM(ENERO:DICIEMBRE!AJ176)</f>
        <v>0</v>
      </c>
      <c r="AK176" s="362">
        <f>SUM(ENERO:DICIEMBRE!AK176)</f>
        <v>0</v>
      </c>
      <c r="AL176" s="362">
        <f>SUM(ENERO:DICIEMBRE!AL176)</f>
        <v>0</v>
      </c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362">
        <f>SUM(ENERO:DICIEMBRE!E177)</f>
        <v>0</v>
      </c>
      <c r="F177" s="362">
        <f>SUM(ENERO:DICIEMBRE!F177)</f>
        <v>0</v>
      </c>
      <c r="G177" s="362">
        <f>SUM(ENERO:DICIEMBRE!G177)</f>
        <v>0</v>
      </c>
      <c r="H177" s="362">
        <f>SUM(ENERO:DICIEMBRE!H177)</f>
        <v>0</v>
      </c>
      <c r="I177" s="362">
        <f>SUM(ENERO:DICIEMBRE!I177)</f>
        <v>0</v>
      </c>
      <c r="J177" s="362">
        <f>SUM(ENERO:DICIEMBRE!J177)</f>
        <v>0</v>
      </c>
      <c r="K177" s="362">
        <f>SUM(ENERO:DICIEMBRE!K177)</f>
        <v>0</v>
      </c>
      <c r="L177" s="362">
        <f>SUM(ENERO:DICIEMBRE!L177)</f>
        <v>0</v>
      </c>
      <c r="M177" s="362">
        <f>SUM(ENERO:DICIEMBRE!M177)</f>
        <v>0</v>
      </c>
      <c r="N177" s="362">
        <f>SUM(ENERO:DICIEMBRE!N177)</f>
        <v>0</v>
      </c>
      <c r="O177" s="362">
        <f>SUM(ENERO:DICIEMBRE!O177)</f>
        <v>0</v>
      </c>
      <c r="P177" s="362">
        <f>SUM(ENERO:DICIEMBRE!P177)</f>
        <v>0</v>
      </c>
      <c r="Q177" s="362">
        <f>SUM(ENERO:DICIEMBRE!Q177)</f>
        <v>0</v>
      </c>
      <c r="R177" s="362">
        <f>SUM(ENERO:DICIEMBRE!R177)</f>
        <v>0</v>
      </c>
      <c r="S177" s="362">
        <f>SUM(ENERO:DICIEMBRE!S177)</f>
        <v>0</v>
      </c>
      <c r="T177" s="362">
        <f>SUM(ENERO:DICIEMBRE!T177)</f>
        <v>0</v>
      </c>
      <c r="U177" s="362">
        <f>SUM(ENERO:DICIEMBRE!U177)</f>
        <v>0</v>
      </c>
      <c r="V177" s="362">
        <f>SUM(ENERO:DICIEMBRE!V177)</f>
        <v>0</v>
      </c>
      <c r="W177" s="362">
        <f>SUM(ENERO:DICIEMBRE!W177)</f>
        <v>0</v>
      </c>
      <c r="X177" s="362">
        <f>SUM(ENERO:DICIEMBRE!X177)</f>
        <v>0</v>
      </c>
      <c r="Y177" s="362">
        <f>SUM(ENERO:DICIEMBRE!Y177)</f>
        <v>0</v>
      </c>
      <c r="Z177" s="362">
        <f>SUM(ENERO:DICIEMBRE!Z177)</f>
        <v>0</v>
      </c>
      <c r="AA177" s="362">
        <f>SUM(ENERO:DICIEMBRE!AA177)</f>
        <v>0</v>
      </c>
      <c r="AB177" s="362">
        <f>SUM(ENERO:DICIEMBRE!AB177)</f>
        <v>0</v>
      </c>
      <c r="AC177" s="362">
        <f>SUM(ENERO:DICIEMBRE!AC177)</f>
        <v>0</v>
      </c>
      <c r="AD177" s="362">
        <f>SUM(ENERO:DICIEMBRE!AD177)</f>
        <v>0</v>
      </c>
      <c r="AE177" s="362">
        <f>SUM(ENERO:DICIEMBRE!AE177)</f>
        <v>0</v>
      </c>
      <c r="AF177" s="362">
        <f>SUM(ENERO:DICIEMBRE!AF177)</f>
        <v>0</v>
      </c>
      <c r="AG177" s="362">
        <f>SUM(ENERO:DICIEMBRE!AG177)</f>
        <v>0</v>
      </c>
      <c r="AH177" s="362">
        <f>SUM(ENERO:DICIEMBRE!AH177)</f>
        <v>0</v>
      </c>
      <c r="AI177" s="362">
        <f>SUM(ENERO:DICIEMBRE!AI177)</f>
        <v>0</v>
      </c>
      <c r="AJ177" s="362">
        <f>SUM(ENERO:DICIEMBRE!AJ177)</f>
        <v>0</v>
      </c>
      <c r="AK177" s="362">
        <f>SUM(ENERO:DICIEMBRE!AK177)</f>
        <v>0</v>
      </c>
      <c r="AL177" s="362">
        <f>SUM(ENERO:DICIEMBRE!AL177)</f>
        <v>0</v>
      </c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388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x14ac:dyDescent="0.2">
      <c r="A179" s="2062" t="s">
        <v>139</v>
      </c>
      <c r="B179" s="2089"/>
      <c r="C179" s="2062" t="s">
        <v>80</v>
      </c>
      <c r="D179" s="2096"/>
      <c r="E179" s="2089"/>
      <c r="F179" s="2051" t="s">
        <v>234</v>
      </c>
      <c r="G179" s="2128"/>
      <c r="H179" s="2128"/>
      <c r="I179" s="2128"/>
      <c r="J179" s="2128"/>
      <c r="K179" s="2128"/>
      <c r="L179" s="2128"/>
      <c r="M179" s="2128"/>
      <c r="N179" s="2128"/>
      <c r="O179" s="2128"/>
      <c r="P179" s="2128"/>
      <c r="Q179" s="2128"/>
      <c r="R179" s="2128"/>
      <c r="S179" s="2128"/>
      <c r="T179" s="2128"/>
      <c r="U179" s="2058"/>
      <c r="V179" s="2041" t="s">
        <v>235</v>
      </c>
      <c r="W179" s="2129" t="s">
        <v>236</v>
      </c>
      <c r="X179" s="2129" t="s">
        <v>237</v>
      </c>
      <c r="Y179" s="2129" t="s">
        <v>238</v>
      </c>
      <c r="Z179" s="2129" t="s">
        <v>239</v>
      </c>
      <c r="AA179" s="2047" t="s">
        <v>240</v>
      </c>
      <c r="AB179" s="2131" t="s">
        <v>241</v>
      </c>
      <c r="AC179" s="2131"/>
      <c r="AD179" s="2131"/>
      <c r="AE179" s="2131"/>
      <c r="AF179" s="2105" t="s">
        <v>153</v>
      </c>
      <c r="AG179" s="2106"/>
      <c r="AH179" s="2041" t="s">
        <v>155</v>
      </c>
      <c r="AI179" s="2048" t="s">
        <v>242</v>
      </c>
      <c r="AJ179" s="2048" t="s">
        <v>158</v>
      </c>
      <c r="AK179" s="2048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x14ac:dyDescent="0.2">
      <c r="A180" s="2063"/>
      <c r="B180" s="2090"/>
      <c r="C180" s="2063"/>
      <c r="D180" s="2127"/>
      <c r="E180" s="2090"/>
      <c r="F180" s="2129" t="s">
        <v>11</v>
      </c>
      <c r="G180" s="2129"/>
      <c r="H180" s="2129" t="s">
        <v>12</v>
      </c>
      <c r="I180" s="2129"/>
      <c r="J180" s="2129" t="s">
        <v>13</v>
      </c>
      <c r="K180" s="2129"/>
      <c r="L180" s="2129" t="s">
        <v>243</v>
      </c>
      <c r="M180" s="2129"/>
      <c r="N180" s="2129" t="s">
        <v>244</v>
      </c>
      <c r="O180" s="2129"/>
      <c r="P180" s="2131" t="s">
        <v>245</v>
      </c>
      <c r="Q180" s="2131"/>
      <c r="R180" s="2131" t="s">
        <v>246</v>
      </c>
      <c r="S180" s="2131"/>
      <c r="T180" s="2109" t="s">
        <v>247</v>
      </c>
      <c r="U180" s="2130"/>
      <c r="V180" s="2057"/>
      <c r="W180" s="2129"/>
      <c r="X180" s="2129"/>
      <c r="Y180" s="2129"/>
      <c r="Z180" s="2129"/>
      <c r="AA180" s="2047"/>
      <c r="AB180" s="2129" t="s">
        <v>160</v>
      </c>
      <c r="AC180" s="2129" t="s">
        <v>161</v>
      </c>
      <c r="AD180" s="2129" t="s">
        <v>162</v>
      </c>
      <c r="AE180" s="2047" t="s">
        <v>163</v>
      </c>
      <c r="AF180" s="2134" t="s">
        <v>164</v>
      </c>
      <c r="AG180" s="2135" t="s">
        <v>165</v>
      </c>
      <c r="AH180" s="2057"/>
      <c r="AI180" s="2049"/>
      <c r="AJ180" s="2049"/>
      <c r="AK180" s="2049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389" t="s">
        <v>32</v>
      </c>
      <c r="D181" s="351" t="s">
        <v>43</v>
      </c>
      <c r="E181" s="390" t="s">
        <v>34</v>
      </c>
      <c r="F181" s="391" t="s">
        <v>43</v>
      </c>
      <c r="G181" s="392" t="s">
        <v>34</v>
      </c>
      <c r="H181" s="391" t="s">
        <v>43</v>
      </c>
      <c r="I181" s="392" t="s">
        <v>34</v>
      </c>
      <c r="J181" s="391" t="s">
        <v>43</v>
      </c>
      <c r="K181" s="392" t="s">
        <v>34</v>
      </c>
      <c r="L181" s="391" t="s">
        <v>43</v>
      </c>
      <c r="M181" s="392" t="s">
        <v>34</v>
      </c>
      <c r="N181" s="391" t="s">
        <v>43</v>
      </c>
      <c r="O181" s="392" t="s">
        <v>34</v>
      </c>
      <c r="P181" s="391" t="s">
        <v>43</v>
      </c>
      <c r="Q181" s="392" t="s">
        <v>34</v>
      </c>
      <c r="R181" s="391" t="s">
        <v>43</v>
      </c>
      <c r="S181" s="392" t="s">
        <v>34</v>
      </c>
      <c r="T181" s="393" t="s">
        <v>43</v>
      </c>
      <c r="U181" s="352" t="s">
        <v>34</v>
      </c>
      <c r="V181" s="2108"/>
      <c r="W181" s="2129"/>
      <c r="X181" s="2129"/>
      <c r="Y181" s="2129"/>
      <c r="Z181" s="2129"/>
      <c r="AA181" s="2047"/>
      <c r="AB181" s="2129"/>
      <c r="AC181" s="2129"/>
      <c r="AD181" s="2129"/>
      <c r="AE181" s="2047"/>
      <c r="AF181" s="2134"/>
      <c r="AG181" s="2135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ht="21" x14ac:dyDescent="0.2">
      <c r="A182" s="2129" t="s">
        <v>248</v>
      </c>
      <c r="B182" s="353" t="s">
        <v>249</v>
      </c>
      <c r="C182" s="334">
        <f>SUM(D182:E182)</f>
        <v>40</v>
      </c>
      <c r="D182" s="19">
        <f>SUM(F182+H182+J182+L182+N182+P182+R182+T182)</f>
        <v>3</v>
      </c>
      <c r="E182" s="335">
        <f>G182+I182+K182+M182+O182+Q182+S182+U182</f>
        <v>37</v>
      </c>
      <c r="F182" s="362">
        <f>SUM(ENERO:DICIEMBRE!F182)</f>
        <v>0</v>
      </c>
      <c r="G182" s="362">
        <f>SUM(ENERO:DICIEMBRE!G182)</f>
        <v>2</v>
      </c>
      <c r="H182" s="362">
        <f>SUM(ENERO:DICIEMBRE!H182)</f>
        <v>1</v>
      </c>
      <c r="I182" s="362">
        <f>SUM(ENERO:DICIEMBRE!I182)</f>
        <v>3</v>
      </c>
      <c r="J182" s="362">
        <f>SUM(ENERO:DICIEMBRE!J182)</f>
        <v>1</v>
      </c>
      <c r="K182" s="362">
        <f>SUM(ENERO:DICIEMBRE!K182)</f>
        <v>8</v>
      </c>
      <c r="L182" s="362">
        <f>SUM(ENERO:DICIEMBRE!L182)</f>
        <v>0</v>
      </c>
      <c r="M182" s="362">
        <f>SUM(ENERO:DICIEMBRE!M182)</f>
        <v>7</v>
      </c>
      <c r="N182" s="362">
        <f>SUM(ENERO:DICIEMBRE!N182)</f>
        <v>1</v>
      </c>
      <c r="O182" s="362">
        <f>SUM(ENERO:DICIEMBRE!O182)</f>
        <v>3</v>
      </c>
      <c r="P182" s="362">
        <f>SUM(ENERO:DICIEMBRE!P182)</f>
        <v>0</v>
      </c>
      <c r="Q182" s="362">
        <f>SUM(ENERO:DICIEMBRE!Q182)</f>
        <v>8</v>
      </c>
      <c r="R182" s="362">
        <f>SUM(ENERO:DICIEMBRE!R182)</f>
        <v>0</v>
      </c>
      <c r="S182" s="362">
        <f>SUM(ENERO:DICIEMBRE!S182)</f>
        <v>6</v>
      </c>
      <c r="T182" s="362">
        <f>SUM(ENERO:DICIEMBRE!T182)</f>
        <v>0</v>
      </c>
      <c r="U182" s="362">
        <f>SUM(ENERO:DICIEMBRE!U182)</f>
        <v>0</v>
      </c>
      <c r="V182" s="362">
        <f>SUM(ENERO:DICIEMBRE!V182)</f>
        <v>1</v>
      </c>
      <c r="W182" s="362">
        <f>SUM(ENERO:DICIEMBRE!W182)</f>
        <v>12</v>
      </c>
      <c r="X182" s="362">
        <f>SUM(ENERO:DICIEMBRE!X182)</f>
        <v>25</v>
      </c>
      <c r="Y182" s="362">
        <f>SUM(ENERO:DICIEMBRE!Y182)</f>
        <v>9</v>
      </c>
      <c r="Z182" s="362">
        <f>SUM(ENERO:DICIEMBRE!Z182)</f>
        <v>22</v>
      </c>
      <c r="AA182" s="362">
        <f>SUM(ENERO:DICIEMBRE!AA182)</f>
        <v>0</v>
      </c>
      <c r="AB182" s="362">
        <f>SUM(ENERO:DICIEMBRE!AB182)</f>
        <v>4</v>
      </c>
      <c r="AC182" s="362">
        <f>SUM(ENERO:DICIEMBRE!AC182)</f>
        <v>6</v>
      </c>
      <c r="AD182" s="362">
        <f>SUM(ENERO:DICIEMBRE!AD182)</f>
        <v>20</v>
      </c>
      <c r="AE182" s="362">
        <f>SUM(ENERO:DICIEMBRE!AE182)</f>
        <v>10</v>
      </c>
      <c r="AF182" s="362">
        <f>SUM(ENERO:DICIEMBRE!AF182)</f>
        <v>40</v>
      </c>
      <c r="AG182" s="362">
        <f>SUM(ENERO:DICIEMBRE!AG182)</f>
        <v>0</v>
      </c>
      <c r="AH182" s="362">
        <f>SUM(ENERO:DICIEMBRE!AH182)</f>
        <v>0</v>
      </c>
      <c r="AI182" s="362">
        <f>SUM(ENERO:DICIEMBRE!AI182)</f>
        <v>0</v>
      </c>
      <c r="AJ182" s="362">
        <f>SUM(ENERO:DICIEMBRE!AJ182)</f>
        <v>0</v>
      </c>
      <c r="AK182" s="362">
        <f>SUM(ENERO:DICIEMBRE!AK182)</f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ht="21" x14ac:dyDescent="0.2">
      <c r="A183" s="2129"/>
      <c r="B183" s="77" t="s">
        <v>250</v>
      </c>
      <c r="C183" s="267">
        <f>SUM(D183:E183)</f>
        <v>17</v>
      </c>
      <c r="D183" s="38">
        <f>SUM(F183+H183+J183+L183+N183+P183+R183+T183)</f>
        <v>2</v>
      </c>
      <c r="E183" s="268">
        <f>G183+I183+K183+M183+O183+Q183+S183+U183</f>
        <v>15</v>
      </c>
      <c r="F183" s="362">
        <f>SUM(ENERO:DICIEMBRE!F183)</f>
        <v>0</v>
      </c>
      <c r="G183" s="362">
        <f>SUM(ENERO:DICIEMBRE!G183)</f>
        <v>0</v>
      </c>
      <c r="H183" s="362">
        <f>SUM(ENERO:DICIEMBRE!H183)</f>
        <v>0</v>
      </c>
      <c r="I183" s="362">
        <f>SUM(ENERO:DICIEMBRE!I183)</f>
        <v>3</v>
      </c>
      <c r="J183" s="362">
        <f>SUM(ENERO:DICIEMBRE!J183)</f>
        <v>2</v>
      </c>
      <c r="K183" s="362">
        <f>SUM(ENERO:DICIEMBRE!K183)</f>
        <v>8</v>
      </c>
      <c r="L183" s="362">
        <f>SUM(ENERO:DICIEMBRE!L183)</f>
        <v>0</v>
      </c>
      <c r="M183" s="362">
        <f>SUM(ENERO:DICIEMBRE!M183)</f>
        <v>2</v>
      </c>
      <c r="N183" s="362">
        <f>SUM(ENERO:DICIEMBRE!N183)</f>
        <v>0</v>
      </c>
      <c r="O183" s="362">
        <f>SUM(ENERO:DICIEMBRE!O183)</f>
        <v>0</v>
      </c>
      <c r="P183" s="362">
        <f>SUM(ENERO:DICIEMBRE!P183)</f>
        <v>0</v>
      </c>
      <c r="Q183" s="362">
        <f>SUM(ENERO:DICIEMBRE!Q183)</f>
        <v>1</v>
      </c>
      <c r="R183" s="362">
        <f>SUM(ENERO:DICIEMBRE!R183)</f>
        <v>0</v>
      </c>
      <c r="S183" s="362">
        <f>SUM(ENERO:DICIEMBRE!S183)</f>
        <v>0</v>
      </c>
      <c r="T183" s="362">
        <f>SUM(ENERO:DICIEMBRE!T183)</f>
        <v>0</v>
      </c>
      <c r="U183" s="362">
        <f>SUM(ENERO:DICIEMBRE!U183)</f>
        <v>1</v>
      </c>
      <c r="V183" s="362">
        <f>SUM(ENERO:DICIEMBRE!V183)</f>
        <v>0</v>
      </c>
      <c r="W183" s="362">
        <f>SUM(ENERO:DICIEMBRE!W183)</f>
        <v>1</v>
      </c>
      <c r="X183" s="362">
        <f>SUM(ENERO:DICIEMBRE!X183)</f>
        <v>14</v>
      </c>
      <c r="Y183" s="362">
        <f>SUM(ENERO:DICIEMBRE!Y183)</f>
        <v>0</v>
      </c>
      <c r="Z183" s="362">
        <f>SUM(ENERO:DICIEMBRE!Z183)</f>
        <v>3</v>
      </c>
      <c r="AA183" s="362">
        <f>SUM(ENERO:DICIEMBRE!AA183)</f>
        <v>0</v>
      </c>
      <c r="AB183" s="362">
        <f>SUM(ENERO:DICIEMBRE!AB183)</f>
        <v>0</v>
      </c>
      <c r="AC183" s="362">
        <f>SUM(ENERO:DICIEMBRE!AC183)</f>
        <v>6</v>
      </c>
      <c r="AD183" s="362">
        <f>SUM(ENERO:DICIEMBRE!AD183)</f>
        <v>9</v>
      </c>
      <c r="AE183" s="362">
        <f>SUM(ENERO:DICIEMBRE!AE183)</f>
        <v>2</v>
      </c>
      <c r="AF183" s="362">
        <f>SUM(ENERO:DICIEMBRE!AF183)</f>
        <v>17</v>
      </c>
      <c r="AG183" s="362">
        <f>SUM(ENERO:DICIEMBRE!AG183)</f>
        <v>0</v>
      </c>
      <c r="AH183" s="362">
        <f>SUM(ENERO:DICIEMBRE!AH183)</f>
        <v>0</v>
      </c>
      <c r="AI183" s="362">
        <f>SUM(ENERO:DICIEMBRE!AI183)</f>
        <v>0</v>
      </c>
      <c r="AJ183" s="362">
        <f>SUM(ENERO:DICIEMBRE!AJ183)</f>
        <v>0</v>
      </c>
      <c r="AK183" s="362">
        <f>SUM(ENERO:DICIEMBRE!AK183)</f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036" t="s">
        <v>4</v>
      </c>
      <c r="B185" s="2036" t="s">
        <v>80</v>
      </c>
      <c r="C185" s="2048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ht="21" x14ac:dyDescent="0.2">
      <c r="A187" s="353" t="s">
        <v>253</v>
      </c>
      <c r="B187" s="358">
        <f>SUM(C187:D187)</f>
        <v>57</v>
      </c>
      <c r="C187" s="362">
        <f>SUM(ENERO:DICIEMBRE!C187)</f>
        <v>0</v>
      </c>
      <c r="D187" s="362">
        <f>SUM(ENERO:DICIEMBRE!D187)</f>
        <v>57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ht="21" x14ac:dyDescent="0.2">
      <c r="A188" s="77" t="s">
        <v>254</v>
      </c>
      <c r="B188" s="275">
        <f>SUM(C188)</f>
        <v>0</v>
      </c>
      <c r="C188" s="362">
        <f>SUM(ENERO:DICIEMBRE!C188)</f>
        <v>0</v>
      </c>
      <c r="D188" s="362">
        <f>SUM(ENERO:DICIEMBRE!D188)</f>
        <v>0</v>
      </c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437" t="s">
        <v>255</v>
      </c>
      <c r="B189" s="438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x14ac:dyDescent="0.2">
      <c r="A190" s="2036" t="s">
        <v>139</v>
      </c>
      <c r="B190" s="2062" t="s">
        <v>80</v>
      </c>
      <c r="C190" s="2096"/>
      <c r="D190" s="2089"/>
      <c r="E190" s="2141" t="s">
        <v>6</v>
      </c>
      <c r="F190" s="2142"/>
      <c r="G190" s="2142"/>
      <c r="H190" s="2142"/>
      <c r="I190" s="2142"/>
      <c r="J190" s="2142"/>
      <c r="K190" s="2142"/>
      <c r="L190" s="2142"/>
      <c r="M190" s="2142"/>
      <c r="N190" s="2142"/>
      <c r="O190" s="2142"/>
      <c r="P190" s="2142"/>
      <c r="Q190" s="2142"/>
      <c r="R190" s="2142"/>
      <c r="S190" s="2142"/>
      <c r="T190" s="2142"/>
      <c r="U190" s="2142"/>
      <c r="V190" s="2142"/>
      <c r="W190" s="2142"/>
      <c r="X190" s="2142"/>
      <c r="Y190" s="2142"/>
      <c r="Z190" s="2142"/>
      <c r="AA190" s="2142"/>
      <c r="AB190" s="2142"/>
      <c r="AC190" s="2142"/>
      <c r="AD190" s="2142"/>
      <c r="AE190" s="2142"/>
      <c r="AF190" s="2142"/>
      <c r="AG190" s="2142"/>
      <c r="AH190" s="2142"/>
      <c r="AI190" s="2142"/>
      <c r="AJ190" s="2142"/>
      <c r="AK190" s="2142"/>
      <c r="AL190" s="2143"/>
      <c r="AM190" s="2132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037"/>
      <c r="B191" s="2064"/>
      <c r="C191" s="2140"/>
      <c r="D191" s="2109"/>
      <c r="E191" s="2045" t="s">
        <v>11</v>
      </c>
      <c r="F191" s="2047"/>
      <c r="G191" s="2045" t="s">
        <v>12</v>
      </c>
      <c r="H191" s="2047"/>
      <c r="I191" s="2045" t="s">
        <v>13</v>
      </c>
      <c r="J191" s="2047"/>
      <c r="K191" s="2045" t="s">
        <v>14</v>
      </c>
      <c r="L191" s="2047"/>
      <c r="M191" s="2045" t="s">
        <v>15</v>
      </c>
      <c r="N191" s="2047"/>
      <c r="O191" s="2051" t="s">
        <v>16</v>
      </c>
      <c r="P191" s="2052"/>
      <c r="Q191" s="2051" t="s">
        <v>17</v>
      </c>
      <c r="R191" s="2052"/>
      <c r="S191" s="2051" t="s">
        <v>18</v>
      </c>
      <c r="T191" s="2052"/>
      <c r="U191" s="2051" t="s">
        <v>19</v>
      </c>
      <c r="V191" s="2052"/>
      <c r="W191" s="2051" t="s">
        <v>20</v>
      </c>
      <c r="X191" s="2052"/>
      <c r="Y191" s="2051" t="s">
        <v>21</v>
      </c>
      <c r="Z191" s="2052"/>
      <c r="AA191" s="2051" t="s">
        <v>22</v>
      </c>
      <c r="AB191" s="2052"/>
      <c r="AC191" s="2051" t="s">
        <v>23</v>
      </c>
      <c r="AD191" s="2052"/>
      <c r="AE191" s="2051" t="s">
        <v>24</v>
      </c>
      <c r="AF191" s="2052"/>
      <c r="AG191" s="2051" t="s">
        <v>25</v>
      </c>
      <c r="AH191" s="2052"/>
      <c r="AI191" s="2051" t="s">
        <v>26</v>
      </c>
      <c r="AJ191" s="2052"/>
      <c r="AK191" s="2051" t="s">
        <v>27</v>
      </c>
      <c r="AL191" s="2058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428" t="s">
        <v>32</v>
      </c>
      <c r="C192" s="429" t="s">
        <v>33</v>
      </c>
      <c r="D192" s="278" t="s">
        <v>34</v>
      </c>
      <c r="E192" s="391" t="s">
        <v>43</v>
      </c>
      <c r="F192" s="392" t="s">
        <v>34</v>
      </c>
      <c r="G192" s="391" t="s">
        <v>43</v>
      </c>
      <c r="H192" s="392" t="s">
        <v>34</v>
      </c>
      <c r="I192" s="391" t="s">
        <v>43</v>
      </c>
      <c r="J192" s="392" t="s">
        <v>34</v>
      </c>
      <c r="K192" s="391" t="s">
        <v>43</v>
      </c>
      <c r="L192" s="392" t="s">
        <v>34</v>
      </c>
      <c r="M192" s="391" t="s">
        <v>43</v>
      </c>
      <c r="N192" s="392" t="s">
        <v>34</v>
      </c>
      <c r="O192" s="391" t="s">
        <v>43</v>
      </c>
      <c r="P192" s="394" t="s">
        <v>34</v>
      </c>
      <c r="Q192" s="391" t="s">
        <v>43</v>
      </c>
      <c r="R192" s="394" t="s">
        <v>34</v>
      </c>
      <c r="S192" s="391" t="s">
        <v>43</v>
      </c>
      <c r="T192" s="394" t="s">
        <v>34</v>
      </c>
      <c r="U192" s="391" t="s">
        <v>43</v>
      </c>
      <c r="V192" s="392" t="s">
        <v>34</v>
      </c>
      <c r="W192" s="391" t="s">
        <v>43</v>
      </c>
      <c r="X192" s="392" t="s">
        <v>34</v>
      </c>
      <c r="Y192" s="393" t="s">
        <v>43</v>
      </c>
      <c r="Z192" s="392" t="s">
        <v>34</v>
      </c>
      <c r="AA192" s="393" t="s">
        <v>43</v>
      </c>
      <c r="AB192" s="392" t="s">
        <v>34</v>
      </c>
      <c r="AC192" s="393" t="s">
        <v>43</v>
      </c>
      <c r="AD192" s="392" t="s">
        <v>34</v>
      </c>
      <c r="AE192" s="393" t="s">
        <v>43</v>
      </c>
      <c r="AF192" s="392" t="s">
        <v>34</v>
      </c>
      <c r="AG192" s="393" t="s">
        <v>43</v>
      </c>
      <c r="AH192" s="392" t="s">
        <v>34</v>
      </c>
      <c r="AI192" s="393" t="s">
        <v>43</v>
      </c>
      <c r="AJ192" s="392" t="s">
        <v>34</v>
      </c>
      <c r="AK192" s="393" t="s">
        <v>43</v>
      </c>
      <c r="AL192" s="352"/>
      <c r="AM192" s="395" t="s">
        <v>257</v>
      </c>
      <c r="AN192" s="396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06" s="2" customFormat="1" x14ac:dyDescent="0.2">
      <c r="A193" s="397" t="s">
        <v>259</v>
      </c>
      <c r="B193" s="398">
        <f>SUM(C193+D193)</f>
        <v>380</v>
      </c>
      <c r="C193" s="359">
        <f>+E193+G193+I193+K193+M193+O193+Q193+S193+U193+W193+Y193+AA193+AC193+AE193+AG193+AI193+AK193</f>
        <v>119</v>
      </c>
      <c r="D193" s="399">
        <f>+F193+H193+J193+L193+N193+P193+R193+T193+V193+X193+Z193+AB193+AD193+AF193+AH193+AJ193+AL193</f>
        <v>261</v>
      </c>
      <c r="E193" s="362">
        <f>SUM(ENERO:DICIEMBRE!E193)</f>
        <v>0</v>
      </c>
      <c r="F193" s="362">
        <f>SUM(ENERO:DICIEMBRE!F193)</f>
        <v>0</v>
      </c>
      <c r="G193" s="362">
        <f>SUM(ENERO:DICIEMBRE!G193)</f>
        <v>0</v>
      </c>
      <c r="H193" s="362">
        <f>SUM(ENERO:DICIEMBRE!H193)</f>
        <v>0</v>
      </c>
      <c r="I193" s="362">
        <f>SUM(ENERO:DICIEMBRE!I193)</f>
        <v>11</v>
      </c>
      <c r="J193" s="362">
        <f>SUM(ENERO:DICIEMBRE!J193)</f>
        <v>54</v>
      </c>
      <c r="K193" s="362">
        <f>SUM(ENERO:DICIEMBRE!K193)</f>
        <v>27</v>
      </c>
      <c r="L193" s="362">
        <f>SUM(ENERO:DICIEMBRE!L193)</f>
        <v>97</v>
      </c>
      <c r="M193" s="362">
        <f>SUM(ENERO:DICIEMBRE!M193)</f>
        <v>9</v>
      </c>
      <c r="N193" s="362">
        <f>SUM(ENERO:DICIEMBRE!N193)</f>
        <v>29</v>
      </c>
      <c r="O193" s="362">
        <f>SUM(ENERO:DICIEMBRE!O193)</f>
        <v>22</v>
      </c>
      <c r="P193" s="362">
        <f>SUM(ENERO:DICIEMBRE!P193)</f>
        <v>17</v>
      </c>
      <c r="Q193" s="362">
        <f>SUM(ENERO:DICIEMBRE!Q193)</f>
        <v>11</v>
      </c>
      <c r="R193" s="362">
        <f>SUM(ENERO:DICIEMBRE!R193)</f>
        <v>10</v>
      </c>
      <c r="S193" s="362">
        <f>SUM(ENERO:DICIEMBRE!S193)</f>
        <v>5</v>
      </c>
      <c r="T193" s="362">
        <f>SUM(ENERO:DICIEMBRE!T193)</f>
        <v>17</v>
      </c>
      <c r="U193" s="362">
        <f>SUM(ENERO:DICIEMBRE!U193)</f>
        <v>7</v>
      </c>
      <c r="V193" s="362">
        <f>SUM(ENERO:DICIEMBRE!V193)</f>
        <v>7</v>
      </c>
      <c r="W193" s="362">
        <f>SUM(ENERO:DICIEMBRE!W193)</f>
        <v>7</v>
      </c>
      <c r="X193" s="362">
        <f>SUM(ENERO:DICIEMBRE!X193)</f>
        <v>7</v>
      </c>
      <c r="Y193" s="362">
        <f>SUM(ENERO:DICIEMBRE!Y193)</f>
        <v>7</v>
      </c>
      <c r="Z193" s="362">
        <f>SUM(ENERO:DICIEMBRE!Z193)</f>
        <v>8</v>
      </c>
      <c r="AA193" s="362">
        <f>SUM(ENERO:DICIEMBRE!AA193)</f>
        <v>4</v>
      </c>
      <c r="AB193" s="362">
        <f>SUM(ENERO:DICIEMBRE!AB193)</f>
        <v>9</v>
      </c>
      <c r="AC193" s="362">
        <f>SUM(ENERO:DICIEMBRE!AC193)</f>
        <v>4</v>
      </c>
      <c r="AD193" s="362">
        <f>SUM(ENERO:DICIEMBRE!AD193)</f>
        <v>4</v>
      </c>
      <c r="AE193" s="362">
        <f>SUM(ENERO:DICIEMBRE!AE193)</f>
        <v>2</v>
      </c>
      <c r="AF193" s="362">
        <f>SUM(ENERO:DICIEMBRE!AF193)</f>
        <v>1</v>
      </c>
      <c r="AG193" s="362">
        <f>SUM(ENERO:DICIEMBRE!AG193)</f>
        <v>1</v>
      </c>
      <c r="AH193" s="362">
        <f>SUM(ENERO:DICIEMBRE!AH193)</f>
        <v>1</v>
      </c>
      <c r="AI193" s="362">
        <f>SUM(ENERO:DICIEMBRE!AI193)</f>
        <v>1</v>
      </c>
      <c r="AJ193" s="362">
        <f>SUM(ENERO:DICIEMBRE!AJ193)</f>
        <v>0</v>
      </c>
      <c r="AK193" s="362">
        <f>SUM(ENERO:DICIEMBRE!AK193)</f>
        <v>1</v>
      </c>
      <c r="AL193" s="362">
        <f>SUM(ENERO:DICIEMBRE!AL193)</f>
        <v>0</v>
      </c>
      <c r="AM193" s="362">
        <f>SUM(ENERO:DICIEMBRE!AM193)</f>
        <v>0</v>
      </c>
      <c r="AN193" s="362">
        <f>SUM(ENERO:DICIEMBRE!AN193)</f>
        <v>0</v>
      </c>
      <c r="AO193" s="2" t="str">
        <f>CA193&amp;CB193</f>
        <v/>
      </c>
      <c r="BV193" s="3"/>
      <c r="BW193" s="3"/>
      <c r="BX193" s="3"/>
      <c r="BY193" s="3"/>
      <c r="BZ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6">
        <f>IF(AM193+AN193&gt;B193,1,0)</f>
        <v>0</v>
      </c>
      <c r="DB193" s="6">
        <f>IF(AND(B193&lt;&gt;0,OR(AM193="",AN193="")),1,0)</f>
        <v>0</v>
      </c>
    </row>
    <row r="194" spans="1:106" s="2" customFormat="1" x14ac:dyDescent="0.2">
      <c r="A194" s="87" t="s">
        <v>260</v>
      </c>
      <c r="B194" s="87"/>
      <c r="BV194" s="3"/>
      <c r="BW194" s="3"/>
      <c r="BX194" s="3"/>
      <c r="BY194" s="3"/>
      <c r="BZ194" s="3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6"/>
      <c r="DB194" s="6"/>
    </row>
    <row r="195" spans="1:106" s="2" customFormat="1" x14ac:dyDescent="0.2">
      <c r="A195" s="2089" t="s">
        <v>261</v>
      </c>
      <c r="B195" s="2039" t="s">
        <v>80</v>
      </c>
      <c r="C195" s="2040"/>
      <c r="D195" s="2041"/>
      <c r="E195" s="2136" t="s">
        <v>6</v>
      </c>
      <c r="F195" s="2137"/>
      <c r="G195" s="2137"/>
      <c r="H195" s="2137"/>
      <c r="I195" s="2137"/>
      <c r="J195" s="2137"/>
      <c r="K195" s="2137"/>
      <c r="L195" s="2135"/>
      <c r="M195" s="2040" t="s">
        <v>262</v>
      </c>
      <c r="N195" s="2138"/>
      <c r="O195" s="2041" t="s">
        <v>263</v>
      </c>
      <c r="BV195" s="3"/>
      <c r="BW195" s="3"/>
      <c r="BX195" s="3"/>
      <c r="BY195" s="3"/>
      <c r="BZ195" s="3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6"/>
      <c r="DB195" s="6"/>
    </row>
    <row r="196" spans="1:106" s="2" customFormat="1" x14ac:dyDescent="0.2">
      <c r="A196" s="2090"/>
      <c r="B196" s="2042"/>
      <c r="C196" s="2043"/>
      <c r="D196" s="2108"/>
      <c r="E196" s="2045" t="s">
        <v>11</v>
      </c>
      <c r="F196" s="2047"/>
      <c r="G196" s="2045" t="s">
        <v>12</v>
      </c>
      <c r="H196" s="2047"/>
      <c r="I196" s="2045" t="s">
        <v>13</v>
      </c>
      <c r="J196" s="2047"/>
      <c r="K196" s="2045" t="s">
        <v>264</v>
      </c>
      <c r="L196" s="2110"/>
      <c r="M196" s="2043"/>
      <c r="N196" s="2139"/>
      <c r="O196" s="2057"/>
      <c r="BV196" s="3"/>
      <c r="BW196" s="3"/>
      <c r="BX196" s="4"/>
      <c r="BY196" s="4"/>
      <c r="BZ196" s="3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6"/>
      <c r="DB196" s="6"/>
    </row>
    <row r="197" spans="1:106" s="2" customFormat="1" x14ac:dyDescent="0.2">
      <c r="A197" s="2090"/>
      <c r="B197" s="390" t="s">
        <v>32</v>
      </c>
      <c r="C197" s="397" t="s">
        <v>33</v>
      </c>
      <c r="D197" s="390" t="s">
        <v>34</v>
      </c>
      <c r="E197" s="391" t="s">
        <v>43</v>
      </c>
      <c r="F197" s="280" t="s">
        <v>34</v>
      </c>
      <c r="G197" s="391" t="s">
        <v>43</v>
      </c>
      <c r="H197" s="280" t="s">
        <v>34</v>
      </c>
      <c r="I197" s="281" t="s">
        <v>43</v>
      </c>
      <c r="J197" s="282" t="s">
        <v>34</v>
      </c>
      <c r="K197" s="391" t="s">
        <v>43</v>
      </c>
      <c r="L197" s="400" t="s">
        <v>34</v>
      </c>
      <c r="M197" s="401" t="s">
        <v>265</v>
      </c>
      <c r="N197" s="283" t="s">
        <v>266</v>
      </c>
      <c r="O197" s="2108"/>
      <c r="BV197" s="3"/>
      <c r="BW197" s="3"/>
      <c r="BX197" s="4"/>
      <c r="BY197" s="4"/>
      <c r="BZ197" s="3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6"/>
      <c r="DB197" s="6"/>
    </row>
    <row r="198" spans="1:106" s="2" customFormat="1" x14ac:dyDescent="0.2">
      <c r="A198" s="2109"/>
      <c r="B198" s="284">
        <f t="shared" ref="B198:B203" si="20">+C198+D198</f>
        <v>94</v>
      </c>
      <c r="C198" s="285">
        <f>+E198+G198+I198+K198</f>
        <v>51</v>
      </c>
      <c r="D198" s="286">
        <f>+F198+H198+J198+L198</f>
        <v>43</v>
      </c>
      <c r="E198" s="402">
        <f t="shared" ref="E198:O198" si="21">SUM(E199:E203)</f>
        <v>14</v>
      </c>
      <c r="F198" s="403">
        <f t="shared" si="21"/>
        <v>9</v>
      </c>
      <c r="G198" s="402">
        <f t="shared" si="21"/>
        <v>4</v>
      </c>
      <c r="H198" s="403">
        <f t="shared" si="21"/>
        <v>4</v>
      </c>
      <c r="I198" s="402">
        <f t="shared" si="21"/>
        <v>1</v>
      </c>
      <c r="J198" s="404">
        <f t="shared" si="21"/>
        <v>1</v>
      </c>
      <c r="K198" s="398">
        <f t="shared" si="21"/>
        <v>32</v>
      </c>
      <c r="L198" s="405">
        <f t="shared" si="21"/>
        <v>29</v>
      </c>
      <c r="M198" s="406">
        <f t="shared" si="21"/>
        <v>67</v>
      </c>
      <c r="N198" s="403">
        <f t="shared" si="21"/>
        <v>27</v>
      </c>
      <c r="O198" s="407">
        <f t="shared" si="21"/>
        <v>32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BV198" s="3"/>
      <c r="BW198" s="3"/>
      <c r="BX198" s="4"/>
      <c r="BY198" s="4"/>
      <c r="BZ198" s="3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6"/>
      <c r="DB198" s="6"/>
    </row>
    <row r="199" spans="1:106" s="2" customFormat="1" x14ac:dyDescent="0.2">
      <c r="A199" s="353" t="s">
        <v>267</v>
      </c>
      <c r="B199" s="358">
        <f t="shared" si="20"/>
        <v>87</v>
      </c>
      <c r="C199" s="358">
        <f>+E199+G199+I199+K199</f>
        <v>49</v>
      </c>
      <c r="D199" s="360">
        <f>+F199+H199+J199+L199</f>
        <v>38</v>
      </c>
      <c r="E199" s="362">
        <f>SUM(ENERO:DICIEMBRE!E199)</f>
        <v>14</v>
      </c>
      <c r="F199" s="362">
        <f>SUM(ENERO:DICIEMBRE!F199)</f>
        <v>8</v>
      </c>
      <c r="G199" s="362">
        <f>SUM(ENERO:DICIEMBRE!G199)</f>
        <v>4</v>
      </c>
      <c r="H199" s="362">
        <f>SUM(ENERO:DICIEMBRE!H199)</f>
        <v>4</v>
      </c>
      <c r="I199" s="362">
        <f>SUM(ENERO:DICIEMBRE!I199)</f>
        <v>1</v>
      </c>
      <c r="J199" s="362">
        <f>SUM(ENERO:DICIEMBRE!J199)</f>
        <v>1</v>
      </c>
      <c r="K199" s="362">
        <f>SUM(ENERO:DICIEMBRE!K199)</f>
        <v>30</v>
      </c>
      <c r="L199" s="362">
        <f>SUM(ENERO:DICIEMBRE!L199)</f>
        <v>25</v>
      </c>
      <c r="M199" s="362">
        <f>SUM(ENERO:DICIEMBRE!M199)</f>
        <v>62</v>
      </c>
      <c r="N199" s="362">
        <f>SUM(ENERO:DICIEMBRE!N199)</f>
        <v>25</v>
      </c>
      <c r="O199" s="362">
        <f>SUM(ENERO:DICIEMBRE!O199)</f>
        <v>27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BV199" s="3"/>
      <c r="BW199" s="3"/>
      <c r="BX199" s="4"/>
      <c r="BY199" s="4"/>
      <c r="BZ199" s="3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6">
        <v>0</v>
      </c>
      <c r="DB199" s="6">
        <v>0</v>
      </c>
    </row>
    <row r="200" spans="1:106" s="2" customFormat="1" x14ac:dyDescent="0.2">
      <c r="A200" s="54" t="s">
        <v>268</v>
      </c>
      <c r="B200" s="289">
        <f t="shared" si="20"/>
        <v>7</v>
      </c>
      <c r="C200" s="289">
        <f t="shared" ref="C200:D203" si="22">+E200+G200+I200+K200</f>
        <v>2</v>
      </c>
      <c r="D200" s="290">
        <f t="shared" si="22"/>
        <v>5</v>
      </c>
      <c r="E200" s="362">
        <f>SUM(ENERO:DICIEMBRE!E200)</f>
        <v>0</v>
      </c>
      <c r="F200" s="362">
        <f>SUM(ENERO:DICIEMBRE!F200)</f>
        <v>1</v>
      </c>
      <c r="G200" s="362">
        <f>SUM(ENERO:DICIEMBRE!G200)</f>
        <v>0</v>
      </c>
      <c r="H200" s="362">
        <f>SUM(ENERO:DICIEMBRE!H200)</f>
        <v>0</v>
      </c>
      <c r="I200" s="362">
        <f>SUM(ENERO:DICIEMBRE!I200)</f>
        <v>0</v>
      </c>
      <c r="J200" s="362">
        <f>SUM(ENERO:DICIEMBRE!J200)</f>
        <v>0</v>
      </c>
      <c r="K200" s="362">
        <f>SUM(ENERO:DICIEMBRE!K200)</f>
        <v>2</v>
      </c>
      <c r="L200" s="362">
        <f>SUM(ENERO:DICIEMBRE!L200)</f>
        <v>4</v>
      </c>
      <c r="M200" s="362">
        <f>SUM(ENERO:DICIEMBRE!M200)</f>
        <v>5</v>
      </c>
      <c r="N200" s="362">
        <f>SUM(ENERO:DICIEMBRE!N200)</f>
        <v>2</v>
      </c>
      <c r="O200" s="362">
        <f>SUM(ENERO:DICIEMBRE!O200)</f>
        <v>5</v>
      </c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BV200" s="3"/>
      <c r="BW200" s="3"/>
      <c r="BX200" s="4"/>
      <c r="BY200" s="4"/>
      <c r="BZ200" s="3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6">
        <v>0</v>
      </c>
      <c r="DB200" s="6">
        <v>0</v>
      </c>
    </row>
    <row r="201" spans="1:106" s="2" customFormat="1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362">
        <f>SUM(ENERO:DICIEMBRE!E201)</f>
        <v>0</v>
      </c>
      <c r="F201" s="362">
        <f>SUM(ENERO:DICIEMBRE!F201)</f>
        <v>0</v>
      </c>
      <c r="G201" s="362">
        <f>SUM(ENERO:DICIEMBRE!G201)</f>
        <v>0</v>
      </c>
      <c r="H201" s="362">
        <f>SUM(ENERO:DICIEMBRE!H201)</f>
        <v>0</v>
      </c>
      <c r="I201" s="362">
        <f>SUM(ENERO:DICIEMBRE!I201)</f>
        <v>0</v>
      </c>
      <c r="J201" s="362">
        <f>SUM(ENERO:DICIEMBRE!J201)</f>
        <v>0</v>
      </c>
      <c r="K201" s="362">
        <f>SUM(ENERO:DICIEMBRE!K201)</f>
        <v>0</v>
      </c>
      <c r="L201" s="362">
        <f>SUM(ENERO:DICIEMBRE!L201)</f>
        <v>0</v>
      </c>
      <c r="M201" s="362">
        <f>SUM(ENERO:DICIEMBRE!M201)</f>
        <v>0</v>
      </c>
      <c r="N201" s="362">
        <f>SUM(ENERO:DICIEMBRE!N201)</f>
        <v>0</v>
      </c>
      <c r="O201" s="362">
        <f>SUM(ENERO:DICIEMBRE!O201)</f>
        <v>0</v>
      </c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BV201" s="3"/>
      <c r="BW201" s="3"/>
      <c r="BX201" s="4"/>
      <c r="BY201" s="4"/>
      <c r="BZ201" s="3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6">
        <v>0</v>
      </c>
      <c r="DB201" s="6">
        <v>0</v>
      </c>
    </row>
    <row r="202" spans="1:106" s="2" customFormat="1" ht="21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362">
        <f>SUM(ENERO:DICIEMBRE!E202)</f>
        <v>0</v>
      </c>
      <c r="F202" s="362">
        <f>SUM(ENERO:DICIEMBRE!F202)</f>
        <v>0</v>
      </c>
      <c r="G202" s="362">
        <f>SUM(ENERO:DICIEMBRE!G202)</f>
        <v>0</v>
      </c>
      <c r="H202" s="362">
        <f>SUM(ENERO:DICIEMBRE!H202)</f>
        <v>0</v>
      </c>
      <c r="I202" s="362">
        <f>SUM(ENERO:DICIEMBRE!I202)</f>
        <v>0</v>
      </c>
      <c r="J202" s="362">
        <f>SUM(ENERO:DICIEMBRE!J202)</f>
        <v>0</v>
      </c>
      <c r="K202" s="362">
        <f>SUM(ENERO:DICIEMBRE!K202)</f>
        <v>0</v>
      </c>
      <c r="L202" s="362">
        <f>SUM(ENERO:DICIEMBRE!L202)</f>
        <v>0</v>
      </c>
      <c r="M202" s="362">
        <f>SUM(ENERO:DICIEMBRE!M202)</f>
        <v>0</v>
      </c>
      <c r="N202" s="362">
        <f>SUM(ENERO:DICIEMBRE!N202)</f>
        <v>0</v>
      </c>
      <c r="O202" s="362">
        <f>SUM(ENERO:DICIEMBRE!O202)</f>
        <v>0</v>
      </c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BV202" s="3"/>
      <c r="BW202" s="3"/>
      <c r="BX202" s="4"/>
      <c r="BY202" s="4"/>
      <c r="BZ202" s="3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6">
        <v>0</v>
      </c>
      <c r="DB202" s="6">
        <v>0</v>
      </c>
    </row>
    <row r="203" spans="1:106" s="2" customFormat="1" ht="21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362">
        <f>SUM(ENERO:DICIEMBRE!E203)</f>
        <v>0</v>
      </c>
      <c r="F203" s="362">
        <f>SUM(ENERO:DICIEMBRE!F203)</f>
        <v>0</v>
      </c>
      <c r="G203" s="362">
        <f>SUM(ENERO:DICIEMBRE!G203)</f>
        <v>0</v>
      </c>
      <c r="H203" s="362">
        <f>SUM(ENERO:DICIEMBRE!H203)</f>
        <v>0</v>
      </c>
      <c r="I203" s="362">
        <f>SUM(ENERO:DICIEMBRE!I203)</f>
        <v>0</v>
      </c>
      <c r="J203" s="362">
        <f>SUM(ENERO:DICIEMBRE!J203)</f>
        <v>0</v>
      </c>
      <c r="K203" s="362">
        <f>SUM(ENERO:DICIEMBRE!K203)</f>
        <v>0</v>
      </c>
      <c r="L203" s="362">
        <f>SUM(ENERO:DICIEMBRE!L203)</f>
        <v>0</v>
      </c>
      <c r="M203" s="362">
        <f>SUM(ENERO:DICIEMBRE!M203)</f>
        <v>0</v>
      </c>
      <c r="N203" s="362">
        <f>SUM(ENERO:DICIEMBRE!N203)</f>
        <v>0</v>
      </c>
      <c r="O203" s="362">
        <f>SUM(ENERO:DICIEMBRE!O203)</f>
        <v>0</v>
      </c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BV203" s="3"/>
      <c r="BW203" s="3"/>
      <c r="BX203" s="4"/>
      <c r="BY203" s="4"/>
      <c r="BZ203" s="3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6">
        <v>0</v>
      </c>
      <c r="DB203" s="6">
        <v>0</v>
      </c>
    </row>
    <row r="220" spans="1:13" s="2" customFormat="1" x14ac:dyDescent="0.2">
      <c r="A220" s="303">
        <f>SUM(B12:B15,B20:B25,B40:B45,B66,B89,C94:C101,D104:D106,C111:C113,C117:C118,B122,C122,D123,E123,C127:C128,B144,C147:D147,C151:C152,C155:C160,C164:C169,B174:B177,C182:C183,B187:B188,B193,B198)</f>
        <v>125893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operator="greaterThanOrEqual" allowBlank="1" showInputMessage="1" showErrorMessage="1" errorTitle="Error" error="Favor Ingrese sólo Números." sqref="E20:AP25 E50:AN55 E60:AN65 C69:E88 F95:AO101 C155:F160 D164:H169 F182:AK183 C187:D188 E174:AL177 E193:AN193 F111:AN113 E12:AS15 E30:AN35 E40:AN45 D104:D106 F117:Y118 B122:P123 D127:J128 B132:B143 C147:D147 D151:L152 AO26:AP35 E199:O203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",[10]NOMBRE!B2," - ","( ",[10]NOMBRE!C2,[10]NOMBRE!D2,[10]NOMBRE!E2,[10]NOMBRE!F2,[10]NOMBRE!G2,"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",[10]NOMBRE!B6," - ","( ",[10]NOMBRE!C6,[10]NOMBRE!D6," )")</f>
        <v>MES: SEPTIEMBRE - ( 09 )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",[10]NOMBRE!B7)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477" t="s">
        <v>6</v>
      </c>
      <c r="F9" s="2478"/>
      <c r="G9" s="2478"/>
      <c r="H9" s="2478"/>
      <c r="I9" s="2478"/>
      <c r="J9" s="2478"/>
      <c r="K9" s="2478"/>
      <c r="L9" s="2478"/>
      <c r="M9" s="2478"/>
      <c r="N9" s="2478"/>
      <c r="O9" s="2478"/>
      <c r="P9" s="2478"/>
      <c r="Q9" s="2478"/>
      <c r="R9" s="2478"/>
      <c r="S9" s="2478"/>
      <c r="T9" s="2478"/>
      <c r="U9" s="2478"/>
      <c r="V9" s="2478"/>
      <c r="W9" s="2478"/>
      <c r="X9" s="2478"/>
      <c r="Y9" s="2478"/>
      <c r="Z9" s="2478"/>
      <c r="AA9" s="2478"/>
      <c r="AB9" s="2478"/>
      <c r="AC9" s="2478"/>
      <c r="AD9" s="2478"/>
      <c r="AE9" s="2478"/>
      <c r="AF9" s="2478"/>
      <c r="AG9" s="2478"/>
      <c r="AH9" s="2478"/>
      <c r="AI9" s="2478"/>
      <c r="AJ9" s="2478"/>
      <c r="AK9" s="2478"/>
      <c r="AL9" s="2479"/>
      <c r="AM9" s="2149" t="s">
        <v>7</v>
      </c>
      <c r="AN9" s="2477" t="s">
        <v>8</v>
      </c>
      <c r="AO9" s="2478"/>
      <c r="AP9" s="2478"/>
      <c r="AQ9" s="2479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477" t="s">
        <v>11</v>
      </c>
      <c r="F10" s="2479"/>
      <c r="G10" s="2477" t="s">
        <v>12</v>
      </c>
      <c r="H10" s="2479"/>
      <c r="I10" s="2477" t="s">
        <v>13</v>
      </c>
      <c r="J10" s="2479"/>
      <c r="K10" s="2477" t="s">
        <v>14</v>
      </c>
      <c r="L10" s="2479"/>
      <c r="M10" s="2477" t="s">
        <v>15</v>
      </c>
      <c r="N10" s="2479"/>
      <c r="O10" s="2480" t="s">
        <v>16</v>
      </c>
      <c r="P10" s="2481"/>
      <c r="Q10" s="2480" t="s">
        <v>17</v>
      </c>
      <c r="R10" s="2481"/>
      <c r="S10" s="2480" t="s">
        <v>18</v>
      </c>
      <c r="T10" s="2481"/>
      <c r="U10" s="2480" t="s">
        <v>19</v>
      </c>
      <c r="V10" s="2481"/>
      <c r="W10" s="2480" t="s">
        <v>20</v>
      </c>
      <c r="X10" s="2481"/>
      <c r="Y10" s="2480" t="s">
        <v>21</v>
      </c>
      <c r="Z10" s="2481"/>
      <c r="AA10" s="2480" t="s">
        <v>22</v>
      </c>
      <c r="AB10" s="2481"/>
      <c r="AC10" s="2480" t="s">
        <v>23</v>
      </c>
      <c r="AD10" s="2481"/>
      <c r="AE10" s="2480" t="s">
        <v>24</v>
      </c>
      <c r="AF10" s="2481"/>
      <c r="AG10" s="2480" t="s">
        <v>25</v>
      </c>
      <c r="AH10" s="2481"/>
      <c r="AI10" s="2480" t="s">
        <v>26</v>
      </c>
      <c r="AJ10" s="2481"/>
      <c r="AK10" s="2480" t="s">
        <v>27</v>
      </c>
      <c r="AL10" s="2482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1390" t="s">
        <v>34</v>
      </c>
      <c r="E11" s="1395" t="s">
        <v>33</v>
      </c>
      <c r="F11" s="1380" t="s">
        <v>34</v>
      </c>
      <c r="G11" s="1395" t="s">
        <v>33</v>
      </c>
      <c r="H11" s="1380" t="s">
        <v>34</v>
      </c>
      <c r="I11" s="1395" t="s">
        <v>33</v>
      </c>
      <c r="J11" s="1380" t="s">
        <v>34</v>
      </c>
      <c r="K11" s="1395" t="s">
        <v>33</v>
      </c>
      <c r="L11" s="1380" t="s">
        <v>34</v>
      </c>
      <c r="M11" s="1395" t="s">
        <v>33</v>
      </c>
      <c r="N11" s="1380" t="s">
        <v>34</v>
      </c>
      <c r="O11" s="1395" t="s">
        <v>33</v>
      </c>
      <c r="P11" s="1380" t="s">
        <v>34</v>
      </c>
      <c r="Q11" s="1395" t="s">
        <v>33</v>
      </c>
      <c r="R11" s="1380" t="s">
        <v>34</v>
      </c>
      <c r="S11" s="1395" t="s">
        <v>33</v>
      </c>
      <c r="T11" s="1380" t="s">
        <v>34</v>
      </c>
      <c r="U11" s="1395" t="s">
        <v>33</v>
      </c>
      <c r="V11" s="1380" t="s">
        <v>34</v>
      </c>
      <c r="W11" s="1395" t="s">
        <v>33</v>
      </c>
      <c r="X11" s="1380" t="s">
        <v>34</v>
      </c>
      <c r="Y11" s="1395" t="s">
        <v>33</v>
      </c>
      <c r="Z11" s="1380" t="s">
        <v>34</v>
      </c>
      <c r="AA11" s="1395" t="s">
        <v>33</v>
      </c>
      <c r="AB11" s="1380" t="s">
        <v>34</v>
      </c>
      <c r="AC11" s="1395" t="s">
        <v>33</v>
      </c>
      <c r="AD11" s="1380" t="s">
        <v>34</v>
      </c>
      <c r="AE11" s="1395" t="s">
        <v>33</v>
      </c>
      <c r="AF11" s="1380" t="s">
        <v>34</v>
      </c>
      <c r="AG11" s="17" t="s">
        <v>33</v>
      </c>
      <c r="AH11" s="1379" t="s">
        <v>34</v>
      </c>
      <c r="AI11" s="1395" t="s">
        <v>33</v>
      </c>
      <c r="AJ11" s="1380" t="s">
        <v>34</v>
      </c>
      <c r="AK11" s="17" t="s">
        <v>33</v>
      </c>
      <c r="AL11" s="1380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514" t="s">
        <v>35</v>
      </c>
      <c r="B12" s="1515">
        <f>SUM(C12+D12)</f>
        <v>3707</v>
      </c>
      <c r="C12" s="1346">
        <f t="shared" ref="C12:D15" si="0">SUM(E12+G12+I12+K12+M12+O12+Q12+S12+U12+W12+Y12+AA12+AC12+AE12+AG12+AI12+AK12)</f>
        <v>1809</v>
      </c>
      <c r="D12" s="1516">
        <f t="shared" si="0"/>
        <v>1898</v>
      </c>
      <c r="E12" s="1517">
        <v>302</v>
      </c>
      <c r="F12" s="1518">
        <v>320</v>
      </c>
      <c r="G12" s="1517">
        <v>186</v>
      </c>
      <c r="H12" s="1518">
        <v>184</v>
      </c>
      <c r="I12" s="1517">
        <v>190</v>
      </c>
      <c r="J12" s="1518">
        <v>171</v>
      </c>
      <c r="K12" s="1519">
        <v>90</v>
      </c>
      <c r="L12" s="1518">
        <v>89</v>
      </c>
      <c r="M12" s="1517">
        <v>69</v>
      </c>
      <c r="N12" s="1518">
        <v>77</v>
      </c>
      <c r="O12" s="1519">
        <v>66</v>
      </c>
      <c r="P12" s="1518">
        <v>67</v>
      </c>
      <c r="Q12" s="1517">
        <v>74</v>
      </c>
      <c r="R12" s="1518">
        <v>94</v>
      </c>
      <c r="S12" s="1519">
        <v>68</v>
      </c>
      <c r="T12" s="1520">
        <v>64</v>
      </c>
      <c r="U12" s="1519">
        <v>75</v>
      </c>
      <c r="V12" s="1520">
        <v>78</v>
      </c>
      <c r="W12" s="1519">
        <v>71</v>
      </c>
      <c r="X12" s="1520">
        <v>75</v>
      </c>
      <c r="Y12" s="1519">
        <v>83</v>
      </c>
      <c r="Z12" s="1520">
        <v>90</v>
      </c>
      <c r="AA12" s="1519">
        <v>95</v>
      </c>
      <c r="AB12" s="1518">
        <v>93</v>
      </c>
      <c r="AC12" s="1519">
        <v>106</v>
      </c>
      <c r="AD12" s="1518">
        <v>101</v>
      </c>
      <c r="AE12" s="1519">
        <v>90</v>
      </c>
      <c r="AF12" s="1518">
        <v>106</v>
      </c>
      <c r="AG12" s="1519">
        <v>90</v>
      </c>
      <c r="AH12" s="1520">
        <v>76</v>
      </c>
      <c r="AI12" s="1519">
        <v>73</v>
      </c>
      <c r="AJ12" s="1520">
        <v>95</v>
      </c>
      <c r="AK12" s="1519">
        <v>81</v>
      </c>
      <c r="AL12" s="1520">
        <v>118</v>
      </c>
      <c r="AM12" s="1521">
        <v>3580</v>
      </c>
      <c r="AN12" s="26">
        <v>137</v>
      </c>
      <c r="AO12" s="1517"/>
      <c r="AP12" s="1517">
        <v>208</v>
      </c>
      <c r="AQ12" s="1520">
        <v>29</v>
      </c>
      <c r="AR12" s="1520">
        <v>447</v>
      </c>
      <c r="AS12" s="1520">
        <f>2765+1430</f>
        <v>4195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283</v>
      </c>
      <c r="C13" s="24">
        <f t="shared" si="0"/>
        <v>0</v>
      </c>
      <c r="D13" s="25">
        <f t="shared" si="0"/>
        <v>283</v>
      </c>
      <c r="E13" s="26"/>
      <c r="F13" s="27"/>
      <c r="G13" s="26"/>
      <c r="H13" s="27"/>
      <c r="I13" s="26"/>
      <c r="J13" s="27">
        <v>1</v>
      </c>
      <c r="K13" s="26"/>
      <c r="L13" s="27">
        <v>16</v>
      </c>
      <c r="M13" s="28"/>
      <c r="N13" s="29">
        <v>65</v>
      </c>
      <c r="O13" s="28"/>
      <c r="P13" s="29">
        <v>62</v>
      </c>
      <c r="Q13" s="28"/>
      <c r="R13" s="29">
        <v>59</v>
      </c>
      <c r="S13" s="28"/>
      <c r="T13" s="29">
        <v>37</v>
      </c>
      <c r="U13" s="28"/>
      <c r="V13" s="29">
        <v>16</v>
      </c>
      <c r="W13" s="28"/>
      <c r="X13" s="29">
        <v>9</v>
      </c>
      <c r="Y13" s="28"/>
      <c r="Z13" s="29">
        <v>5</v>
      </c>
      <c r="AA13" s="28"/>
      <c r="AB13" s="29">
        <v>4</v>
      </c>
      <c r="AC13" s="28"/>
      <c r="AD13" s="29">
        <v>3</v>
      </c>
      <c r="AE13" s="28"/>
      <c r="AF13" s="29">
        <v>2</v>
      </c>
      <c r="AG13" s="28"/>
      <c r="AH13" s="29">
        <v>1</v>
      </c>
      <c r="AI13" s="28"/>
      <c r="AJ13" s="29">
        <v>1</v>
      </c>
      <c r="AK13" s="28"/>
      <c r="AL13" s="29">
        <v>2</v>
      </c>
      <c r="AM13" s="29">
        <v>271</v>
      </c>
      <c r="AN13" s="1517">
        <v>5</v>
      </c>
      <c r="AO13" s="26"/>
      <c r="AP13" s="26">
        <v>5</v>
      </c>
      <c r="AQ13" s="29">
        <v>3</v>
      </c>
      <c r="AR13" s="29">
        <v>32</v>
      </c>
      <c r="AS13" s="29">
        <v>492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182</v>
      </c>
      <c r="C14" s="32">
        <f t="shared" si="0"/>
        <v>0</v>
      </c>
      <c r="D14" s="33">
        <f t="shared" si="0"/>
        <v>182</v>
      </c>
      <c r="E14" s="28"/>
      <c r="F14" s="29"/>
      <c r="G14" s="28"/>
      <c r="H14" s="29"/>
      <c r="I14" s="28"/>
      <c r="J14" s="29">
        <v>1</v>
      </c>
      <c r="K14" s="28"/>
      <c r="L14" s="29">
        <v>3</v>
      </c>
      <c r="M14" s="28"/>
      <c r="N14" s="29">
        <v>58</v>
      </c>
      <c r="O14" s="28"/>
      <c r="P14" s="29">
        <v>35</v>
      </c>
      <c r="Q14" s="28"/>
      <c r="R14" s="29">
        <v>32</v>
      </c>
      <c r="S14" s="28"/>
      <c r="T14" s="29">
        <v>20</v>
      </c>
      <c r="U14" s="28"/>
      <c r="V14" s="29">
        <v>12</v>
      </c>
      <c r="W14" s="28"/>
      <c r="X14" s="29">
        <v>7</v>
      </c>
      <c r="Y14" s="28"/>
      <c r="Z14" s="29">
        <v>3</v>
      </c>
      <c r="AA14" s="28"/>
      <c r="AB14" s="29">
        <v>2</v>
      </c>
      <c r="AC14" s="28"/>
      <c r="AD14" s="29">
        <v>2</v>
      </c>
      <c r="AE14" s="28"/>
      <c r="AF14" s="29">
        <v>3</v>
      </c>
      <c r="AG14" s="28"/>
      <c r="AH14" s="29">
        <v>1</v>
      </c>
      <c r="AI14" s="28"/>
      <c r="AJ14" s="29">
        <v>2</v>
      </c>
      <c r="AK14" s="28"/>
      <c r="AL14" s="29">
        <v>1</v>
      </c>
      <c r="AM14" s="29">
        <v>175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477" t="s">
        <v>6</v>
      </c>
      <c r="F17" s="2161"/>
      <c r="G17" s="2161"/>
      <c r="H17" s="2161"/>
      <c r="I17" s="2161"/>
      <c r="J17" s="2161"/>
      <c r="K17" s="2161"/>
      <c r="L17" s="2161"/>
      <c r="M17" s="2161"/>
      <c r="N17" s="2161"/>
      <c r="O17" s="2161"/>
      <c r="P17" s="2161"/>
      <c r="Q17" s="2161"/>
      <c r="R17" s="2161"/>
      <c r="S17" s="2161"/>
      <c r="T17" s="2161"/>
      <c r="U17" s="2161"/>
      <c r="V17" s="2161"/>
      <c r="W17" s="2161"/>
      <c r="X17" s="2161"/>
      <c r="Y17" s="2161"/>
      <c r="Z17" s="2161"/>
      <c r="AA17" s="2161"/>
      <c r="AB17" s="2161"/>
      <c r="AC17" s="2161"/>
      <c r="AD17" s="2161"/>
      <c r="AE17" s="2161"/>
      <c r="AF17" s="2161"/>
      <c r="AG17" s="2161"/>
      <c r="AH17" s="2161"/>
      <c r="AI17" s="2161"/>
      <c r="AJ17" s="2161"/>
      <c r="AK17" s="2161"/>
      <c r="AL17" s="2479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477" t="s">
        <v>11</v>
      </c>
      <c r="F18" s="2479"/>
      <c r="G18" s="2477" t="s">
        <v>12</v>
      </c>
      <c r="H18" s="2479"/>
      <c r="I18" s="2477" t="s">
        <v>13</v>
      </c>
      <c r="J18" s="2479"/>
      <c r="K18" s="2477" t="s">
        <v>14</v>
      </c>
      <c r="L18" s="2479"/>
      <c r="M18" s="2477" t="s">
        <v>15</v>
      </c>
      <c r="N18" s="2479"/>
      <c r="O18" s="2480" t="s">
        <v>16</v>
      </c>
      <c r="P18" s="2481"/>
      <c r="Q18" s="2480" t="s">
        <v>17</v>
      </c>
      <c r="R18" s="2481"/>
      <c r="S18" s="2480" t="s">
        <v>18</v>
      </c>
      <c r="T18" s="2481"/>
      <c r="U18" s="2480" t="s">
        <v>19</v>
      </c>
      <c r="V18" s="2481"/>
      <c r="W18" s="2480" t="s">
        <v>20</v>
      </c>
      <c r="X18" s="2481"/>
      <c r="Y18" s="2480" t="s">
        <v>21</v>
      </c>
      <c r="Z18" s="2481"/>
      <c r="AA18" s="2480" t="s">
        <v>22</v>
      </c>
      <c r="AB18" s="2481"/>
      <c r="AC18" s="2480" t="s">
        <v>23</v>
      </c>
      <c r="AD18" s="2481"/>
      <c r="AE18" s="2480" t="s">
        <v>24</v>
      </c>
      <c r="AF18" s="2481"/>
      <c r="AG18" s="2480" t="s">
        <v>25</v>
      </c>
      <c r="AH18" s="2481"/>
      <c r="AI18" s="2480" t="s">
        <v>26</v>
      </c>
      <c r="AJ18" s="2481"/>
      <c r="AK18" s="2480" t="s">
        <v>27</v>
      </c>
      <c r="AL18" s="2481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522" t="s">
        <v>32</v>
      </c>
      <c r="C19" s="1523" t="s">
        <v>43</v>
      </c>
      <c r="D19" s="1524" t="s">
        <v>34</v>
      </c>
      <c r="E19" s="1525" t="s">
        <v>43</v>
      </c>
      <c r="F19" s="1524" t="s">
        <v>34</v>
      </c>
      <c r="G19" s="1525" t="s">
        <v>43</v>
      </c>
      <c r="H19" s="1524" t="s">
        <v>34</v>
      </c>
      <c r="I19" s="1525" t="s">
        <v>43</v>
      </c>
      <c r="J19" s="1524" t="s">
        <v>34</v>
      </c>
      <c r="K19" s="1525" t="s">
        <v>43</v>
      </c>
      <c r="L19" s="1524" t="s">
        <v>34</v>
      </c>
      <c r="M19" s="1525" t="s">
        <v>43</v>
      </c>
      <c r="N19" s="1524" t="s">
        <v>34</v>
      </c>
      <c r="O19" s="1525" t="s">
        <v>43</v>
      </c>
      <c r="P19" s="1524" t="s">
        <v>34</v>
      </c>
      <c r="Q19" s="1525" t="s">
        <v>43</v>
      </c>
      <c r="R19" s="1524" t="s">
        <v>34</v>
      </c>
      <c r="S19" s="1525" t="s">
        <v>43</v>
      </c>
      <c r="T19" s="1524" t="s">
        <v>34</v>
      </c>
      <c r="U19" s="1525" t="s">
        <v>43</v>
      </c>
      <c r="V19" s="1524" t="s">
        <v>34</v>
      </c>
      <c r="W19" s="1525" t="s">
        <v>43</v>
      </c>
      <c r="X19" s="1524" t="s">
        <v>34</v>
      </c>
      <c r="Y19" s="1525" t="s">
        <v>43</v>
      </c>
      <c r="Z19" s="1524" t="s">
        <v>34</v>
      </c>
      <c r="AA19" s="1525" t="s">
        <v>43</v>
      </c>
      <c r="AB19" s="1524" t="s">
        <v>34</v>
      </c>
      <c r="AC19" s="1525" t="s">
        <v>43</v>
      </c>
      <c r="AD19" s="1524" t="s">
        <v>34</v>
      </c>
      <c r="AE19" s="1525" t="s">
        <v>43</v>
      </c>
      <c r="AF19" s="1524" t="s">
        <v>34</v>
      </c>
      <c r="AG19" s="1525" t="s">
        <v>43</v>
      </c>
      <c r="AH19" s="1524" t="s">
        <v>34</v>
      </c>
      <c r="AI19" s="1525" t="s">
        <v>43</v>
      </c>
      <c r="AJ19" s="1524" t="s">
        <v>34</v>
      </c>
      <c r="AK19" s="1525" t="s">
        <v>43</v>
      </c>
      <c r="AL19" s="1524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526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158" t="s">
        <v>50</v>
      </c>
      <c r="B26" s="2158"/>
      <c r="C26" s="2158"/>
      <c r="D26" s="2158"/>
      <c r="E26" s="2158"/>
      <c r="F26" s="2158"/>
      <c r="G26" s="2158"/>
      <c r="H26" s="2158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477" t="s">
        <v>6</v>
      </c>
      <c r="F27" s="2161"/>
      <c r="G27" s="2161"/>
      <c r="H27" s="2161"/>
      <c r="I27" s="2161"/>
      <c r="J27" s="2161"/>
      <c r="K27" s="2161"/>
      <c r="L27" s="2161"/>
      <c r="M27" s="2161"/>
      <c r="N27" s="2161"/>
      <c r="O27" s="2161"/>
      <c r="P27" s="2161"/>
      <c r="Q27" s="2161"/>
      <c r="R27" s="2161"/>
      <c r="S27" s="2161"/>
      <c r="T27" s="2161"/>
      <c r="U27" s="2161"/>
      <c r="V27" s="2161"/>
      <c r="W27" s="2161"/>
      <c r="X27" s="2161"/>
      <c r="Y27" s="2161"/>
      <c r="Z27" s="2161"/>
      <c r="AA27" s="2161"/>
      <c r="AB27" s="2161"/>
      <c r="AC27" s="2161"/>
      <c r="AD27" s="2161"/>
      <c r="AE27" s="2161"/>
      <c r="AF27" s="2161"/>
      <c r="AG27" s="2161"/>
      <c r="AH27" s="2161"/>
      <c r="AI27" s="2161"/>
      <c r="AJ27" s="2161"/>
      <c r="AK27" s="2161"/>
      <c r="AL27" s="2479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477" t="s">
        <v>52</v>
      </c>
      <c r="F28" s="2479"/>
      <c r="G28" s="2477" t="s">
        <v>53</v>
      </c>
      <c r="H28" s="2479"/>
      <c r="I28" s="2477" t="s">
        <v>54</v>
      </c>
      <c r="J28" s="2479"/>
      <c r="K28" s="2477" t="s">
        <v>55</v>
      </c>
      <c r="L28" s="2479"/>
      <c r="M28" s="2477" t="s">
        <v>56</v>
      </c>
      <c r="N28" s="2479"/>
      <c r="O28" s="2480" t="s">
        <v>57</v>
      </c>
      <c r="P28" s="2481"/>
      <c r="Q28" s="2480" t="s">
        <v>58</v>
      </c>
      <c r="R28" s="2481"/>
      <c r="S28" s="2480" t="s">
        <v>59</v>
      </c>
      <c r="T28" s="2481"/>
      <c r="U28" s="2480" t="s">
        <v>60</v>
      </c>
      <c r="V28" s="2481"/>
      <c r="W28" s="2480" t="s">
        <v>61</v>
      </c>
      <c r="X28" s="2481"/>
      <c r="Y28" s="2480" t="s">
        <v>62</v>
      </c>
      <c r="Z28" s="2481"/>
      <c r="AA28" s="2480" t="s">
        <v>63</v>
      </c>
      <c r="AB28" s="2481"/>
      <c r="AC28" s="2480" t="s">
        <v>64</v>
      </c>
      <c r="AD28" s="2481"/>
      <c r="AE28" s="2480" t="s">
        <v>65</v>
      </c>
      <c r="AF28" s="2481"/>
      <c r="AG28" s="2480" t="s">
        <v>66</v>
      </c>
      <c r="AH28" s="2481"/>
      <c r="AI28" s="2480" t="s">
        <v>67</v>
      </c>
      <c r="AJ28" s="2481"/>
      <c r="AK28" s="2480" t="s">
        <v>68</v>
      </c>
      <c r="AL28" s="2481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522" t="s">
        <v>32</v>
      </c>
      <c r="C29" s="323" t="s">
        <v>43</v>
      </c>
      <c r="D29" s="1390" t="s">
        <v>34</v>
      </c>
      <c r="E29" s="1378" t="s">
        <v>43</v>
      </c>
      <c r="F29" s="1380" t="s">
        <v>34</v>
      </c>
      <c r="G29" s="1378" t="s">
        <v>43</v>
      </c>
      <c r="H29" s="1380" t="s">
        <v>34</v>
      </c>
      <c r="I29" s="1378" t="s">
        <v>43</v>
      </c>
      <c r="J29" s="1380" t="s">
        <v>34</v>
      </c>
      <c r="K29" s="1378" t="s">
        <v>43</v>
      </c>
      <c r="L29" s="1380" t="s">
        <v>34</v>
      </c>
      <c r="M29" s="1378" t="s">
        <v>43</v>
      </c>
      <c r="N29" s="1380" t="s">
        <v>34</v>
      </c>
      <c r="O29" s="1378" t="s">
        <v>43</v>
      </c>
      <c r="P29" s="1380" t="s">
        <v>34</v>
      </c>
      <c r="Q29" s="1378" t="s">
        <v>43</v>
      </c>
      <c r="R29" s="1380" t="s">
        <v>34</v>
      </c>
      <c r="S29" s="1378" t="s">
        <v>43</v>
      </c>
      <c r="T29" s="1380" t="s">
        <v>34</v>
      </c>
      <c r="U29" s="1378" t="s">
        <v>43</v>
      </c>
      <c r="V29" s="1380" t="s">
        <v>34</v>
      </c>
      <c r="W29" s="1378" t="s">
        <v>43</v>
      </c>
      <c r="X29" s="1380" t="s">
        <v>34</v>
      </c>
      <c r="Y29" s="1378" t="s">
        <v>43</v>
      </c>
      <c r="Z29" s="1380" t="s">
        <v>34</v>
      </c>
      <c r="AA29" s="1378" t="s">
        <v>43</v>
      </c>
      <c r="AB29" s="1380" t="s">
        <v>34</v>
      </c>
      <c r="AC29" s="1378" t="s">
        <v>43</v>
      </c>
      <c r="AD29" s="1380" t="s">
        <v>34</v>
      </c>
      <c r="AE29" s="1378" t="s">
        <v>43</v>
      </c>
      <c r="AF29" s="1380" t="s">
        <v>34</v>
      </c>
      <c r="AG29" s="1378" t="s">
        <v>43</v>
      </c>
      <c r="AH29" s="1380" t="s">
        <v>34</v>
      </c>
      <c r="AI29" s="1378" t="s">
        <v>43</v>
      </c>
      <c r="AJ29" s="1380" t="s">
        <v>34</v>
      </c>
      <c r="AK29" s="1378" t="s">
        <v>43</v>
      </c>
      <c r="AL29" s="1380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526" t="s">
        <v>69</v>
      </c>
      <c r="B30" s="1527">
        <f t="shared" ref="B30:B35" si="3">SUM(C30+D30)</f>
        <v>0</v>
      </c>
      <c r="C30" s="1396">
        <f t="shared" ref="C30:D35" si="4">SUM(E30+G30+I30+K30+M30+O30+Q30+S30+U30+W30+Y30+AA30+AC30+AE30+AG30+AI30+AK30)</f>
        <v>0</v>
      </c>
      <c r="D30" s="1528">
        <f t="shared" si="4"/>
        <v>0</v>
      </c>
      <c r="E30" s="1519"/>
      <c r="F30" s="1520"/>
      <c r="G30" s="1519"/>
      <c r="H30" s="1520"/>
      <c r="I30" s="1519"/>
      <c r="J30" s="1518"/>
      <c r="K30" s="1519"/>
      <c r="L30" s="1518"/>
      <c r="M30" s="1519"/>
      <c r="N30" s="1518"/>
      <c r="O30" s="1529"/>
      <c r="P30" s="1518"/>
      <c r="Q30" s="1529"/>
      <c r="R30" s="1518"/>
      <c r="S30" s="1529"/>
      <c r="T30" s="1518"/>
      <c r="U30" s="1529"/>
      <c r="V30" s="1518"/>
      <c r="W30" s="1529"/>
      <c r="X30" s="1518"/>
      <c r="Y30" s="1529"/>
      <c r="Z30" s="1518"/>
      <c r="AA30" s="1529"/>
      <c r="AB30" s="1518"/>
      <c r="AC30" s="1529"/>
      <c r="AD30" s="1518"/>
      <c r="AE30" s="1529"/>
      <c r="AF30" s="1518"/>
      <c r="AG30" s="1529"/>
      <c r="AH30" s="1518"/>
      <c r="AI30" s="1529"/>
      <c r="AJ30" s="1518"/>
      <c r="AK30" s="1529"/>
      <c r="AL30" s="1518"/>
      <c r="AM30" s="1521"/>
      <c r="AN30" s="1521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477" t="s">
        <v>6</v>
      </c>
      <c r="F37" s="2161"/>
      <c r="G37" s="2161"/>
      <c r="H37" s="2161"/>
      <c r="I37" s="2161"/>
      <c r="J37" s="2161"/>
      <c r="K37" s="2161"/>
      <c r="L37" s="2161"/>
      <c r="M37" s="2161"/>
      <c r="N37" s="2161"/>
      <c r="O37" s="2161"/>
      <c r="P37" s="2161"/>
      <c r="Q37" s="2161"/>
      <c r="R37" s="2161"/>
      <c r="S37" s="2161"/>
      <c r="T37" s="2161"/>
      <c r="U37" s="2161"/>
      <c r="V37" s="2161"/>
      <c r="W37" s="2161"/>
      <c r="X37" s="2161"/>
      <c r="Y37" s="2161"/>
      <c r="Z37" s="2161"/>
      <c r="AA37" s="2161"/>
      <c r="AB37" s="2161"/>
      <c r="AC37" s="2161"/>
      <c r="AD37" s="2161"/>
      <c r="AE37" s="2161"/>
      <c r="AF37" s="2161"/>
      <c r="AG37" s="2161"/>
      <c r="AH37" s="2161"/>
      <c r="AI37" s="2161"/>
      <c r="AJ37" s="2161"/>
      <c r="AK37" s="2161"/>
      <c r="AL37" s="2479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477" t="s">
        <v>11</v>
      </c>
      <c r="F38" s="2479"/>
      <c r="G38" s="2477" t="s">
        <v>12</v>
      </c>
      <c r="H38" s="2479"/>
      <c r="I38" s="2477" t="s">
        <v>13</v>
      </c>
      <c r="J38" s="2479"/>
      <c r="K38" s="2477" t="s">
        <v>14</v>
      </c>
      <c r="L38" s="2479"/>
      <c r="M38" s="2477" t="s">
        <v>15</v>
      </c>
      <c r="N38" s="2479"/>
      <c r="O38" s="2480" t="s">
        <v>16</v>
      </c>
      <c r="P38" s="2481"/>
      <c r="Q38" s="2480" t="s">
        <v>17</v>
      </c>
      <c r="R38" s="2481"/>
      <c r="S38" s="2480" t="s">
        <v>18</v>
      </c>
      <c r="T38" s="2481"/>
      <c r="U38" s="2480" t="s">
        <v>19</v>
      </c>
      <c r="V38" s="2481"/>
      <c r="W38" s="2480" t="s">
        <v>20</v>
      </c>
      <c r="X38" s="2481"/>
      <c r="Y38" s="2480" t="s">
        <v>21</v>
      </c>
      <c r="Z38" s="2481"/>
      <c r="AA38" s="2480" t="s">
        <v>22</v>
      </c>
      <c r="AB38" s="2481"/>
      <c r="AC38" s="2480" t="s">
        <v>23</v>
      </c>
      <c r="AD38" s="2481"/>
      <c r="AE38" s="2480" t="s">
        <v>24</v>
      </c>
      <c r="AF38" s="2481"/>
      <c r="AG38" s="2480" t="s">
        <v>25</v>
      </c>
      <c r="AH38" s="2481"/>
      <c r="AI38" s="2480" t="s">
        <v>26</v>
      </c>
      <c r="AJ38" s="2481"/>
      <c r="AK38" s="2480" t="s">
        <v>27</v>
      </c>
      <c r="AL38" s="2482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522" t="s">
        <v>32</v>
      </c>
      <c r="C39" s="323" t="s">
        <v>43</v>
      </c>
      <c r="D39" s="1390" t="s">
        <v>34</v>
      </c>
      <c r="E39" s="1530" t="s">
        <v>43</v>
      </c>
      <c r="F39" s="1524" t="s">
        <v>34</v>
      </c>
      <c r="G39" s="1530" t="s">
        <v>43</v>
      </c>
      <c r="H39" s="1524" t="s">
        <v>34</v>
      </c>
      <c r="I39" s="1530" t="s">
        <v>43</v>
      </c>
      <c r="J39" s="1524" t="s">
        <v>34</v>
      </c>
      <c r="K39" s="1530" t="s">
        <v>43</v>
      </c>
      <c r="L39" s="1524" t="s">
        <v>34</v>
      </c>
      <c r="M39" s="1530" t="s">
        <v>43</v>
      </c>
      <c r="N39" s="1524" t="s">
        <v>34</v>
      </c>
      <c r="O39" s="1530" t="s">
        <v>43</v>
      </c>
      <c r="P39" s="1524" t="s">
        <v>34</v>
      </c>
      <c r="Q39" s="1530" t="s">
        <v>43</v>
      </c>
      <c r="R39" s="1524" t="s">
        <v>34</v>
      </c>
      <c r="S39" s="1530" t="s">
        <v>43</v>
      </c>
      <c r="T39" s="1524" t="s">
        <v>34</v>
      </c>
      <c r="U39" s="1530" t="s">
        <v>43</v>
      </c>
      <c r="V39" s="1524" t="s">
        <v>34</v>
      </c>
      <c r="W39" s="1530" t="s">
        <v>43</v>
      </c>
      <c r="X39" s="1524" t="s">
        <v>34</v>
      </c>
      <c r="Y39" s="1530" t="s">
        <v>43</v>
      </c>
      <c r="Z39" s="1524" t="s">
        <v>34</v>
      </c>
      <c r="AA39" s="1530" t="s">
        <v>43</v>
      </c>
      <c r="AB39" s="1524" t="s">
        <v>34</v>
      </c>
      <c r="AC39" s="1530" t="s">
        <v>43</v>
      </c>
      <c r="AD39" s="1524" t="s">
        <v>34</v>
      </c>
      <c r="AE39" s="1530" t="s">
        <v>43</v>
      </c>
      <c r="AF39" s="1524" t="s">
        <v>34</v>
      </c>
      <c r="AG39" s="1530" t="s">
        <v>43</v>
      </c>
      <c r="AH39" s="1524" t="s">
        <v>34</v>
      </c>
      <c r="AI39" s="1530" t="s">
        <v>43</v>
      </c>
      <c r="AJ39" s="1524" t="s">
        <v>34</v>
      </c>
      <c r="AK39" s="1530" t="s">
        <v>43</v>
      </c>
      <c r="AL39" s="1524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526" t="s">
        <v>69</v>
      </c>
      <c r="B40" s="1527">
        <f t="shared" ref="B40:B45" si="5">SUM(C40+D40)</f>
        <v>0</v>
      </c>
      <c r="C40" s="1396">
        <f>SUM(E40+G40+I40+K40+M40+O40+Q40+S40+U40+W40+Y40+AA40+AC40+AE40+AG40+AI40+AK40)</f>
        <v>0</v>
      </c>
      <c r="D40" s="1528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521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477" t="s">
        <v>6</v>
      </c>
      <c r="F47" s="2161"/>
      <c r="G47" s="2161"/>
      <c r="H47" s="2161"/>
      <c r="I47" s="2161"/>
      <c r="J47" s="2161"/>
      <c r="K47" s="2161"/>
      <c r="L47" s="2161"/>
      <c r="M47" s="2161"/>
      <c r="N47" s="2161"/>
      <c r="O47" s="2161"/>
      <c r="P47" s="2161"/>
      <c r="Q47" s="2161"/>
      <c r="R47" s="2161"/>
      <c r="S47" s="2161"/>
      <c r="T47" s="2161"/>
      <c r="U47" s="2161"/>
      <c r="V47" s="2161"/>
      <c r="W47" s="2161"/>
      <c r="X47" s="2161"/>
      <c r="Y47" s="2161"/>
      <c r="Z47" s="2161"/>
      <c r="AA47" s="2161"/>
      <c r="AB47" s="2161"/>
      <c r="AC47" s="2161"/>
      <c r="AD47" s="2161"/>
      <c r="AE47" s="2161"/>
      <c r="AF47" s="2161"/>
      <c r="AG47" s="2161"/>
      <c r="AH47" s="2161"/>
      <c r="AI47" s="2161"/>
      <c r="AJ47" s="2161"/>
      <c r="AK47" s="2161"/>
      <c r="AL47" s="2479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477" t="s">
        <v>52</v>
      </c>
      <c r="F48" s="2479"/>
      <c r="G48" s="2477" t="s">
        <v>53</v>
      </c>
      <c r="H48" s="2479"/>
      <c r="I48" s="2477" t="s">
        <v>54</v>
      </c>
      <c r="J48" s="2479"/>
      <c r="K48" s="2477" t="s">
        <v>55</v>
      </c>
      <c r="L48" s="2479"/>
      <c r="M48" s="2477" t="s">
        <v>56</v>
      </c>
      <c r="N48" s="2479"/>
      <c r="O48" s="2480" t="s">
        <v>57</v>
      </c>
      <c r="P48" s="2481"/>
      <c r="Q48" s="2480" t="s">
        <v>58</v>
      </c>
      <c r="R48" s="2481"/>
      <c r="S48" s="2480" t="s">
        <v>59</v>
      </c>
      <c r="T48" s="2481"/>
      <c r="U48" s="2480" t="s">
        <v>60</v>
      </c>
      <c r="V48" s="2481"/>
      <c r="W48" s="2480" t="s">
        <v>61</v>
      </c>
      <c r="X48" s="2481"/>
      <c r="Y48" s="2480" t="s">
        <v>62</v>
      </c>
      <c r="Z48" s="2481"/>
      <c r="AA48" s="2480" t="s">
        <v>63</v>
      </c>
      <c r="AB48" s="2481"/>
      <c r="AC48" s="2480" t="s">
        <v>64</v>
      </c>
      <c r="AD48" s="2481"/>
      <c r="AE48" s="2480" t="s">
        <v>65</v>
      </c>
      <c r="AF48" s="2481"/>
      <c r="AG48" s="2480" t="s">
        <v>66</v>
      </c>
      <c r="AH48" s="2481"/>
      <c r="AI48" s="2480" t="s">
        <v>67</v>
      </c>
      <c r="AJ48" s="2481"/>
      <c r="AK48" s="2480" t="s">
        <v>68</v>
      </c>
      <c r="AL48" s="2481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522" t="s">
        <v>32</v>
      </c>
      <c r="C49" s="323" t="s">
        <v>43</v>
      </c>
      <c r="D49" s="1390" t="s">
        <v>34</v>
      </c>
      <c r="E49" s="1378" t="s">
        <v>43</v>
      </c>
      <c r="F49" s="1380" t="s">
        <v>34</v>
      </c>
      <c r="G49" s="1378" t="s">
        <v>43</v>
      </c>
      <c r="H49" s="1380" t="s">
        <v>34</v>
      </c>
      <c r="I49" s="1378" t="s">
        <v>43</v>
      </c>
      <c r="J49" s="1380" t="s">
        <v>34</v>
      </c>
      <c r="K49" s="1378" t="s">
        <v>43</v>
      </c>
      <c r="L49" s="1380" t="s">
        <v>34</v>
      </c>
      <c r="M49" s="1378" t="s">
        <v>43</v>
      </c>
      <c r="N49" s="1380" t="s">
        <v>34</v>
      </c>
      <c r="O49" s="1378" t="s">
        <v>43</v>
      </c>
      <c r="P49" s="1380" t="s">
        <v>34</v>
      </c>
      <c r="Q49" s="1378" t="s">
        <v>43</v>
      </c>
      <c r="R49" s="1380" t="s">
        <v>34</v>
      </c>
      <c r="S49" s="1378" t="s">
        <v>43</v>
      </c>
      <c r="T49" s="1380" t="s">
        <v>34</v>
      </c>
      <c r="U49" s="1378" t="s">
        <v>43</v>
      </c>
      <c r="V49" s="1380" t="s">
        <v>34</v>
      </c>
      <c r="W49" s="1378" t="s">
        <v>43</v>
      </c>
      <c r="X49" s="1380" t="s">
        <v>34</v>
      </c>
      <c r="Y49" s="1378" t="s">
        <v>43</v>
      </c>
      <c r="Z49" s="1380" t="s">
        <v>34</v>
      </c>
      <c r="AA49" s="1378" t="s">
        <v>43</v>
      </c>
      <c r="AB49" s="1380" t="s">
        <v>34</v>
      </c>
      <c r="AC49" s="1378" t="s">
        <v>43</v>
      </c>
      <c r="AD49" s="1380" t="s">
        <v>34</v>
      </c>
      <c r="AE49" s="1378" t="s">
        <v>43</v>
      </c>
      <c r="AF49" s="1380" t="s">
        <v>34</v>
      </c>
      <c r="AG49" s="1378" t="s">
        <v>43</v>
      </c>
      <c r="AH49" s="1380" t="s">
        <v>34</v>
      </c>
      <c r="AI49" s="1378" t="s">
        <v>43</v>
      </c>
      <c r="AJ49" s="1380" t="s">
        <v>34</v>
      </c>
      <c r="AK49" s="1378" t="s">
        <v>43</v>
      </c>
      <c r="AL49" s="1380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526" t="s">
        <v>69</v>
      </c>
      <c r="B50" s="1527">
        <f t="shared" ref="B50:B55" si="7">SUM(C50+D50)</f>
        <v>0</v>
      </c>
      <c r="C50" s="1396">
        <f t="shared" ref="C50:D55" si="8">SUM(E50+G50+I50+K50+M50+O50+Q50+S50+U50+W50+Y50+AA50+AC50+AE50+AG50+AI50+AK50)</f>
        <v>0</v>
      </c>
      <c r="D50" s="1528">
        <f t="shared" si="8"/>
        <v>0</v>
      </c>
      <c r="E50" s="1519"/>
      <c r="F50" s="1520"/>
      <c r="G50" s="1519"/>
      <c r="H50" s="1520"/>
      <c r="I50" s="1519"/>
      <c r="J50" s="1518"/>
      <c r="K50" s="1519"/>
      <c r="L50" s="1518"/>
      <c r="M50" s="1519"/>
      <c r="N50" s="1518"/>
      <c r="O50" s="1529"/>
      <c r="P50" s="1518"/>
      <c r="Q50" s="1529"/>
      <c r="R50" s="1518"/>
      <c r="S50" s="1529"/>
      <c r="T50" s="1518"/>
      <c r="U50" s="1529"/>
      <c r="V50" s="1518"/>
      <c r="W50" s="1529"/>
      <c r="X50" s="1518"/>
      <c r="Y50" s="1529"/>
      <c r="Z50" s="1518"/>
      <c r="AA50" s="1529"/>
      <c r="AB50" s="1518"/>
      <c r="AC50" s="1529"/>
      <c r="AD50" s="1518"/>
      <c r="AE50" s="1529"/>
      <c r="AF50" s="1518"/>
      <c r="AG50" s="1529"/>
      <c r="AH50" s="1518"/>
      <c r="AI50" s="1529"/>
      <c r="AJ50" s="1518"/>
      <c r="AK50" s="1529"/>
      <c r="AL50" s="1518"/>
      <c r="AM50" s="1521"/>
      <c r="AN50" s="1521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483" t="s">
        <v>6</v>
      </c>
      <c r="F57" s="2169"/>
      <c r="G57" s="2169"/>
      <c r="H57" s="2169"/>
      <c r="I57" s="2169"/>
      <c r="J57" s="2169"/>
      <c r="K57" s="2169"/>
      <c r="L57" s="2169"/>
      <c r="M57" s="2169"/>
      <c r="N57" s="2169"/>
      <c r="O57" s="2169"/>
      <c r="P57" s="2169"/>
      <c r="Q57" s="2169"/>
      <c r="R57" s="2169"/>
      <c r="S57" s="2169"/>
      <c r="T57" s="2169"/>
      <c r="U57" s="2169"/>
      <c r="V57" s="2169"/>
      <c r="W57" s="2169"/>
      <c r="X57" s="2169"/>
      <c r="Y57" s="2169"/>
      <c r="Z57" s="2169"/>
      <c r="AA57" s="2169"/>
      <c r="AB57" s="2169"/>
      <c r="AC57" s="2169"/>
      <c r="AD57" s="2169"/>
      <c r="AE57" s="2169"/>
      <c r="AF57" s="2169"/>
      <c r="AG57" s="2169"/>
      <c r="AH57" s="2169"/>
      <c r="AI57" s="2169"/>
      <c r="AJ57" s="2169"/>
      <c r="AK57" s="2169"/>
      <c r="AL57" s="2484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477" t="s">
        <v>11</v>
      </c>
      <c r="F58" s="2479"/>
      <c r="G58" s="2477" t="s">
        <v>12</v>
      </c>
      <c r="H58" s="2479"/>
      <c r="I58" s="2477" t="s">
        <v>13</v>
      </c>
      <c r="J58" s="2479"/>
      <c r="K58" s="2477" t="s">
        <v>14</v>
      </c>
      <c r="L58" s="2479"/>
      <c r="M58" s="2477" t="s">
        <v>15</v>
      </c>
      <c r="N58" s="2479"/>
      <c r="O58" s="2480" t="s">
        <v>16</v>
      </c>
      <c r="P58" s="2481"/>
      <c r="Q58" s="2480" t="s">
        <v>17</v>
      </c>
      <c r="R58" s="2481"/>
      <c r="S58" s="2480" t="s">
        <v>18</v>
      </c>
      <c r="T58" s="2481"/>
      <c r="U58" s="2480" t="s">
        <v>19</v>
      </c>
      <c r="V58" s="2481"/>
      <c r="W58" s="2480" t="s">
        <v>20</v>
      </c>
      <c r="X58" s="2481"/>
      <c r="Y58" s="2480" t="s">
        <v>21</v>
      </c>
      <c r="Z58" s="2481"/>
      <c r="AA58" s="2480" t="s">
        <v>22</v>
      </c>
      <c r="AB58" s="2481"/>
      <c r="AC58" s="2480" t="s">
        <v>23</v>
      </c>
      <c r="AD58" s="2481"/>
      <c r="AE58" s="2480" t="s">
        <v>24</v>
      </c>
      <c r="AF58" s="2481"/>
      <c r="AG58" s="2480" t="s">
        <v>25</v>
      </c>
      <c r="AH58" s="2481"/>
      <c r="AI58" s="2480" t="s">
        <v>26</v>
      </c>
      <c r="AJ58" s="2481"/>
      <c r="AK58" s="2480" t="s">
        <v>27</v>
      </c>
      <c r="AL58" s="2482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395" t="s">
        <v>32</v>
      </c>
      <c r="C59" s="1393" t="s">
        <v>33</v>
      </c>
      <c r="D59" s="1524" t="s">
        <v>34</v>
      </c>
      <c r="E59" s="1525" t="s">
        <v>33</v>
      </c>
      <c r="F59" s="1524" t="s">
        <v>34</v>
      </c>
      <c r="G59" s="1525" t="s">
        <v>33</v>
      </c>
      <c r="H59" s="1524" t="s">
        <v>34</v>
      </c>
      <c r="I59" s="1525" t="s">
        <v>33</v>
      </c>
      <c r="J59" s="1524" t="s">
        <v>34</v>
      </c>
      <c r="K59" s="1525" t="s">
        <v>33</v>
      </c>
      <c r="L59" s="1524" t="s">
        <v>34</v>
      </c>
      <c r="M59" s="1525" t="s">
        <v>33</v>
      </c>
      <c r="N59" s="1524" t="s">
        <v>34</v>
      </c>
      <c r="O59" s="1525" t="s">
        <v>33</v>
      </c>
      <c r="P59" s="1524" t="s">
        <v>34</v>
      </c>
      <c r="Q59" s="1525" t="s">
        <v>33</v>
      </c>
      <c r="R59" s="1524" t="s">
        <v>34</v>
      </c>
      <c r="S59" s="1525" t="s">
        <v>33</v>
      </c>
      <c r="T59" s="1524" t="s">
        <v>34</v>
      </c>
      <c r="U59" s="1525" t="s">
        <v>33</v>
      </c>
      <c r="V59" s="1394" t="s">
        <v>34</v>
      </c>
      <c r="W59" s="1525" t="s">
        <v>33</v>
      </c>
      <c r="X59" s="1524" t="s">
        <v>34</v>
      </c>
      <c r="Y59" s="1525" t="s">
        <v>33</v>
      </c>
      <c r="Z59" s="1524" t="s">
        <v>34</v>
      </c>
      <c r="AA59" s="1525" t="s">
        <v>33</v>
      </c>
      <c r="AB59" s="1524" t="s">
        <v>34</v>
      </c>
      <c r="AC59" s="1525" t="s">
        <v>33</v>
      </c>
      <c r="AD59" s="1524" t="s">
        <v>34</v>
      </c>
      <c r="AE59" s="1525" t="s">
        <v>33</v>
      </c>
      <c r="AF59" s="1524" t="s">
        <v>34</v>
      </c>
      <c r="AG59" s="1525" t="s">
        <v>33</v>
      </c>
      <c r="AH59" s="1524" t="s">
        <v>34</v>
      </c>
      <c r="AI59" s="1525" t="s">
        <v>33</v>
      </c>
      <c r="AJ59" s="1524" t="s">
        <v>34</v>
      </c>
      <c r="AK59" s="1525" t="s">
        <v>33</v>
      </c>
      <c r="AL59" s="1524" t="s">
        <v>34</v>
      </c>
      <c r="AM59" s="1531" t="s">
        <v>82</v>
      </c>
      <c r="AN59" s="1524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532" t="s">
        <v>84</v>
      </c>
      <c r="B60" s="1527">
        <f t="shared" ref="B60:B65" si="9">SUM(C60+D60)</f>
        <v>58</v>
      </c>
      <c r="C60" s="1396">
        <f>SUM(E60+G60+I60+K60+M60+O60+Q60+S60+U60+W60+Y60+AA60+AC60+AE60+AG60+AI60+AK60)</f>
        <v>32</v>
      </c>
      <c r="D60" s="1528">
        <f>SUM(F60+H60+J60+L60+N60+P60+R60+T60+V60+X60+Z60+AB60+AD60+AF60+AH60+AJ60+AL60)</f>
        <v>26</v>
      </c>
      <c r="E60" s="1519">
        <v>3</v>
      </c>
      <c r="F60" s="1520"/>
      <c r="G60" s="1519">
        <v>1</v>
      </c>
      <c r="H60" s="1518"/>
      <c r="I60" s="1519"/>
      <c r="J60" s="1518">
        <v>3</v>
      </c>
      <c r="K60" s="1519">
        <v>2</v>
      </c>
      <c r="L60" s="1518">
        <v>1</v>
      </c>
      <c r="M60" s="1519">
        <v>3</v>
      </c>
      <c r="N60" s="1518">
        <v>1</v>
      </c>
      <c r="O60" s="1519">
        <v>1</v>
      </c>
      <c r="P60" s="1518"/>
      <c r="Q60" s="1519">
        <v>3</v>
      </c>
      <c r="R60" s="1518"/>
      <c r="S60" s="1519">
        <v>1</v>
      </c>
      <c r="T60" s="1518"/>
      <c r="U60" s="1519">
        <v>2</v>
      </c>
      <c r="V60" s="1533">
        <v>1</v>
      </c>
      <c r="W60" s="1519"/>
      <c r="X60" s="1518">
        <v>4</v>
      </c>
      <c r="Y60" s="1519">
        <v>1</v>
      </c>
      <c r="Z60" s="1518">
        <v>1</v>
      </c>
      <c r="AA60" s="1519">
        <v>4</v>
      </c>
      <c r="AB60" s="1518">
        <v>2</v>
      </c>
      <c r="AC60" s="1519">
        <v>4</v>
      </c>
      <c r="AD60" s="1518">
        <v>1</v>
      </c>
      <c r="AE60" s="1519">
        <v>3</v>
      </c>
      <c r="AF60" s="1518">
        <v>1</v>
      </c>
      <c r="AG60" s="1519">
        <v>2</v>
      </c>
      <c r="AH60" s="1518">
        <v>3</v>
      </c>
      <c r="AI60" s="1519">
        <v>1</v>
      </c>
      <c r="AJ60" s="1518">
        <v>2</v>
      </c>
      <c r="AK60" s="1529">
        <v>1</v>
      </c>
      <c r="AL60" s="1518">
        <v>6</v>
      </c>
      <c r="AM60" s="1529"/>
      <c r="AN60" s="1518">
        <v>58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814</v>
      </c>
      <c r="C61" s="46">
        <f t="shared" ref="C61:D65" si="10">SUM(E61+G61+I61+K61+M61+O61+Q61+S61+U61+W61+Y61+AA61+AC61+AE61+AG61+AI61+AK61)</f>
        <v>409</v>
      </c>
      <c r="D61" s="55">
        <f t="shared" si="10"/>
        <v>405</v>
      </c>
      <c r="E61" s="28">
        <v>67</v>
      </c>
      <c r="F61" s="29">
        <v>68</v>
      </c>
      <c r="G61" s="28">
        <v>16</v>
      </c>
      <c r="H61" s="27">
        <v>21</v>
      </c>
      <c r="I61" s="28">
        <v>17</v>
      </c>
      <c r="J61" s="27">
        <v>18</v>
      </c>
      <c r="K61" s="28">
        <v>14</v>
      </c>
      <c r="L61" s="27">
        <v>18</v>
      </c>
      <c r="M61" s="28">
        <v>18</v>
      </c>
      <c r="N61" s="27">
        <v>17</v>
      </c>
      <c r="O61" s="28">
        <v>15</v>
      </c>
      <c r="P61" s="27">
        <v>8</v>
      </c>
      <c r="Q61" s="28">
        <v>23</v>
      </c>
      <c r="R61" s="27">
        <v>19</v>
      </c>
      <c r="S61" s="28">
        <v>17</v>
      </c>
      <c r="T61" s="27">
        <v>21</v>
      </c>
      <c r="U61" s="28">
        <v>19</v>
      </c>
      <c r="V61" s="108">
        <v>7</v>
      </c>
      <c r="W61" s="28">
        <v>16</v>
      </c>
      <c r="X61" s="27">
        <v>18</v>
      </c>
      <c r="Y61" s="28">
        <v>18</v>
      </c>
      <c r="Z61" s="27">
        <v>21</v>
      </c>
      <c r="AA61" s="28">
        <v>16</v>
      </c>
      <c r="AB61" s="27">
        <v>19</v>
      </c>
      <c r="AC61" s="28">
        <v>36</v>
      </c>
      <c r="AD61" s="27">
        <v>24</v>
      </c>
      <c r="AE61" s="28">
        <v>24</v>
      </c>
      <c r="AF61" s="27">
        <v>34</v>
      </c>
      <c r="AG61" s="28">
        <v>29</v>
      </c>
      <c r="AH61" s="27">
        <v>24</v>
      </c>
      <c r="AI61" s="28">
        <v>26</v>
      </c>
      <c r="AJ61" s="27">
        <v>29</v>
      </c>
      <c r="AK61" s="56">
        <v>38</v>
      </c>
      <c r="AL61" s="27">
        <v>39</v>
      </c>
      <c r="AM61" s="56"/>
      <c r="AN61" s="27">
        <v>814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2309</v>
      </c>
      <c r="C62" s="46">
        <f t="shared" si="10"/>
        <v>1118</v>
      </c>
      <c r="D62" s="55">
        <f t="shared" si="10"/>
        <v>1191</v>
      </c>
      <c r="E62" s="28">
        <v>188</v>
      </c>
      <c r="F62" s="29">
        <v>199</v>
      </c>
      <c r="G62" s="28">
        <v>109</v>
      </c>
      <c r="H62" s="27">
        <v>98</v>
      </c>
      <c r="I62" s="28">
        <v>107</v>
      </c>
      <c r="J62" s="27">
        <v>71</v>
      </c>
      <c r="K62" s="28">
        <v>56</v>
      </c>
      <c r="L62" s="27">
        <v>56</v>
      </c>
      <c r="M62" s="28">
        <v>40</v>
      </c>
      <c r="N62" s="27">
        <v>53</v>
      </c>
      <c r="O62" s="28">
        <v>39</v>
      </c>
      <c r="P62" s="27">
        <v>53</v>
      </c>
      <c r="Q62" s="28">
        <v>44</v>
      </c>
      <c r="R62" s="27">
        <v>68</v>
      </c>
      <c r="S62" s="28">
        <v>44</v>
      </c>
      <c r="T62" s="27">
        <v>38</v>
      </c>
      <c r="U62" s="28">
        <v>47</v>
      </c>
      <c r="V62" s="108">
        <v>62</v>
      </c>
      <c r="W62" s="28">
        <v>52</v>
      </c>
      <c r="X62" s="27">
        <v>45</v>
      </c>
      <c r="Y62" s="28">
        <v>54</v>
      </c>
      <c r="Z62" s="27">
        <v>61</v>
      </c>
      <c r="AA62" s="28">
        <v>71</v>
      </c>
      <c r="AB62" s="27">
        <v>68</v>
      </c>
      <c r="AC62" s="28">
        <v>62</v>
      </c>
      <c r="AD62" s="27">
        <v>71</v>
      </c>
      <c r="AE62" s="28">
        <v>61</v>
      </c>
      <c r="AF62" s="27">
        <v>67</v>
      </c>
      <c r="AG62" s="28">
        <v>59</v>
      </c>
      <c r="AH62" s="27">
        <v>48</v>
      </c>
      <c r="AI62" s="28">
        <v>44</v>
      </c>
      <c r="AJ62" s="27">
        <v>61</v>
      </c>
      <c r="AK62" s="56">
        <v>41</v>
      </c>
      <c r="AL62" s="27">
        <v>72</v>
      </c>
      <c r="AM62" s="56"/>
      <c r="AN62" s="27">
        <v>2309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515</v>
      </c>
      <c r="C63" s="46">
        <f t="shared" si="10"/>
        <v>247</v>
      </c>
      <c r="D63" s="55">
        <f t="shared" si="10"/>
        <v>268</v>
      </c>
      <c r="E63" s="28">
        <v>44</v>
      </c>
      <c r="F63" s="29">
        <v>52</v>
      </c>
      <c r="G63" s="28">
        <v>60</v>
      </c>
      <c r="H63" s="27">
        <v>63</v>
      </c>
      <c r="I63" s="28">
        <v>65</v>
      </c>
      <c r="J63" s="27">
        <v>78</v>
      </c>
      <c r="K63" s="28">
        <v>18</v>
      </c>
      <c r="L63" s="27">
        <v>14</v>
      </c>
      <c r="M63" s="28">
        <v>8</v>
      </c>
      <c r="N63" s="27">
        <v>6</v>
      </c>
      <c r="O63" s="28">
        <v>11</v>
      </c>
      <c r="P63" s="27">
        <v>5</v>
      </c>
      <c r="Q63" s="28">
        <v>3</v>
      </c>
      <c r="R63" s="27">
        <v>6</v>
      </c>
      <c r="S63" s="28">
        <v>6</v>
      </c>
      <c r="T63" s="27">
        <v>5</v>
      </c>
      <c r="U63" s="28">
        <v>7</v>
      </c>
      <c r="V63" s="108">
        <v>8</v>
      </c>
      <c r="W63" s="28">
        <v>3</v>
      </c>
      <c r="X63" s="27">
        <v>8</v>
      </c>
      <c r="Y63" s="28">
        <v>10</v>
      </c>
      <c r="Z63" s="27">
        <v>6</v>
      </c>
      <c r="AA63" s="28">
        <v>4</v>
      </c>
      <c r="AB63" s="27">
        <v>3</v>
      </c>
      <c r="AC63" s="28">
        <v>4</v>
      </c>
      <c r="AD63" s="27">
        <v>5</v>
      </c>
      <c r="AE63" s="28">
        <v>2</v>
      </c>
      <c r="AF63" s="27">
        <v>4</v>
      </c>
      <c r="AG63" s="28"/>
      <c r="AH63" s="27">
        <v>1</v>
      </c>
      <c r="AI63" s="28">
        <v>1</v>
      </c>
      <c r="AJ63" s="27">
        <v>3</v>
      </c>
      <c r="AK63" s="56">
        <v>1</v>
      </c>
      <c r="AL63" s="27">
        <v>1</v>
      </c>
      <c r="AM63" s="56"/>
      <c r="AN63" s="27">
        <v>515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10</v>
      </c>
      <c r="C64" s="61">
        <f t="shared" si="10"/>
        <v>2</v>
      </c>
      <c r="D64" s="62">
        <f t="shared" si="10"/>
        <v>8</v>
      </c>
      <c r="E64" s="63"/>
      <c r="F64" s="64">
        <v>1</v>
      </c>
      <c r="G64" s="63"/>
      <c r="H64" s="65">
        <v>2</v>
      </c>
      <c r="I64" s="63">
        <v>1</v>
      </c>
      <c r="J64" s="65">
        <v>1</v>
      </c>
      <c r="K64" s="63"/>
      <c r="L64" s="65"/>
      <c r="M64" s="63"/>
      <c r="N64" s="65"/>
      <c r="O64" s="63"/>
      <c r="P64" s="65">
        <v>1</v>
      </c>
      <c r="Q64" s="63">
        <v>1</v>
      </c>
      <c r="R64" s="65">
        <v>1</v>
      </c>
      <c r="S64" s="63"/>
      <c r="T64" s="65"/>
      <c r="U64" s="63"/>
      <c r="V64" s="111"/>
      <c r="W64" s="63"/>
      <c r="X64" s="65"/>
      <c r="Y64" s="63"/>
      <c r="Z64" s="65">
        <v>1</v>
      </c>
      <c r="AA64" s="63"/>
      <c r="AB64" s="65">
        <v>1</v>
      </c>
      <c r="AC64" s="63"/>
      <c r="AD64" s="65"/>
      <c r="AE64" s="63"/>
      <c r="AF64" s="65"/>
      <c r="AG64" s="63"/>
      <c r="AH64" s="65"/>
      <c r="AI64" s="63"/>
      <c r="AJ64" s="65"/>
      <c r="AK64" s="112"/>
      <c r="AL64" s="65"/>
      <c r="AM64" s="112"/>
      <c r="AN64" s="65">
        <v>10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530" t="s">
        <v>80</v>
      </c>
      <c r="B66" s="1534">
        <f t="shared" ref="B66:AL66" si="11">SUM(B60:B65)</f>
        <v>3706</v>
      </c>
      <c r="C66" s="1535">
        <f t="shared" si="11"/>
        <v>1808</v>
      </c>
      <c r="D66" s="1536">
        <f t="shared" si="11"/>
        <v>1898</v>
      </c>
      <c r="E66" s="1537">
        <f t="shared" si="11"/>
        <v>302</v>
      </c>
      <c r="F66" s="1538">
        <f t="shared" si="11"/>
        <v>320</v>
      </c>
      <c r="G66" s="1537">
        <f t="shared" si="11"/>
        <v>186</v>
      </c>
      <c r="H66" s="1539">
        <f t="shared" si="11"/>
        <v>184</v>
      </c>
      <c r="I66" s="1537">
        <f t="shared" si="11"/>
        <v>190</v>
      </c>
      <c r="J66" s="1539">
        <f t="shared" si="11"/>
        <v>171</v>
      </c>
      <c r="K66" s="1537">
        <f t="shared" si="11"/>
        <v>90</v>
      </c>
      <c r="L66" s="1539">
        <f t="shared" si="11"/>
        <v>89</v>
      </c>
      <c r="M66" s="1537">
        <f t="shared" si="11"/>
        <v>69</v>
      </c>
      <c r="N66" s="1539">
        <f t="shared" si="11"/>
        <v>77</v>
      </c>
      <c r="O66" s="1537">
        <f t="shared" si="11"/>
        <v>66</v>
      </c>
      <c r="P66" s="1539">
        <f t="shared" si="11"/>
        <v>67</v>
      </c>
      <c r="Q66" s="1537">
        <f t="shared" si="11"/>
        <v>74</v>
      </c>
      <c r="R66" s="1539">
        <f t="shared" si="11"/>
        <v>94</v>
      </c>
      <c r="S66" s="1537">
        <f t="shared" si="11"/>
        <v>68</v>
      </c>
      <c r="T66" s="1539">
        <f t="shared" si="11"/>
        <v>64</v>
      </c>
      <c r="U66" s="1540">
        <f t="shared" si="11"/>
        <v>75</v>
      </c>
      <c r="V66" s="1541">
        <f t="shared" si="11"/>
        <v>78</v>
      </c>
      <c r="W66" s="1537">
        <f t="shared" si="11"/>
        <v>71</v>
      </c>
      <c r="X66" s="1539">
        <f t="shared" si="11"/>
        <v>75</v>
      </c>
      <c r="Y66" s="1537">
        <f t="shared" si="11"/>
        <v>83</v>
      </c>
      <c r="Z66" s="1539">
        <f t="shared" si="11"/>
        <v>90</v>
      </c>
      <c r="AA66" s="1537">
        <f t="shared" si="11"/>
        <v>95</v>
      </c>
      <c r="AB66" s="1539">
        <f t="shared" si="11"/>
        <v>93</v>
      </c>
      <c r="AC66" s="1537">
        <f t="shared" si="11"/>
        <v>106</v>
      </c>
      <c r="AD66" s="1539">
        <f t="shared" si="11"/>
        <v>101</v>
      </c>
      <c r="AE66" s="1537">
        <f t="shared" si="11"/>
        <v>90</v>
      </c>
      <c r="AF66" s="1539">
        <f t="shared" si="11"/>
        <v>106</v>
      </c>
      <c r="AG66" s="1537">
        <f t="shared" si="11"/>
        <v>90</v>
      </c>
      <c r="AH66" s="1539">
        <f t="shared" si="11"/>
        <v>76</v>
      </c>
      <c r="AI66" s="1537">
        <f t="shared" si="11"/>
        <v>72</v>
      </c>
      <c r="AJ66" s="1539">
        <f t="shared" si="11"/>
        <v>95</v>
      </c>
      <c r="AK66" s="1542">
        <f t="shared" si="11"/>
        <v>81</v>
      </c>
      <c r="AL66" s="1539">
        <f t="shared" si="11"/>
        <v>118</v>
      </c>
      <c r="AM66" s="1542">
        <f>SUM(AM60:AM64)</f>
        <v>0</v>
      </c>
      <c r="AN66" s="1539">
        <f>SUM(AN60:AN64)</f>
        <v>3706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378" t="s">
        <v>91</v>
      </c>
      <c r="B68" s="1543" t="s">
        <v>5</v>
      </c>
      <c r="C68" s="1543" t="s">
        <v>92</v>
      </c>
      <c r="D68" s="1543" t="s">
        <v>93</v>
      </c>
      <c r="E68" s="1543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544" t="s">
        <v>96</v>
      </c>
      <c r="B69" s="1545">
        <f>SUM(C69:E69)</f>
        <v>0</v>
      </c>
      <c r="C69" s="1521"/>
      <c r="D69" s="1521"/>
      <c r="E69" s="1521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106</v>
      </c>
      <c r="C72" s="57">
        <v>106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127</v>
      </c>
      <c r="C75" s="57">
        <v>127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20</v>
      </c>
      <c r="C81" s="57">
        <v>20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530" t="s">
        <v>80</v>
      </c>
      <c r="B89" s="1546">
        <f>SUM(B69:B88)</f>
        <v>253</v>
      </c>
      <c r="C89" s="1546">
        <f>SUM(C69:C88)</f>
        <v>253</v>
      </c>
      <c r="D89" s="1546">
        <f t="shared" ref="D89:E89" si="13">SUM(D69:D88)</f>
        <v>0</v>
      </c>
      <c r="E89" s="1546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477" t="s">
        <v>6</v>
      </c>
      <c r="G91" s="2161"/>
      <c r="H91" s="2161"/>
      <c r="I91" s="2161"/>
      <c r="J91" s="2161"/>
      <c r="K91" s="2161"/>
      <c r="L91" s="2161"/>
      <c r="M91" s="2161"/>
      <c r="N91" s="2161"/>
      <c r="O91" s="2161"/>
      <c r="P91" s="2161"/>
      <c r="Q91" s="2161"/>
      <c r="R91" s="2161"/>
      <c r="S91" s="2161"/>
      <c r="T91" s="2161"/>
      <c r="U91" s="2161"/>
      <c r="V91" s="2161"/>
      <c r="W91" s="2161"/>
      <c r="X91" s="2161"/>
      <c r="Y91" s="2161"/>
      <c r="Z91" s="2161"/>
      <c r="AA91" s="2161"/>
      <c r="AB91" s="2161"/>
      <c r="AC91" s="2161"/>
      <c r="AD91" s="2161"/>
      <c r="AE91" s="2161"/>
      <c r="AF91" s="2161"/>
      <c r="AG91" s="2161"/>
      <c r="AH91" s="2161"/>
      <c r="AI91" s="2161"/>
      <c r="AJ91" s="2161"/>
      <c r="AK91" s="2161"/>
      <c r="AL91" s="2161"/>
      <c r="AM91" s="2479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477" t="s">
        <v>11</v>
      </c>
      <c r="G92" s="2479"/>
      <c r="H92" s="2477" t="s">
        <v>12</v>
      </c>
      <c r="I92" s="2479"/>
      <c r="J92" s="2477" t="s">
        <v>13</v>
      </c>
      <c r="K92" s="2479"/>
      <c r="L92" s="2477" t="s">
        <v>14</v>
      </c>
      <c r="M92" s="2479"/>
      <c r="N92" s="2477" t="s">
        <v>15</v>
      </c>
      <c r="O92" s="2479"/>
      <c r="P92" s="2480" t="s">
        <v>16</v>
      </c>
      <c r="Q92" s="2481"/>
      <c r="R92" s="2480" t="s">
        <v>17</v>
      </c>
      <c r="S92" s="2481"/>
      <c r="T92" s="2480" t="s">
        <v>18</v>
      </c>
      <c r="U92" s="2481"/>
      <c r="V92" s="2480" t="s">
        <v>19</v>
      </c>
      <c r="W92" s="2481"/>
      <c r="X92" s="2480" t="s">
        <v>20</v>
      </c>
      <c r="Y92" s="2481"/>
      <c r="Z92" s="2480" t="s">
        <v>21</v>
      </c>
      <c r="AA92" s="2481"/>
      <c r="AB92" s="2480" t="s">
        <v>22</v>
      </c>
      <c r="AC92" s="2481"/>
      <c r="AD92" s="2480" t="s">
        <v>23</v>
      </c>
      <c r="AE92" s="2481"/>
      <c r="AF92" s="2480" t="s">
        <v>24</v>
      </c>
      <c r="AG92" s="2481"/>
      <c r="AH92" s="2480" t="s">
        <v>25</v>
      </c>
      <c r="AI92" s="2481"/>
      <c r="AJ92" s="2480" t="s">
        <v>26</v>
      </c>
      <c r="AK92" s="2481"/>
      <c r="AL92" s="2480" t="s">
        <v>27</v>
      </c>
      <c r="AM92" s="2481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525" t="s">
        <v>32</v>
      </c>
      <c r="D93" s="1547" t="s">
        <v>43</v>
      </c>
      <c r="E93" s="1524" t="s">
        <v>34</v>
      </c>
      <c r="F93" s="1530" t="s">
        <v>43</v>
      </c>
      <c r="G93" s="1524" t="s">
        <v>34</v>
      </c>
      <c r="H93" s="1394" t="s">
        <v>43</v>
      </c>
      <c r="I93" s="1394" t="s">
        <v>34</v>
      </c>
      <c r="J93" s="1530" t="s">
        <v>43</v>
      </c>
      <c r="K93" s="1524" t="s">
        <v>34</v>
      </c>
      <c r="L93" s="1394" t="s">
        <v>43</v>
      </c>
      <c r="M93" s="1394" t="s">
        <v>34</v>
      </c>
      <c r="N93" s="1530" t="s">
        <v>43</v>
      </c>
      <c r="O93" s="1524" t="s">
        <v>34</v>
      </c>
      <c r="P93" s="1394" t="s">
        <v>43</v>
      </c>
      <c r="Q93" s="1394" t="s">
        <v>34</v>
      </c>
      <c r="R93" s="1530" t="s">
        <v>43</v>
      </c>
      <c r="S93" s="1524" t="s">
        <v>34</v>
      </c>
      <c r="T93" s="1394" t="s">
        <v>43</v>
      </c>
      <c r="U93" s="1394" t="s">
        <v>34</v>
      </c>
      <c r="V93" s="1530" t="s">
        <v>43</v>
      </c>
      <c r="W93" s="1524" t="s">
        <v>34</v>
      </c>
      <c r="X93" s="1394" t="s">
        <v>43</v>
      </c>
      <c r="Y93" s="1524" t="s">
        <v>34</v>
      </c>
      <c r="Z93" s="1530" t="s">
        <v>43</v>
      </c>
      <c r="AA93" s="1394" t="s">
        <v>34</v>
      </c>
      <c r="AB93" s="1530" t="s">
        <v>43</v>
      </c>
      <c r="AC93" s="1524" t="s">
        <v>34</v>
      </c>
      <c r="AD93" s="1394" t="s">
        <v>43</v>
      </c>
      <c r="AE93" s="1394" t="s">
        <v>34</v>
      </c>
      <c r="AF93" s="1530" t="s">
        <v>43</v>
      </c>
      <c r="AG93" s="1524" t="s">
        <v>34</v>
      </c>
      <c r="AH93" s="1394" t="s">
        <v>43</v>
      </c>
      <c r="AI93" s="1394" t="s">
        <v>34</v>
      </c>
      <c r="AJ93" s="1530" t="s">
        <v>43</v>
      </c>
      <c r="AK93" s="1524" t="s">
        <v>34</v>
      </c>
      <c r="AL93" s="1394" t="s">
        <v>43</v>
      </c>
      <c r="AM93" s="1524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477" t="s">
        <v>119</v>
      </c>
      <c r="B94" s="2479"/>
      <c r="C94" s="1527">
        <f>SUM(C95:C101)</f>
        <v>627</v>
      </c>
      <c r="D94" s="1346">
        <f>SUM(D95:D101)</f>
        <v>277</v>
      </c>
      <c r="E94" s="1528">
        <f>SUM(E95:E101)</f>
        <v>350</v>
      </c>
      <c r="F94" s="1534">
        <f t="shared" ref="F94:AN94" si="14">SUM(F95:F101)</f>
        <v>24</v>
      </c>
      <c r="G94" s="1548">
        <f t="shared" si="14"/>
        <v>31</v>
      </c>
      <c r="H94" s="1534">
        <f t="shared" si="14"/>
        <v>8</v>
      </c>
      <c r="I94" s="1548">
        <f t="shared" si="14"/>
        <v>6</v>
      </c>
      <c r="J94" s="1534">
        <f t="shared" si="14"/>
        <v>8</v>
      </c>
      <c r="K94" s="1548">
        <f t="shared" si="14"/>
        <v>12</v>
      </c>
      <c r="L94" s="1534">
        <f t="shared" si="14"/>
        <v>7</v>
      </c>
      <c r="M94" s="1548">
        <f t="shared" si="14"/>
        <v>10</v>
      </c>
      <c r="N94" s="1534">
        <f t="shared" si="14"/>
        <v>9</v>
      </c>
      <c r="O94" s="1548">
        <f t="shared" si="14"/>
        <v>20</v>
      </c>
      <c r="P94" s="1534">
        <f t="shared" si="14"/>
        <v>5</v>
      </c>
      <c r="Q94" s="1548">
        <f t="shared" si="14"/>
        <v>24</v>
      </c>
      <c r="R94" s="1534">
        <f t="shared" si="14"/>
        <v>10</v>
      </c>
      <c r="S94" s="1548">
        <f t="shared" si="14"/>
        <v>15</v>
      </c>
      <c r="T94" s="1534">
        <f t="shared" si="14"/>
        <v>9</v>
      </c>
      <c r="U94" s="1548">
        <f t="shared" si="14"/>
        <v>13</v>
      </c>
      <c r="V94" s="1534">
        <f t="shared" si="14"/>
        <v>14</v>
      </c>
      <c r="W94" s="1548">
        <f t="shared" si="14"/>
        <v>12</v>
      </c>
      <c r="X94" s="1534">
        <f t="shared" si="14"/>
        <v>13</v>
      </c>
      <c r="Y94" s="1548">
        <f t="shared" si="14"/>
        <v>22</v>
      </c>
      <c r="Z94" s="1534">
        <f t="shared" si="14"/>
        <v>12</v>
      </c>
      <c r="AA94" s="1548">
        <f t="shared" si="14"/>
        <v>22</v>
      </c>
      <c r="AB94" s="1534">
        <f t="shared" si="14"/>
        <v>18</v>
      </c>
      <c r="AC94" s="1548">
        <f t="shared" si="14"/>
        <v>23</v>
      </c>
      <c r="AD94" s="1534">
        <f t="shared" si="14"/>
        <v>31</v>
      </c>
      <c r="AE94" s="1548">
        <f t="shared" si="14"/>
        <v>21</v>
      </c>
      <c r="AF94" s="1534">
        <f t="shared" si="14"/>
        <v>29</v>
      </c>
      <c r="AG94" s="1548">
        <f t="shared" si="14"/>
        <v>30</v>
      </c>
      <c r="AH94" s="1534">
        <f t="shared" si="14"/>
        <v>21</v>
      </c>
      <c r="AI94" s="1548">
        <f t="shared" si="14"/>
        <v>18</v>
      </c>
      <c r="AJ94" s="1534">
        <f t="shared" si="14"/>
        <v>29</v>
      </c>
      <c r="AK94" s="1548">
        <f t="shared" si="14"/>
        <v>22</v>
      </c>
      <c r="AL94" s="1534">
        <f t="shared" si="14"/>
        <v>30</v>
      </c>
      <c r="AM94" s="1548">
        <f t="shared" si="14"/>
        <v>49</v>
      </c>
      <c r="AN94" s="1549">
        <f t="shared" si="14"/>
        <v>599</v>
      </c>
      <c r="AO94" s="1549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1383" t="s">
        <v>121</v>
      </c>
      <c r="C95" s="1527">
        <f t="shared" ref="C95:C101" si="15">SUM(D95+E95)</f>
        <v>365</v>
      </c>
      <c r="D95" s="1346">
        <f t="shared" ref="D95:E101" si="16">SUM(F95+H95+J95+L95+N95+P95+R95+T95+V95+X95+Z95+AB95+AD95+AF95+AH95+AJ95+AL95)</f>
        <v>148</v>
      </c>
      <c r="E95" s="1528">
        <f t="shared" si="16"/>
        <v>217</v>
      </c>
      <c r="F95" s="1550">
        <v>24</v>
      </c>
      <c r="G95" s="1551">
        <v>30</v>
      </c>
      <c r="H95" s="1552">
        <v>7</v>
      </c>
      <c r="I95" s="1553">
        <v>6</v>
      </c>
      <c r="J95" s="1552">
        <v>8</v>
      </c>
      <c r="K95" s="1553">
        <v>10</v>
      </c>
      <c r="L95" s="1550">
        <v>5</v>
      </c>
      <c r="M95" s="1551">
        <v>7</v>
      </c>
      <c r="N95" s="1552">
        <v>3</v>
      </c>
      <c r="O95" s="1553">
        <v>15</v>
      </c>
      <c r="P95" s="1552">
        <v>2</v>
      </c>
      <c r="Q95" s="1553">
        <v>20</v>
      </c>
      <c r="R95" s="1552">
        <v>1</v>
      </c>
      <c r="S95" s="1553">
        <v>10</v>
      </c>
      <c r="T95" s="1552">
        <v>4</v>
      </c>
      <c r="U95" s="1553">
        <v>9</v>
      </c>
      <c r="V95" s="1552">
        <v>9</v>
      </c>
      <c r="W95" s="1553">
        <v>9</v>
      </c>
      <c r="X95" s="1552">
        <v>4</v>
      </c>
      <c r="Y95" s="1553">
        <v>14</v>
      </c>
      <c r="Z95" s="1552">
        <v>7</v>
      </c>
      <c r="AA95" s="1553">
        <v>12</v>
      </c>
      <c r="AB95" s="1552">
        <v>12</v>
      </c>
      <c r="AC95" s="1553">
        <v>14</v>
      </c>
      <c r="AD95" s="1552">
        <v>14</v>
      </c>
      <c r="AE95" s="1553">
        <v>10</v>
      </c>
      <c r="AF95" s="1552">
        <v>13</v>
      </c>
      <c r="AG95" s="1553">
        <v>18</v>
      </c>
      <c r="AH95" s="1552">
        <v>12</v>
      </c>
      <c r="AI95" s="1553">
        <v>9</v>
      </c>
      <c r="AJ95" s="1552">
        <v>14</v>
      </c>
      <c r="AK95" s="1553">
        <v>10</v>
      </c>
      <c r="AL95" s="1552">
        <v>9</v>
      </c>
      <c r="AM95" s="1553">
        <v>14</v>
      </c>
      <c r="AN95" s="1554">
        <v>343</v>
      </c>
      <c r="AO95" s="1554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70</v>
      </c>
      <c r="D96" s="24">
        <f t="shared" si="16"/>
        <v>26</v>
      </c>
      <c r="E96" s="123">
        <f t="shared" si="16"/>
        <v>44</v>
      </c>
      <c r="F96" s="124"/>
      <c r="G96" s="125"/>
      <c r="H96" s="126"/>
      <c r="I96" s="127"/>
      <c r="J96" s="124"/>
      <c r="K96" s="128"/>
      <c r="L96" s="126">
        <v>1</v>
      </c>
      <c r="M96" s="129">
        <v>1</v>
      </c>
      <c r="N96" s="124">
        <v>1</v>
      </c>
      <c r="O96" s="128">
        <v>0</v>
      </c>
      <c r="P96" s="127">
        <v>0</v>
      </c>
      <c r="Q96" s="129">
        <v>2</v>
      </c>
      <c r="R96" s="130">
        <v>2</v>
      </c>
      <c r="S96" s="128">
        <v>2</v>
      </c>
      <c r="T96" s="127">
        <v>0</v>
      </c>
      <c r="U96" s="129">
        <v>2</v>
      </c>
      <c r="V96" s="130">
        <v>1</v>
      </c>
      <c r="W96" s="128">
        <v>0</v>
      </c>
      <c r="X96" s="127">
        <v>3</v>
      </c>
      <c r="Y96" s="128">
        <v>4</v>
      </c>
      <c r="Z96" s="130">
        <v>2</v>
      </c>
      <c r="AA96" s="129">
        <v>3</v>
      </c>
      <c r="AB96" s="130">
        <v>3</v>
      </c>
      <c r="AC96" s="128">
        <v>2</v>
      </c>
      <c r="AD96" s="127">
        <v>3</v>
      </c>
      <c r="AE96" s="129">
        <v>4</v>
      </c>
      <c r="AF96" s="130">
        <v>1</v>
      </c>
      <c r="AG96" s="128">
        <v>1</v>
      </c>
      <c r="AH96" s="127">
        <v>3</v>
      </c>
      <c r="AI96" s="129">
        <v>4</v>
      </c>
      <c r="AJ96" s="130">
        <v>3</v>
      </c>
      <c r="AK96" s="128">
        <v>6</v>
      </c>
      <c r="AL96" s="127">
        <v>3</v>
      </c>
      <c r="AM96" s="128">
        <v>13</v>
      </c>
      <c r="AN96" s="131">
        <v>70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72</v>
      </c>
      <c r="D97" s="134">
        <f t="shared" si="16"/>
        <v>45</v>
      </c>
      <c r="E97" s="135">
        <f t="shared" si="16"/>
        <v>27</v>
      </c>
      <c r="F97" s="136"/>
      <c r="G97" s="137"/>
      <c r="H97" s="138"/>
      <c r="I97" s="139"/>
      <c r="J97" s="136">
        <v>0</v>
      </c>
      <c r="K97" s="140">
        <v>1</v>
      </c>
      <c r="L97" s="138">
        <v>1</v>
      </c>
      <c r="M97" s="141">
        <v>1</v>
      </c>
      <c r="N97" s="136">
        <v>1</v>
      </c>
      <c r="O97" s="140">
        <v>1</v>
      </c>
      <c r="P97" s="139">
        <v>0</v>
      </c>
      <c r="Q97" s="141">
        <v>2</v>
      </c>
      <c r="R97" s="142">
        <v>2</v>
      </c>
      <c r="S97" s="140">
        <v>0</v>
      </c>
      <c r="T97" s="139">
        <v>3</v>
      </c>
      <c r="U97" s="141">
        <v>1</v>
      </c>
      <c r="V97" s="142">
        <v>0</v>
      </c>
      <c r="W97" s="140">
        <v>1</v>
      </c>
      <c r="X97" s="139">
        <v>5</v>
      </c>
      <c r="Y97" s="140">
        <v>1</v>
      </c>
      <c r="Z97" s="142">
        <v>1</v>
      </c>
      <c r="AA97" s="141">
        <v>1</v>
      </c>
      <c r="AB97" s="142">
        <v>0</v>
      </c>
      <c r="AC97" s="140">
        <v>3</v>
      </c>
      <c r="AD97" s="139">
        <v>7</v>
      </c>
      <c r="AE97" s="141">
        <v>2</v>
      </c>
      <c r="AF97" s="142">
        <v>7</v>
      </c>
      <c r="AG97" s="140">
        <v>4</v>
      </c>
      <c r="AH97" s="139">
        <v>3</v>
      </c>
      <c r="AI97" s="141">
        <v>3</v>
      </c>
      <c r="AJ97" s="142">
        <v>6</v>
      </c>
      <c r="AK97" s="140">
        <v>2</v>
      </c>
      <c r="AL97" s="139">
        <v>9</v>
      </c>
      <c r="AM97" s="140">
        <v>4</v>
      </c>
      <c r="AN97" s="143">
        <v>70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10</v>
      </c>
      <c r="D98" s="46">
        <f t="shared" si="16"/>
        <v>6</v>
      </c>
      <c r="E98" s="145">
        <f t="shared" si="16"/>
        <v>4</v>
      </c>
      <c r="F98" s="146"/>
      <c r="G98" s="147"/>
      <c r="H98" s="148">
        <v>1</v>
      </c>
      <c r="I98" s="149"/>
      <c r="J98" s="150"/>
      <c r="K98" s="147"/>
      <c r="L98" s="148"/>
      <c r="M98" s="151"/>
      <c r="N98" s="150"/>
      <c r="O98" s="147"/>
      <c r="P98" s="149"/>
      <c r="Q98" s="151"/>
      <c r="R98" s="152">
        <v>1</v>
      </c>
      <c r="S98" s="147">
        <v>1</v>
      </c>
      <c r="T98" s="149"/>
      <c r="U98" s="151"/>
      <c r="V98" s="152"/>
      <c r="W98" s="147"/>
      <c r="X98" s="149">
        <v>1</v>
      </c>
      <c r="Y98" s="147"/>
      <c r="Z98" s="152"/>
      <c r="AA98" s="151">
        <v>1</v>
      </c>
      <c r="AB98" s="152">
        <v>1</v>
      </c>
      <c r="AC98" s="147"/>
      <c r="AD98" s="149"/>
      <c r="AE98" s="151">
        <v>1</v>
      </c>
      <c r="AF98" s="152"/>
      <c r="AG98" s="147"/>
      <c r="AH98" s="149"/>
      <c r="AI98" s="151"/>
      <c r="AJ98" s="152"/>
      <c r="AK98" s="147"/>
      <c r="AL98" s="149">
        <v>2</v>
      </c>
      <c r="AM98" s="147">
        <v>1</v>
      </c>
      <c r="AN98" s="153">
        <v>10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16</v>
      </c>
      <c r="D99" s="46">
        <f t="shared" si="16"/>
        <v>8</v>
      </c>
      <c r="E99" s="339">
        <f t="shared" si="16"/>
        <v>8</v>
      </c>
      <c r="F99" s="156"/>
      <c r="G99" s="340"/>
      <c r="H99" s="157"/>
      <c r="I99" s="158"/>
      <c r="J99" s="146"/>
      <c r="K99" s="159"/>
      <c r="L99" s="157"/>
      <c r="M99" s="160">
        <v>1</v>
      </c>
      <c r="N99" s="146"/>
      <c r="O99" s="159">
        <v>1</v>
      </c>
      <c r="P99" s="158">
        <v>1</v>
      </c>
      <c r="Q99" s="160"/>
      <c r="R99" s="329">
        <v>2</v>
      </c>
      <c r="S99" s="159"/>
      <c r="T99" s="158">
        <v>1</v>
      </c>
      <c r="U99" s="160"/>
      <c r="V99" s="329">
        <v>1</v>
      </c>
      <c r="W99" s="159"/>
      <c r="X99" s="158"/>
      <c r="Y99" s="159">
        <v>1</v>
      </c>
      <c r="Z99" s="329"/>
      <c r="AA99" s="160"/>
      <c r="AB99" s="329">
        <v>1</v>
      </c>
      <c r="AC99" s="159">
        <v>1</v>
      </c>
      <c r="AD99" s="158"/>
      <c r="AE99" s="160"/>
      <c r="AF99" s="329">
        <v>1</v>
      </c>
      <c r="AG99" s="159"/>
      <c r="AH99" s="158"/>
      <c r="AI99" s="160"/>
      <c r="AJ99" s="329">
        <v>1</v>
      </c>
      <c r="AK99" s="159">
        <v>1</v>
      </c>
      <c r="AL99" s="158"/>
      <c r="AM99" s="159">
        <v>3</v>
      </c>
      <c r="AN99" s="330">
        <v>16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94</v>
      </c>
      <c r="D100" s="24">
        <f t="shared" si="16"/>
        <v>44</v>
      </c>
      <c r="E100" s="161">
        <f t="shared" si="16"/>
        <v>50</v>
      </c>
      <c r="F100" s="124"/>
      <c r="G100" s="125">
        <v>1</v>
      </c>
      <c r="H100" s="126"/>
      <c r="I100" s="127"/>
      <c r="J100" s="124"/>
      <c r="K100" s="128">
        <v>1</v>
      </c>
      <c r="L100" s="126"/>
      <c r="M100" s="129"/>
      <c r="N100" s="124">
        <v>4</v>
      </c>
      <c r="O100" s="128">
        <v>3</v>
      </c>
      <c r="P100" s="127">
        <v>2</v>
      </c>
      <c r="Q100" s="129"/>
      <c r="R100" s="130">
        <v>2</v>
      </c>
      <c r="S100" s="128">
        <v>2</v>
      </c>
      <c r="T100" s="127">
        <v>1</v>
      </c>
      <c r="U100" s="129">
        <v>1</v>
      </c>
      <c r="V100" s="130">
        <v>3</v>
      </c>
      <c r="W100" s="128">
        <v>2</v>
      </c>
      <c r="X100" s="127"/>
      <c r="Y100" s="128">
        <v>2</v>
      </c>
      <c r="Z100" s="130">
        <v>2</v>
      </c>
      <c r="AA100" s="129">
        <v>5</v>
      </c>
      <c r="AB100" s="130">
        <v>1</v>
      </c>
      <c r="AC100" s="128">
        <v>3</v>
      </c>
      <c r="AD100" s="127">
        <v>7</v>
      </c>
      <c r="AE100" s="129">
        <v>4</v>
      </c>
      <c r="AF100" s="130">
        <v>7</v>
      </c>
      <c r="AG100" s="128">
        <v>7</v>
      </c>
      <c r="AH100" s="127">
        <v>3</v>
      </c>
      <c r="AI100" s="129">
        <v>2</v>
      </c>
      <c r="AJ100" s="130">
        <v>5</v>
      </c>
      <c r="AK100" s="128">
        <v>3</v>
      </c>
      <c r="AL100" s="127">
        <v>7</v>
      </c>
      <c r="AM100" s="128">
        <v>14</v>
      </c>
      <c r="AN100" s="131">
        <v>90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0</v>
      </c>
      <c r="D101" s="96">
        <f t="shared" si="16"/>
        <v>0</v>
      </c>
      <c r="E101" s="163">
        <f t="shared" si="16"/>
        <v>0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/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477" t="s">
        <v>129</v>
      </c>
      <c r="B103" s="2161"/>
      <c r="C103" s="2479"/>
      <c r="D103" s="1543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555" t="s">
        <v>131</v>
      </c>
      <c r="D104" s="1556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1384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1385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477" t="s">
        <v>6</v>
      </c>
      <c r="G108" s="2161"/>
      <c r="H108" s="2161"/>
      <c r="I108" s="2161"/>
      <c r="J108" s="2161"/>
      <c r="K108" s="2161"/>
      <c r="L108" s="2161"/>
      <c r="M108" s="2161"/>
      <c r="N108" s="2161"/>
      <c r="O108" s="2161"/>
      <c r="P108" s="2161"/>
      <c r="Q108" s="2161"/>
      <c r="R108" s="2161"/>
      <c r="S108" s="2161"/>
      <c r="T108" s="2161"/>
      <c r="U108" s="2161"/>
      <c r="V108" s="2161"/>
      <c r="W108" s="2161"/>
      <c r="X108" s="2161"/>
      <c r="Y108" s="2161"/>
      <c r="Z108" s="2161"/>
      <c r="AA108" s="2161"/>
      <c r="AB108" s="2161"/>
      <c r="AC108" s="2161"/>
      <c r="AD108" s="2161"/>
      <c r="AE108" s="2161"/>
      <c r="AF108" s="2161"/>
      <c r="AG108" s="2161"/>
      <c r="AH108" s="2161"/>
      <c r="AI108" s="2161"/>
      <c r="AJ108" s="2161"/>
      <c r="AK108" s="2161"/>
      <c r="AL108" s="2161"/>
      <c r="AM108" s="2479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477" t="s">
        <v>11</v>
      </c>
      <c r="G109" s="2479"/>
      <c r="H109" s="2477" t="s">
        <v>12</v>
      </c>
      <c r="I109" s="2479"/>
      <c r="J109" s="2477" t="s">
        <v>13</v>
      </c>
      <c r="K109" s="2479"/>
      <c r="L109" s="2477" t="s">
        <v>14</v>
      </c>
      <c r="M109" s="2479"/>
      <c r="N109" s="2477" t="s">
        <v>15</v>
      </c>
      <c r="O109" s="2479"/>
      <c r="P109" s="2480" t="s">
        <v>16</v>
      </c>
      <c r="Q109" s="2481"/>
      <c r="R109" s="2480" t="s">
        <v>17</v>
      </c>
      <c r="S109" s="2481"/>
      <c r="T109" s="2480" t="s">
        <v>18</v>
      </c>
      <c r="U109" s="2481"/>
      <c r="V109" s="2480" t="s">
        <v>19</v>
      </c>
      <c r="W109" s="2481"/>
      <c r="X109" s="2480" t="s">
        <v>20</v>
      </c>
      <c r="Y109" s="2481"/>
      <c r="Z109" s="2480" t="s">
        <v>21</v>
      </c>
      <c r="AA109" s="2481"/>
      <c r="AB109" s="2480" t="s">
        <v>22</v>
      </c>
      <c r="AC109" s="2481"/>
      <c r="AD109" s="2480" t="s">
        <v>23</v>
      </c>
      <c r="AE109" s="2481"/>
      <c r="AF109" s="2480" t="s">
        <v>24</v>
      </c>
      <c r="AG109" s="2481"/>
      <c r="AH109" s="2480" t="s">
        <v>25</v>
      </c>
      <c r="AI109" s="2481"/>
      <c r="AJ109" s="2480" t="s">
        <v>26</v>
      </c>
      <c r="AK109" s="2481"/>
      <c r="AL109" s="2480" t="s">
        <v>27</v>
      </c>
      <c r="AM109" s="2482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1522" t="s">
        <v>32</v>
      </c>
      <c r="D110" s="1523" t="s">
        <v>43</v>
      </c>
      <c r="E110" s="1524" t="s">
        <v>34</v>
      </c>
      <c r="F110" s="1530" t="s">
        <v>43</v>
      </c>
      <c r="G110" s="1524" t="s">
        <v>34</v>
      </c>
      <c r="H110" s="1530" t="s">
        <v>43</v>
      </c>
      <c r="I110" s="1524" t="s">
        <v>34</v>
      </c>
      <c r="J110" s="1530" t="s">
        <v>43</v>
      </c>
      <c r="K110" s="1524" t="s">
        <v>34</v>
      </c>
      <c r="L110" s="1530" t="s">
        <v>43</v>
      </c>
      <c r="M110" s="1524" t="s">
        <v>34</v>
      </c>
      <c r="N110" s="1530" t="s">
        <v>43</v>
      </c>
      <c r="O110" s="1524" t="s">
        <v>34</v>
      </c>
      <c r="P110" s="1530" t="s">
        <v>43</v>
      </c>
      <c r="Q110" s="1524" t="s">
        <v>34</v>
      </c>
      <c r="R110" s="1530" t="s">
        <v>43</v>
      </c>
      <c r="S110" s="1524" t="s">
        <v>34</v>
      </c>
      <c r="T110" s="1530" t="s">
        <v>43</v>
      </c>
      <c r="U110" s="1524" t="s">
        <v>34</v>
      </c>
      <c r="V110" s="1530" t="s">
        <v>43</v>
      </c>
      <c r="W110" s="1524" t="s">
        <v>34</v>
      </c>
      <c r="X110" s="1530" t="s">
        <v>43</v>
      </c>
      <c r="Y110" s="1524" t="s">
        <v>34</v>
      </c>
      <c r="Z110" s="1530" t="s">
        <v>43</v>
      </c>
      <c r="AA110" s="1524" t="s">
        <v>34</v>
      </c>
      <c r="AB110" s="1530" t="s">
        <v>43</v>
      </c>
      <c r="AC110" s="1524" t="s">
        <v>34</v>
      </c>
      <c r="AD110" s="1394" t="s">
        <v>43</v>
      </c>
      <c r="AE110" s="1394" t="s">
        <v>34</v>
      </c>
      <c r="AF110" s="1530" t="s">
        <v>43</v>
      </c>
      <c r="AG110" s="1524" t="s">
        <v>34</v>
      </c>
      <c r="AH110" s="1394" t="s">
        <v>43</v>
      </c>
      <c r="AI110" s="1394" t="s">
        <v>34</v>
      </c>
      <c r="AJ110" s="1530" t="s">
        <v>43</v>
      </c>
      <c r="AK110" s="1524" t="s">
        <v>34</v>
      </c>
      <c r="AL110" s="1394" t="s">
        <v>43</v>
      </c>
      <c r="AM110" s="1524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486" t="s">
        <v>135</v>
      </c>
      <c r="B111" s="2487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5</v>
      </c>
      <c r="D112" s="46">
        <f t="shared" si="17"/>
        <v>4</v>
      </c>
      <c r="E112" s="55">
        <f t="shared" si="17"/>
        <v>1</v>
      </c>
      <c r="F112" s="185">
        <v>1</v>
      </c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>
        <v>1</v>
      </c>
      <c r="S112" s="186"/>
      <c r="T112" s="185"/>
      <c r="U112" s="186"/>
      <c r="V112" s="185"/>
      <c r="W112" s="186"/>
      <c r="X112" s="185"/>
      <c r="Y112" s="186"/>
      <c r="Z112" s="185"/>
      <c r="AA112" s="186"/>
      <c r="AB112" s="185"/>
      <c r="AC112" s="186"/>
      <c r="AD112" s="187"/>
      <c r="AE112" s="188"/>
      <c r="AF112" s="185">
        <v>1</v>
      </c>
      <c r="AG112" s="186"/>
      <c r="AH112" s="187">
        <v>1</v>
      </c>
      <c r="AI112" s="188"/>
      <c r="AJ112" s="185"/>
      <c r="AK112" s="186">
        <v>1</v>
      </c>
      <c r="AL112" s="187"/>
      <c r="AM112" s="186"/>
      <c r="AN112" s="189">
        <v>5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5</v>
      </c>
      <c r="D113" s="96">
        <f t="shared" si="17"/>
        <v>2</v>
      </c>
      <c r="E113" s="97">
        <f t="shared" si="17"/>
        <v>3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/>
      <c r="AG113" s="191">
        <v>1</v>
      </c>
      <c r="AH113" s="192">
        <v>1</v>
      </c>
      <c r="AI113" s="193"/>
      <c r="AJ113" s="190"/>
      <c r="AK113" s="191">
        <v>1</v>
      </c>
      <c r="AL113" s="192">
        <v>1</v>
      </c>
      <c r="AM113" s="191">
        <v>1</v>
      </c>
      <c r="AN113" s="194">
        <v>5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477" t="s">
        <v>140</v>
      </c>
      <c r="G115" s="2479"/>
      <c r="H115" s="2485" t="s">
        <v>141</v>
      </c>
      <c r="I115" s="2479"/>
      <c r="J115" s="2477" t="s">
        <v>142</v>
      </c>
      <c r="K115" s="2479"/>
      <c r="L115" s="2477" t="s">
        <v>56</v>
      </c>
      <c r="M115" s="2479"/>
      <c r="N115" s="2477" t="s">
        <v>143</v>
      </c>
      <c r="O115" s="2479"/>
      <c r="P115" s="2477" t="s">
        <v>144</v>
      </c>
      <c r="Q115" s="2479"/>
      <c r="R115" s="2480" t="s">
        <v>145</v>
      </c>
      <c r="S115" s="2481"/>
      <c r="T115" s="2480" t="s">
        <v>146</v>
      </c>
      <c r="U115" s="2481"/>
      <c r="V115" s="2480" t="s">
        <v>147</v>
      </c>
      <c r="W115" s="2175"/>
      <c r="X115" s="2480" t="s">
        <v>148</v>
      </c>
      <c r="Y115" s="2481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1522" t="s">
        <v>32</v>
      </c>
      <c r="D116" s="1523" t="s">
        <v>33</v>
      </c>
      <c r="E116" s="1557" t="s">
        <v>34</v>
      </c>
      <c r="F116" s="1525" t="s">
        <v>43</v>
      </c>
      <c r="G116" s="1558" t="s">
        <v>34</v>
      </c>
      <c r="H116" s="1525" t="s">
        <v>43</v>
      </c>
      <c r="I116" s="1558" t="s">
        <v>34</v>
      </c>
      <c r="J116" s="1525" t="s">
        <v>43</v>
      </c>
      <c r="K116" s="1558" t="s">
        <v>34</v>
      </c>
      <c r="L116" s="1525" t="s">
        <v>43</v>
      </c>
      <c r="M116" s="1558" t="s">
        <v>34</v>
      </c>
      <c r="N116" s="1525" t="s">
        <v>43</v>
      </c>
      <c r="O116" s="1558" t="s">
        <v>34</v>
      </c>
      <c r="P116" s="1525" t="s">
        <v>43</v>
      </c>
      <c r="Q116" s="1558" t="s">
        <v>34</v>
      </c>
      <c r="R116" s="1525" t="s">
        <v>43</v>
      </c>
      <c r="S116" s="1558" t="s">
        <v>34</v>
      </c>
      <c r="T116" s="1525" t="s">
        <v>43</v>
      </c>
      <c r="U116" s="1558" t="s">
        <v>34</v>
      </c>
      <c r="V116" s="1525" t="s">
        <v>43</v>
      </c>
      <c r="W116" s="1559" t="s">
        <v>34</v>
      </c>
      <c r="X116" s="1525" t="s">
        <v>43</v>
      </c>
      <c r="Y116" s="1558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486" t="s">
        <v>149</v>
      </c>
      <c r="B117" s="2487"/>
      <c r="C117" s="1560">
        <f>SUM(D117+E117)</f>
        <v>4</v>
      </c>
      <c r="D117" s="1527">
        <f>SUM(F117+H117+J117+L117+N117+P117+R117+T117+V117+X117)</f>
        <v>4</v>
      </c>
      <c r="E117" s="1516">
        <f>SUM(G117+I117+K117+M117+O117+Q117+S117+U117+W117+Y117)</f>
        <v>0</v>
      </c>
      <c r="F117" s="1551">
        <v>1</v>
      </c>
      <c r="G117" s="1561"/>
      <c r="H117" s="1550"/>
      <c r="I117" s="1553"/>
      <c r="J117" s="1550"/>
      <c r="K117" s="1553"/>
      <c r="L117" s="1551"/>
      <c r="M117" s="1561"/>
      <c r="N117" s="1550">
        <v>1</v>
      </c>
      <c r="O117" s="1553"/>
      <c r="P117" s="1551"/>
      <c r="Q117" s="1561"/>
      <c r="R117" s="1550">
        <v>1</v>
      </c>
      <c r="S117" s="1553"/>
      <c r="T117" s="1551">
        <v>1</v>
      </c>
      <c r="U117" s="1561"/>
      <c r="V117" s="1550"/>
      <c r="W117" s="1553"/>
      <c r="X117" s="1550"/>
      <c r="Y117" s="1562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35</v>
      </c>
      <c r="D118" s="95">
        <f>SUM(F118+H118+J118+L118+N118+P118+R118+T118+V118+X118)</f>
        <v>28</v>
      </c>
      <c r="E118" s="39">
        <f>SUM(G118+I118+K118+M118+O118+Q118+S118+U118+W118+Y118)</f>
        <v>7</v>
      </c>
      <c r="F118" s="197"/>
      <c r="G118" s="198"/>
      <c r="H118" s="317">
        <v>2</v>
      </c>
      <c r="I118" s="199">
        <v>3</v>
      </c>
      <c r="J118" s="317">
        <v>1</v>
      </c>
      <c r="K118" s="199"/>
      <c r="L118" s="197">
        <v>6</v>
      </c>
      <c r="M118" s="198">
        <v>1</v>
      </c>
      <c r="N118" s="317">
        <v>9</v>
      </c>
      <c r="O118" s="199">
        <v>1</v>
      </c>
      <c r="P118" s="197">
        <v>7</v>
      </c>
      <c r="Q118" s="198">
        <v>1</v>
      </c>
      <c r="R118" s="317"/>
      <c r="S118" s="199"/>
      <c r="T118" s="197">
        <v>3</v>
      </c>
      <c r="U118" s="198">
        <v>1</v>
      </c>
      <c r="V118" s="317"/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175" t="s">
        <v>152</v>
      </c>
      <c r="C120" s="2175"/>
      <c r="D120" s="2175"/>
      <c r="E120" s="2481"/>
      <c r="F120" s="2488" t="s">
        <v>153</v>
      </c>
      <c r="G120" s="2489"/>
      <c r="H120" s="2490" t="s">
        <v>154</v>
      </c>
      <c r="I120" s="2175"/>
      <c r="J120" s="2175"/>
      <c r="K120" s="2482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563" t="s">
        <v>160</v>
      </c>
      <c r="C121" s="1563" t="s">
        <v>161</v>
      </c>
      <c r="D121" s="1543" t="s">
        <v>162</v>
      </c>
      <c r="E121" s="1524" t="s">
        <v>163</v>
      </c>
      <c r="F121" s="1564" t="s">
        <v>164</v>
      </c>
      <c r="G121" s="1565" t="s">
        <v>165</v>
      </c>
      <c r="H121" s="1566" t="s">
        <v>166</v>
      </c>
      <c r="I121" s="1543" t="s">
        <v>167</v>
      </c>
      <c r="J121" s="1392" t="s">
        <v>168</v>
      </c>
      <c r="K121" s="1567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568" t="s">
        <v>149</v>
      </c>
      <c r="B122" s="1554">
        <v>2</v>
      </c>
      <c r="C122" s="1562">
        <v>2</v>
      </c>
      <c r="D122" s="1569"/>
      <c r="E122" s="1570"/>
      <c r="F122" s="1571">
        <v>4</v>
      </c>
      <c r="G122" s="1572"/>
      <c r="H122" s="1573">
        <v>1</v>
      </c>
      <c r="I122" s="1554"/>
      <c r="J122" s="1554">
        <v>1</v>
      </c>
      <c r="K122" s="1572">
        <v>1</v>
      </c>
      <c r="L122" s="1562">
        <v>1</v>
      </c>
      <c r="M122" s="1554">
        <v>0</v>
      </c>
      <c r="N122" s="1562">
        <v>0</v>
      </c>
      <c r="O122" s="1554">
        <v>0</v>
      </c>
      <c r="P122" s="1554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13</v>
      </c>
      <c r="E123" s="200">
        <v>22</v>
      </c>
      <c r="F123" s="206">
        <v>28</v>
      </c>
      <c r="G123" s="208">
        <v>7</v>
      </c>
      <c r="H123" s="207">
        <v>6</v>
      </c>
      <c r="I123" s="205">
        <v>1</v>
      </c>
      <c r="J123" s="205">
        <v>14</v>
      </c>
      <c r="K123" s="208">
        <v>13</v>
      </c>
      <c r="L123" s="200">
        <v>1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477" t="s">
        <v>6</v>
      </c>
      <c r="E125" s="2161"/>
      <c r="F125" s="2161"/>
      <c r="G125" s="2161"/>
      <c r="H125" s="2161"/>
      <c r="I125" s="2491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525" t="s">
        <v>13</v>
      </c>
      <c r="E126" s="1547" t="s">
        <v>14</v>
      </c>
      <c r="F126" s="1547" t="s">
        <v>15</v>
      </c>
      <c r="G126" s="1547" t="s">
        <v>171</v>
      </c>
      <c r="H126" s="1547" t="s">
        <v>172</v>
      </c>
      <c r="I126" s="1574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1575" t="s">
        <v>175</v>
      </c>
      <c r="C127" s="1576">
        <f>SUM(D127:I127)</f>
        <v>0</v>
      </c>
      <c r="D127" s="1519"/>
      <c r="E127" s="1398"/>
      <c r="F127" s="1398"/>
      <c r="G127" s="1398"/>
      <c r="H127" s="1398"/>
      <c r="I127" s="1399"/>
      <c r="J127" s="1520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2</v>
      </c>
      <c r="D128" s="40"/>
      <c r="E128" s="211">
        <v>1</v>
      </c>
      <c r="F128" s="211"/>
      <c r="G128" s="211"/>
      <c r="H128" s="211">
        <v>1</v>
      </c>
      <c r="I128" s="212"/>
      <c r="J128" s="41">
        <v>2</v>
      </c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  <c r="DB128" s="6">
        <v>0</v>
      </c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577" t="s">
        <v>180</v>
      </c>
      <c r="B132" s="1521">
        <v>0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1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11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5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11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5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13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28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578" t="s">
        <v>80</v>
      </c>
      <c r="B144" s="1546">
        <f>SUM(B132:B143)</f>
        <v>75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477" t="s">
        <v>193</v>
      </c>
      <c r="B146" s="2479"/>
      <c r="C146" s="1543" t="s">
        <v>194</v>
      </c>
      <c r="D146" s="1543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543" t="s">
        <v>196</v>
      </c>
      <c r="B147" s="1530" t="s">
        <v>197</v>
      </c>
      <c r="C147" s="1579"/>
      <c r="D147" s="1579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480" t="s">
        <v>199</v>
      </c>
      <c r="D149" s="2175"/>
      <c r="E149" s="2481"/>
      <c r="F149" s="2149" t="s">
        <v>7</v>
      </c>
      <c r="G149" s="2161" t="s">
        <v>200</v>
      </c>
      <c r="H149" s="2161"/>
      <c r="I149" s="2479"/>
      <c r="J149" s="2477" t="s">
        <v>201</v>
      </c>
      <c r="K149" s="2161"/>
      <c r="L149" s="2479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388" t="s">
        <v>80</v>
      </c>
      <c r="D150" s="1395" t="s">
        <v>202</v>
      </c>
      <c r="E150" s="1380" t="s">
        <v>203</v>
      </c>
      <c r="F150" s="2050"/>
      <c r="G150" s="1395" t="s">
        <v>204</v>
      </c>
      <c r="H150" s="17" t="s">
        <v>205</v>
      </c>
      <c r="I150" s="1380" t="s">
        <v>206</v>
      </c>
      <c r="J150" s="1395" t="s">
        <v>204</v>
      </c>
      <c r="K150" s="17" t="s">
        <v>205</v>
      </c>
      <c r="L150" s="1380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1580" t="s">
        <v>208</v>
      </c>
      <c r="C151" s="1576">
        <f>SUM(D151+E151)</f>
        <v>0</v>
      </c>
      <c r="D151" s="1519"/>
      <c r="E151" s="1520"/>
      <c r="F151" s="1521"/>
      <c r="G151" s="1519"/>
      <c r="H151" s="1517"/>
      <c r="I151" s="1520"/>
      <c r="J151" s="1519"/>
      <c r="K151" s="1517"/>
      <c r="L151" s="1520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480" t="s">
        <v>211</v>
      </c>
      <c r="B154" s="2481"/>
      <c r="C154" s="1543" t="s">
        <v>153</v>
      </c>
      <c r="D154" s="1525" t="s">
        <v>7</v>
      </c>
      <c r="E154" s="1531" t="s">
        <v>212</v>
      </c>
      <c r="F154" s="1524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389" t="s">
        <v>217</v>
      </c>
      <c r="B157" s="236" t="s">
        <v>215</v>
      </c>
      <c r="C157" s="1579"/>
      <c r="D157" s="1581"/>
      <c r="E157" s="1582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480" t="s">
        <v>223</v>
      </c>
      <c r="D162" s="2175"/>
      <c r="E162" s="2482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388" t="s">
        <v>224</v>
      </c>
      <c r="D163" s="1525" t="s">
        <v>214</v>
      </c>
      <c r="E163" s="1381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492" t="s">
        <v>225</v>
      </c>
      <c r="B164" s="1583" t="s">
        <v>221</v>
      </c>
      <c r="C164" s="1576">
        <f t="shared" ref="C164:C169" si="18">SUM(D164:E164)</f>
        <v>0</v>
      </c>
      <c r="D164" s="1519"/>
      <c r="E164" s="1399"/>
      <c r="F164" s="1517"/>
      <c r="G164" s="1398"/>
      <c r="H164" s="1520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219</v>
      </c>
      <c r="D165" s="28">
        <v>219</v>
      </c>
      <c r="E165" s="247"/>
      <c r="F165" s="26">
        <v>219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1583" t="s">
        <v>221</v>
      </c>
      <c r="C167" s="1576">
        <f t="shared" si="18"/>
        <v>0</v>
      </c>
      <c r="D167" s="1519"/>
      <c r="E167" s="1399"/>
      <c r="F167" s="1517"/>
      <c r="G167" s="1398"/>
      <c r="H167" s="1520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167</v>
      </c>
      <c r="D168" s="28">
        <v>167</v>
      </c>
      <c r="E168" s="247"/>
      <c r="F168" s="26">
        <v>167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488" t="s">
        <v>6</v>
      </c>
      <c r="F171" s="2186"/>
      <c r="G171" s="2186"/>
      <c r="H171" s="2186"/>
      <c r="I171" s="2186"/>
      <c r="J171" s="2186"/>
      <c r="K171" s="2186"/>
      <c r="L171" s="2186"/>
      <c r="M171" s="2186"/>
      <c r="N171" s="2186"/>
      <c r="O171" s="2186"/>
      <c r="P171" s="2186"/>
      <c r="Q171" s="2186"/>
      <c r="R171" s="2186"/>
      <c r="S171" s="2186"/>
      <c r="T171" s="2186"/>
      <c r="U171" s="2186"/>
      <c r="V171" s="2186"/>
      <c r="W171" s="2186"/>
      <c r="X171" s="2186"/>
      <c r="Y171" s="2186"/>
      <c r="Z171" s="2186"/>
      <c r="AA171" s="2186"/>
      <c r="AB171" s="2186"/>
      <c r="AC171" s="2186"/>
      <c r="AD171" s="2186"/>
      <c r="AE171" s="2186"/>
      <c r="AF171" s="2186"/>
      <c r="AG171" s="2186"/>
      <c r="AH171" s="2186"/>
      <c r="AI171" s="2186"/>
      <c r="AJ171" s="2186"/>
      <c r="AK171" s="2186"/>
      <c r="AL171" s="2493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477" t="s">
        <v>11</v>
      </c>
      <c r="F172" s="2479"/>
      <c r="G172" s="2477" t="s">
        <v>12</v>
      </c>
      <c r="H172" s="2479"/>
      <c r="I172" s="2477" t="s">
        <v>13</v>
      </c>
      <c r="J172" s="2479"/>
      <c r="K172" s="2477" t="s">
        <v>14</v>
      </c>
      <c r="L172" s="2479"/>
      <c r="M172" s="2477" t="s">
        <v>15</v>
      </c>
      <c r="N172" s="2479"/>
      <c r="O172" s="2480" t="s">
        <v>16</v>
      </c>
      <c r="P172" s="2481"/>
      <c r="Q172" s="2480" t="s">
        <v>17</v>
      </c>
      <c r="R172" s="2481"/>
      <c r="S172" s="2480" t="s">
        <v>18</v>
      </c>
      <c r="T172" s="2481"/>
      <c r="U172" s="2480" t="s">
        <v>19</v>
      </c>
      <c r="V172" s="2481"/>
      <c r="W172" s="2480" t="s">
        <v>20</v>
      </c>
      <c r="X172" s="2481"/>
      <c r="Y172" s="2480" t="s">
        <v>21</v>
      </c>
      <c r="Z172" s="2481"/>
      <c r="AA172" s="2480" t="s">
        <v>22</v>
      </c>
      <c r="AB172" s="2481"/>
      <c r="AC172" s="2480" t="s">
        <v>23</v>
      </c>
      <c r="AD172" s="2481"/>
      <c r="AE172" s="2480" t="s">
        <v>24</v>
      </c>
      <c r="AF172" s="2481"/>
      <c r="AG172" s="2480" t="s">
        <v>25</v>
      </c>
      <c r="AH172" s="2481"/>
      <c r="AI172" s="2480" t="s">
        <v>26</v>
      </c>
      <c r="AJ172" s="2481"/>
      <c r="AK172" s="2480" t="s">
        <v>27</v>
      </c>
      <c r="AL172" s="2481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584" t="s">
        <v>32</v>
      </c>
      <c r="C173" s="1585" t="s">
        <v>33</v>
      </c>
      <c r="D173" s="1586" t="s">
        <v>34</v>
      </c>
      <c r="E173" s="1525" t="s">
        <v>43</v>
      </c>
      <c r="F173" s="1524" t="s">
        <v>34</v>
      </c>
      <c r="G173" s="1525" t="s">
        <v>43</v>
      </c>
      <c r="H173" s="1524" t="s">
        <v>34</v>
      </c>
      <c r="I173" s="1525" t="s">
        <v>43</v>
      </c>
      <c r="J173" s="1524" t="s">
        <v>34</v>
      </c>
      <c r="K173" s="1525" t="s">
        <v>43</v>
      </c>
      <c r="L173" s="1394" t="s">
        <v>34</v>
      </c>
      <c r="M173" s="1525" t="s">
        <v>43</v>
      </c>
      <c r="N173" s="1524" t="s">
        <v>34</v>
      </c>
      <c r="O173" s="1525" t="s">
        <v>43</v>
      </c>
      <c r="P173" s="1394" t="s">
        <v>34</v>
      </c>
      <c r="Q173" s="1525" t="s">
        <v>43</v>
      </c>
      <c r="R173" s="1524" t="s">
        <v>34</v>
      </c>
      <c r="S173" s="1525" t="s">
        <v>43</v>
      </c>
      <c r="T173" s="1394" t="s">
        <v>34</v>
      </c>
      <c r="U173" s="1525" t="s">
        <v>43</v>
      </c>
      <c r="V173" s="1524" t="s">
        <v>34</v>
      </c>
      <c r="W173" s="1525" t="s">
        <v>43</v>
      </c>
      <c r="X173" s="1394" t="s">
        <v>34</v>
      </c>
      <c r="Y173" s="1525" t="s">
        <v>43</v>
      </c>
      <c r="Z173" s="1524" t="s">
        <v>34</v>
      </c>
      <c r="AA173" s="1525" t="s">
        <v>43</v>
      </c>
      <c r="AB173" s="1524" t="s">
        <v>34</v>
      </c>
      <c r="AC173" s="1525" t="s">
        <v>43</v>
      </c>
      <c r="AD173" s="1524" t="s">
        <v>34</v>
      </c>
      <c r="AE173" s="1525" t="s">
        <v>43</v>
      </c>
      <c r="AF173" s="1524" t="s">
        <v>34</v>
      </c>
      <c r="AG173" s="1525" t="s">
        <v>43</v>
      </c>
      <c r="AH173" s="1524" t="s">
        <v>34</v>
      </c>
      <c r="AI173" s="1525" t="s">
        <v>43</v>
      </c>
      <c r="AJ173" s="1524" t="s">
        <v>34</v>
      </c>
      <c r="AK173" s="1525" t="s">
        <v>43</v>
      </c>
      <c r="AL173" s="1524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587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1588">
        <f>SUM(P174+R174+T174+V174+X174+Z174+AB174+AD174+AF174+AH174+AJ174+AL174)</f>
        <v>0</v>
      </c>
      <c r="E174" s="1589"/>
      <c r="F174" s="254"/>
      <c r="G174" s="255"/>
      <c r="H174" s="1590"/>
      <c r="I174" s="1589"/>
      <c r="J174" s="254"/>
      <c r="K174" s="255"/>
      <c r="L174" s="1590"/>
      <c r="M174" s="255"/>
      <c r="N174" s="1590"/>
      <c r="O174" s="1591"/>
      <c r="P174" s="1592"/>
      <c r="Q174" s="1593"/>
      <c r="R174" s="1594"/>
      <c r="S174" s="1591"/>
      <c r="T174" s="1592"/>
      <c r="U174" s="1593"/>
      <c r="V174" s="1594"/>
      <c r="W174" s="1591"/>
      <c r="X174" s="1592"/>
      <c r="Y174" s="1593"/>
      <c r="Z174" s="1594"/>
      <c r="AA174" s="1593"/>
      <c r="AB174" s="1594"/>
      <c r="AC174" s="1593"/>
      <c r="AD174" s="1594"/>
      <c r="AE174" s="1593"/>
      <c r="AF174" s="1594"/>
      <c r="AG174" s="1593"/>
      <c r="AH174" s="1594"/>
      <c r="AI174" s="1593"/>
      <c r="AJ174" s="1594"/>
      <c r="AK174" s="1593"/>
      <c r="AL174" s="1594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595"/>
      <c r="F175" s="1596"/>
      <c r="G175" s="1595"/>
      <c r="H175" s="1596"/>
      <c r="I175" s="1595"/>
      <c r="J175" s="1596"/>
      <c r="K175" s="1597"/>
      <c r="L175" s="1598"/>
      <c r="M175" s="1595"/>
      <c r="N175" s="1596"/>
      <c r="O175" s="1597"/>
      <c r="P175" s="1598"/>
      <c r="Q175" s="1595"/>
      <c r="R175" s="1596"/>
      <c r="S175" s="1597"/>
      <c r="T175" s="1598"/>
      <c r="U175" s="1595"/>
      <c r="V175" s="1596"/>
      <c r="W175" s="1597"/>
      <c r="X175" s="1598"/>
      <c r="Y175" s="1595"/>
      <c r="Z175" s="1596"/>
      <c r="AA175" s="1595"/>
      <c r="AB175" s="1596"/>
      <c r="AC175" s="1595"/>
      <c r="AD175" s="1596"/>
      <c r="AE175" s="1595"/>
      <c r="AF175" s="1596"/>
      <c r="AG175" s="1595"/>
      <c r="AH175" s="1596"/>
      <c r="AI175" s="1595"/>
      <c r="AJ175" s="1596"/>
      <c r="AK175" s="1595"/>
      <c r="AL175" s="1596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595"/>
      <c r="F176" s="1596"/>
      <c r="G176" s="1595"/>
      <c r="H176" s="1596"/>
      <c r="I176" s="1595"/>
      <c r="J176" s="1596"/>
      <c r="K176" s="1597"/>
      <c r="L176" s="1598"/>
      <c r="M176" s="1595"/>
      <c r="N176" s="1596"/>
      <c r="O176" s="1597"/>
      <c r="P176" s="1598"/>
      <c r="Q176" s="1595"/>
      <c r="R176" s="1596"/>
      <c r="S176" s="1597"/>
      <c r="T176" s="1598"/>
      <c r="U176" s="1595"/>
      <c r="V176" s="1596"/>
      <c r="W176" s="1597"/>
      <c r="X176" s="1598"/>
      <c r="Y176" s="1595"/>
      <c r="Z176" s="1596"/>
      <c r="AA176" s="1595"/>
      <c r="AB176" s="1596"/>
      <c r="AC176" s="1595"/>
      <c r="AD176" s="1596"/>
      <c r="AE176" s="1595"/>
      <c r="AF176" s="1596"/>
      <c r="AG176" s="1595"/>
      <c r="AH176" s="1596"/>
      <c r="AI176" s="1595"/>
      <c r="AJ176" s="1596"/>
      <c r="AK176" s="1595"/>
      <c r="AL176" s="1596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599"/>
      <c r="F177" s="1600"/>
      <c r="G177" s="1599"/>
      <c r="H177" s="1600"/>
      <c r="I177" s="1599"/>
      <c r="J177" s="1600"/>
      <c r="K177" s="1601"/>
      <c r="L177" s="1602"/>
      <c r="M177" s="1599"/>
      <c r="N177" s="1600"/>
      <c r="O177" s="1601"/>
      <c r="P177" s="1602"/>
      <c r="Q177" s="1599"/>
      <c r="R177" s="1600"/>
      <c r="S177" s="1601"/>
      <c r="T177" s="1602"/>
      <c r="U177" s="1599"/>
      <c r="V177" s="1600"/>
      <c r="W177" s="1601"/>
      <c r="X177" s="1602"/>
      <c r="Y177" s="1599"/>
      <c r="Z177" s="1600"/>
      <c r="AA177" s="1599"/>
      <c r="AB177" s="1600"/>
      <c r="AC177" s="1599"/>
      <c r="AD177" s="1600"/>
      <c r="AE177" s="1599"/>
      <c r="AF177" s="1600"/>
      <c r="AG177" s="1599"/>
      <c r="AH177" s="1600"/>
      <c r="AI177" s="1599"/>
      <c r="AJ177" s="1600"/>
      <c r="AK177" s="1599"/>
      <c r="AL177" s="1600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603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494" t="s">
        <v>234</v>
      </c>
      <c r="G179" s="2495"/>
      <c r="H179" s="2495"/>
      <c r="I179" s="2495"/>
      <c r="J179" s="2495"/>
      <c r="K179" s="2495"/>
      <c r="L179" s="2495"/>
      <c r="M179" s="2495"/>
      <c r="N179" s="2495"/>
      <c r="O179" s="2495"/>
      <c r="P179" s="2495"/>
      <c r="Q179" s="2495"/>
      <c r="R179" s="2495"/>
      <c r="S179" s="2495"/>
      <c r="T179" s="2495"/>
      <c r="U179" s="2496"/>
      <c r="V179" s="2041" t="s">
        <v>235</v>
      </c>
      <c r="W179" s="2497" t="s">
        <v>236</v>
      </c>
      <c r="X179" s="2497" t="s">
        <v>237</v>
      </c>
      <c r="Y179" s="2497" t="s">
        <v>238</v>
      </c>
      <c r="Z179" s="2497" t="s">
        <v>239</v>
      </c>
      <c r="AA179" s="2501" t="s">
        <v>240</v>
      </c>
      <c r="AB179" s="2500" t="s">
        <v>241</v>
      </c>
      <c r="AC179" s="2500"/>
      <c r="AD179" s="2500"/>
      <c r="AE179" s="2500"/>
      <c r="AF179" s="2502" t="s">
        <v>153</v>
      </c>
      <c r="AG179" s="2503"/>
      <c r="AH179" s="2041" t="s">
        <v>155</v>
      </c>
      <c r="AI179" s="2499" t="s">
        <v>242</v>
      </c>
      <c r="AJ179" s="2499" t="s">
        <v>158</v>
      </c>
      <c r="AK179" s="2499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497" t="s">
        <v>11</v>
      </c>
      <c r="G180" s="2497"/>
      <c r="H180" s="2497" t="s">
        <v>12</v>
      </c>
      <c r="I180" s="2497"/>
      <c r="J180" s="2497" t="s">
        <v>13</v>
      </c>
      <c r="K180" s="2497"/>
      <c r="L180" s="2497" t="s">
        <v>243</v>
      </c>
      <c r="M180" s="2497"/>
      <c r="N180" s="2497" t="s">
        <v>244</v>
      </c>
      <c r="O180" s="2497"/>
      <c r="P180" s="2500" t="s">
        <v>245</v>
      </c>
      <c r="Q180" s="2500"/>
      <c r="R180" s="2500" t="s">
        <v>246</v>
      </c>
      <c r="S180" s="2500"/>
      <c r="T180" s="2109" t="s">
        <v>247</v>
      </c>
      <c r="U180" s="2130"/>
      <c r="V180" s="2155"/>
      <c r="W180" s="2497"/>
      <c r="X180" s="2497"/>
      <c r="Y180" s="2497"/>
      <c r="Z180" s="2497"/>
      <c r="AA180" s="2501"/>
      <c r="AB180" s="2497" t="s">
        <v>160</v>
      </c>
      <c r="AC180" s="2497" t="s">
        <v>161</v>
      </c>
      <c r="AD180" s="2497" t="s">
        <v>162</v>
      </c>
      <c r="AE180" s="2501" t="s">
        <v>163</v>
      </c>
      <c r="AF180" s="2507" t="s">
        <v>164</v>
      </c>
      <c r="AG180" s="2508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522" t="s">
        <v>32</v>
      </c>
      <c r="D181" s="1523" t="s">
        <v>43</v>
      </c>
      <c r="E181" s="1604" t="s">
        <v>34</v>
      </c>
      <c r="F181" s="1525" t="s">
        <v>43</v>
      </c>
      <c r="G181" s="1558" t="s">
        <v>34</v>
      </c>
      <c r="H181" s="1525" t="s">
        <v>43</v>
      </c>
      <c r="I181" s="1558" t="s">
        <v>34</v>
      </c>
      <c r="J181" s="1525" t="s">
        <v>43</v>
      </c>
      <c r="K181" s="1558" t="s">
        <v>34</v>
      </c>
      <c r="L181" s="1525" t="s">
        <v>43</v>
      </c>
      <c r="M181" s="1558" t="s">
        <v>34</v>
      </c>
      <c r="N181" s="1525" t="s">
        <v>43</v>
      </c>
      <c r="O181" s="1558" t="s">
        <v>34</v>
      </c>
      <c r="P181" s="1525" t="s">
        <v>43</v>
      </c>
      <c r="Q181" s="1558" t="s">
        <v>34</v>
      </c>
      <c r="R181" s="1525" t="s">
        <v>43</v>
      </c>
      <c r="S181" s="1558" t="s">
        <v>34</v>
      </c>
      <c r="T181" s="1605" t="s">
        <v>43</v>
      </c>
      <c r="U181" s="1574" t="s">
        <v>34</v>
      </c>
      <c r="V181" s="2108"/>
      <c r="W181" s="2497"/>
      <c r="X181" s="2497"/>
      <c r="Y181" s="2497"/>
      <c r="Z181" s="2497"/>
      <c r="AA181" s="2501"/>
      <c r="AB181" s="2497"/>
      <c r="AC181" s="2497"/>
      <c r="AD181" s="2497"/>
      <c r="AE181" s="2501"/>
      <c r="AF181" s="2507"/>
      <c r="AG181" s="2508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497" t="s">
        <v>248</v>
      </c>
      <c r="B182" s="1526" t="s">
        <v>249</v>
      </c>
      <c r="C182" s="1527">
        <f>SUM(D182:E182)</f>
        <v>0</v>
      </c>
      <c r="D182" s="1346">
        <f>SUM(F182+H182+J182+L182+N182+P182+R182+T182)</f>
        <v>0</v>
      </c>
      <c r="E182" s="1606">
        <f>G182+I182+K182+M182+O182+Q182+S182+U182</f>
        <v>0</v>
      </c>
      <c r="F182" s="1550"/>
      <c r="G182" s="1349"/>
      <c r="H182" s="1550"/>
      <c r="I182" s="1349"/>
      <c r="J182" s="1550"/>
      <c r="K182" s="1349"/>
      <c r="L182" s="1550"/>
      <c r="M182" s="1349"/>
      <c r="N182" s="1550"/>
      <c r="O182" s="1349"/>
      <c r="P182" s="1550"/>
      <c r="Q182" s="1349"/>
      <c r="R182" s="1550"/>
      <c r="S182" s="1349"/>
      <c r="T182" s="1550"/>
      <c r="U182" s="1350"/>
      <c r="V182" s="1571"/>
      <c r="W182" s="1554"/>
      <c r="X182" s="1554"/>
      <c r="Y182" s="1554"/>
      <c r="Z182" s="1554"/>
      <c r="AA182" s="1551"/>
      <c r="AB182" s="1554"/>
      <c r="AC182" s="1554"/>
      <c r="AD182" s="1554"/>
      <c r="AE182" s="1562"/>
      <c r="AF182" s="1554"/>
      <c r="AG182" s="1607"/>
      <c r="AH182" s="1562"/>
      <c r="AI182" s="1554"/>
      <c r="AJ182" s="1554"/>
      <c r="AK182" s="1554"/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497"/>
      <c r="B183" s="77" t="s">
        <v>250</v>
      </c>
      <c r="C183" s="267">
        <f>SUM(D183:E183)</f>
        <v>0</v>
      </c>
      <c r="D183" s="38">
        <f>SUM(F183+H183+J183+L183+N183+P183+R183+T183)</f>
        <v>0</v>
      </c>
      <c r="E183" s="268">
        <f>G183+I183+K183+M183+O183+Q183+S183+U183</f>
        <v>0</v>
      </c>
      <c r="F183" s="190"/>
      <c r="G183" s="269"/>
      <c r="H183" s="190"/>
      <c r="I183" s="269"/>
      <c r="J183" s="190"/>
      <c r="K183" s="269"/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/>
      <c r="Y183" s="272"/>
      <c r="Z183" s="272"/>
      <c r="AA183" s="192"/>
      <c r="AB183" s="272"/>
      <c r="AC183" s="272"/>
      <c r="AD183" s="272"/>
      <c r="AE183" s="194"/>
      <c r="AF183" s="272"/>
      <c r="AG183" s="273"/>
      <c r="AH183" s="194"/>
      <c r="AI183" s="272"/>
      <c r="AJ183" s="272"/>
      <c r="AK183" s="272"/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498" t="s">
        <v>4</v>
      </c>
      <c r="B185" s="2498" t="s">
        <v>80</v>
      </c>
      <c r="C185" s="249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526" t="s">
        <v>253</v>
      </c>
      <c r="B187" s="1608">
        <f>SUM(C187:D187)</f>
        <v>0</v>
      </c>
      <c r="C187" s="1554"/>
      <c r="D187" s="1562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609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610" t="s">
        <v>255</v>
      </c>
      <c r="B189" s="1603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498" t="s">
        <v>139</v>
      </c>
      <c r="B190" s="2062" t="s">
        <v>80</v>
      </c>
      <c r="C190" s="2096"/>
      <c r="D190" s="2089"/>
      <c r="E190" s="2511" t="s">
        <v>6</v>
      </c>
      <c r="F190" s="2512"/>
      <c r="G190" s="2512"/>
      <c r="H190" s="2512"/>
      <c r="I190" s="2512"/>
      <c r="J190" s="2512"/>
      <c r="K190" s="2512"/>
      <c r="L190" s="2512"/>
      <c r="M190" s="2512"/>
      <c r="N190" s="2512"/>
      <c r="O190" s="2512"/>
      <c r="P190" s="2512"/>
      <c r="Q190" s="2512"/>
      <c r="R190" s="2512"/>
      <c r="S190" s="2512"/>
      <c r="T190" s="2512"/>
      <c r="U190" s="2512"/>
      <c r="V190" s="2512"/>
      <c r="W190" s="2512"/>
      <c r="X190" s="2512"/>
      <c r="Y190" s="2512"/>
      <c r="Z190" s="2512"/>
      <c r="AA190" s="2512"/>
      <c r="AB190" s="2512"/>
      <c r="AC190" s="2512"/>
      <c r="AD190" s="2512"/>
      <c r="AE190" s="2512"/>
      <c r="AF190" s="2512"/>
      <c r="AG190" s="2512"/>
      <c r="AH190" s="2512"/>
      <c r="AI190" s="2512"/>
      <c r="AJ190" s="2512"/>
      <c r="AK190" s="2512"/>
      <c r="AL190" s="2513"/>
      <c r="AM190" s="2504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505" t="s">
        <v>11</v>
      </c>
      <c r="F191" s="2501"/>
      <c r="G191" s="2505" t="s">
        <v>12</v>
      </c>
      <c r="H191" s="2501"/>
      <c r="I191" s="2505" t="s">
        <v>13</v>
      </c>
      <c r="J191" s="2501"/>
      <c r="K191" s="2505" t="s">
        <v>14</v>
      </c>
      <c r="L191" s="2501"/>
      <c r="M191" s="2505" t="s">
        <v>15</v>
      </c>
      <c r="N191" s="2501"/>
      <c r="O191" s="2494" t="s">
        <v>16</v>
      </c>
      <c r="P191" s="2506"/>
      <c r="Q191" s="2494" t="s">
        <v>17</v>
      </c>
      <c r="R191" s="2506"/>
      <c r="S191" s="2494" t="s">
        <v>18</v>
      </c>
      <c r="T191" s="2506"/>
      <c r="U191" s="2494" t="s">
        <v>19</v>
      </c>
      <c r="V191" s="2506"/>
      <c r="W191" s="2494" t="s">
        <v>20</v>
      </c>
      <c r="X191" s="2506"/>
      <c r="Y191" s="2494" t="s">
        <v>21</v>
      </c>
      <c r="Z191" s="2506"/>
      <c r="AA191" s="2494" t="s">
        <v>22</v>
      </c>
      <c r="AB191" s="2506"/>
      <c r="AC191" s="2494" t="s">
        <v>23</v>
      </c>
      <c r="AD191" s="2506"/>
      <c r="AE191" s="2494" t="s">
        <v>24</v>
      </c>
      <c r="AF191" s="2506"/>
      <c r="AG191" s="2494" t="s">
        <v>25</v>
      </c>
      <c r="AH191" s="2506"/>
      <c r="AI191" s="2494" t="s">
        <v>26</v>
      </c>
      <c r="AJ191" s="2506"/>
      <c r="AK191" s="2494" t="s">
        <v>27</v>
      </c>
      <c r="AL191" s="2496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1611" t="s">
        <v>32</v>
      </c>
      <c r="C192" s="1612" t="s">
        <v>33</v>
      </c>
      <c r="D192" s="1391" t="s">
        <v>34</v>
      </c>
      <c r="E192" s="1525" t="s">
        <v>43</v>
      </c>
      <c r="F192" s="1558" t="s">
        <v>34</v>
      </c>
      <c r="G192" s="1525" t="s">
        <v>43</v>
      </c>
      <c r="H192" s="1558" t="s">
        <v>34</v>
      </c>
      <c r="I192" s="1525" t="s">
        <v>43</v>
      </c>
      <c r="J192" s="1558" t="s">
        <v>34</v>
      </c>
      <c r="K192" s="1525" t="s">
        <v>43</v>
      </c>
      <c r="L192" s="1558" t="s">
        <v>34</v>
      </c>
      <c r="M192" s="1525" t="s">
        <v>43</v>
      </c>
      <c r="N192" s="1558" t="s">
        <v>34</v>
      </c>
      <c r="O192" s="1525" t="s">
        <v>43</v>
      </c>
      <c r="P192" s="1613" t="s">
        <v>34</v>
      </c>
      <c r="Q192" s="1525" t="s">
        <v>43</v>
      </c>
      <c r="R192" s="1613" t="s">
        <v>34</v>
      </c>
      <c r="S192" s="1525" t="s">
        <v>43</v>
      </c>
      <c r="T192" s="1613" t="s">
        <v>34</v>
      </c>
      <c r="U192" s="1525" t="s">
        <v>43</v>
      </c>
      <c r="V192" s="1558" t="s">
        <v>34</v>
      </c>
      <c r="W192" s="1525" t="s">
        <v>43</v>
      </c>
      <c r="X192" s="1558" t="s">
        <v>34</v>
      </c>
      <c r="Y192" s="1605" t="s">
        <v>43</v>
      </c>
      <c r="Z192" s="1558" t="s">
        <v>34</v>
      </c>
      <c r="AA192" s="1605" t="s">
        <v>43</v>
      </c>
      <c r="AB192" s="1558" t="s">
        <v>34</v>
      </c>
      <c r="AC192" s="1605" t="s">
        <v>43</v>
      </c>
      <c r="AD192" s="1558" t="s">
        <v>34</v>
      </c>
      <c r="AE192" s="1605" t="s">
        <v>43</v>
      </c>
      <c r="AF192" s="1558" t="s">
        <v>34</v>
      </c>
      <c r="AG192" s="1605" t="s">
        <v>43</v>
      </c>
      <c r="AH192" s="1558" t="s">
        <v>34</v>
      </c>
      <c r="AI192" s="1605" t="s">
        <v>43</v>
      </c>
      <c r="AJ192" s="1558" t="s">
        <v>34</v>
      </c>
      <c r="AK192" s="1605" t="s">
        <v>43</v>
      </c>
      <c r="AL192" s="1574"/>
      <c r="AM192" s="1614" t="s">
        <v>257</v>
      </c>
      <c r="AN192" s="1615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616" t="s">
        <v>259</v>
      </c>
      <c r="B193" s="1617">
        <f>SUM(C193+D193)</f>
        <v>32</v>
      </c>
      <c r="C193" s="1618">
        <f>+E193+G193+I193+K193+M193+O193+Q193+S193+U193+W193+Y193+AA193+AC193+AE193+AG193+AI193+AK193</f>
        <v>11</v>
      </c>
      <c r="D193" s="1619">
        <f>+F193+H193+J193+L193+N193+P193+R193+T193+V193+X193+Z193+AB193+AD193+AF193+AH193+AJ193+AL193</f>
        <v>21</v>
      </c>
      <c r="E193" s="1620"/>
      <c r="F193" s="1621"/>
      <c r="G193" s="1620"/>
      <c r="H193" s="1621"/>
      <c r="I193" s="1620">
        <v>0</v>
      </c>
      <c r="J193" s="1621">
        <v>3</v>
      </c>
      <c r="K193" s="1620">
        <v>3</v>
      </c>
      <c r="L193" s="1621">
        <v>8</v>
      </c>
      <c r="M193" s="1620">
        <v>0</v>
      </c>
      <c r="N193" s="1621">
        <v>4</v>
      </c>
      <c r="O193" s="1620">
        <v>1</v>
      </c>
      <c r="P193" s="1622">
        <v>2</v>
      </c>
      <c r="Q193" s="1620">
        <v>1</v>
      </c>
      <c r="R193" s="1622">
        <v>3</v>
      </c>
      <c r="S193" s="1620">
        <v>0</v>
      </c>
      <c r="T193" s="1622">
        <v>1</v>
      </c>
      <c r="U193" s="1620">
        <v>4</v>
      </c>
      <c r="V193" s="1621">
        <v>0</v>
      </c>
      <c r="W193" s="1620"/>
      <c r="X193" s="1621"/>
      <c r="Y193" s="1620">
        <v>1</v>
      </c>
      <c r="Z193" s="1622">
        <v>0</v>
      </c>
      <c r="AA193" s="1620">
        <v>1</v>
      </c>
      <c r="AB193" s="1622">
        <v>0</v>
      </c>
      <c r="AC193" s="1620"/>
      <c r="AD193" s="1622"/>
      <c r="AE193" s="1620"/>
      <c r="AF193" s="1622"/>
      <c r="AG193" s="1620"/>
      <c r="AH193" s="1622"/>
      <c r="AI193" s="1620"/>
      <c r="AJ193" s="1622"/>
      <c r="AK193" s="1620"/>
      <c r="AL193" s="1623"/>
      <c r="AM193" s="1622">
        <v>0</v>
      </c>
      <c r="AN193" s="1622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509" t="s">
        <v>6</v>
      </c>
      <c r="F195" s="2510"/>
      <c r="G195" s="2510"/>
      <c r="H195" s="2510"/>
      <c r="I195" s="2510"/>
      <c r="J195" s="2510"/>
      <c r="K195" s="2510"/>
      <c r="L195" s="2508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172"/>
      <c r="B196" s="2042"/>
      <c r="C196" s="2043"/>
      <c r="D196" s="2108"/>
      <c r="E196" s="2505" t="s">
        <v>11</v>
      </c>
      <c r="F196" s="2501"/>
      <c r="G196" s="2505" t="s">
        <v>12</v>
      </c>
      <c r="H196" s="2501"/>
      <c r="I196" s="2505" t="s">
        <v>13</v>
      </c>
      <c r="J196" s="2501"/>
      <c r="K196" s="2505" t="s">
        <v>264</v>
      </c>
      <c r="L196" s="2514"/>
      <c r="M196" s="2043"/>
      <c r="N196" s="2139"/>
      <c r="O196" s="2155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172"/>
      <c r="B197" s="1604" t="s">
        <v>32</v>
      </c>
      <c r="C197" s="1616" t="s">
        <v>33</v>
      </c>
      <c r="D197" s="1604" t="s">
        <v>34</v>
      </c>
      <c r="E197" s="1525" t="s">
        <v>43</v>
      </c>
      <c r="F197" s="280" t="s">
        <v>34</v>
      </c>
      <c r="G197" s="1525" t="s">
        <v>43</v>
      </c>
      <c r="H197" s="280" t="s">
        <v>34</v>
      </c>
      <c r="I197" s="1387" t="s">
        <v>43</v>
      </c>
      <c r="J197" s="1386" t="s">
        <v>34</v>
      </c>
      <c r="K197" s="1525" t="s">
        <v>43</v>
      </c>
      <c r="L197" s="1624" t="s">
        <v>34</v>
      </c>
      <c r="M197" s="1625" t="s">
        <v>265</v>
      </c>
      <c r="N197" s="1382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8</v>
      </c>
      <c r="C198" s="285">
        <f>+E198+G198+I198+K198</f>
        <v>3</v>
      </c>
      <c r="D198" s="286">
        <f>+F198+H198+J198+L198</f>
        <v>5</v>
      </c>
      <c r="E198" s="1626">
        <f t="shared" ref="E198:O198" si="21">SUM(E199:E203)</f>
        <v>0</v>
      </c>
      <c r="F198" s="1627">
        <f t="shared" si="21"/>
        <v>3</v>
      </c>
      <c r="G198" s="1626">
        <f t="shared" si="21"/>
        <v>0</v>
      </c>
      <c r="H198" s="1627">
        <f t="shared" si="21"/>
        <v>1</v>
      </c>
      <c r="I198" s="1626">
        <f t="shared" si="21"/>
        <v>0</v>
      </c>
      <c r="J198" s="1628">
        <f t="shared" si="21"/>
        <v>0</v>
      </c>
      <c r="K198" s="1617">
        <f t="shared" si="21"/>
        <v>3</v>
      </c>
      <c r="L198" s="1629">
        <f t="shared" si="21"/>
        <v>1</v>
      </c>
      <c r="M198" s="1630">
        <f t="shared" si="21"/>
        <v>4</v>
      </c>
      <c r="N198" s="1627">
        <f t="shared" si="21"/>
        <v>4</v>
      </c>
      <c r="O198" s="1631">
        <f t="shared" si="21"/>
        <v>3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526" t="s">
        <v>267</v>
      </c>
      <c r="B199" s="1608">
        <f t="shared" si="20"/>
        <v>8</v>
      </c>
      <c r="C199" s="1608">
        <f>+E199+G199+I199+K199</f>
        <v>3</v>
      </c>
      <c r="D199" s="1632">
        <f>+F199+H199+J199+L199</f>
        <v>5</v>
      </c>
      <c r="E199" s="179"/>
      <c r="F199" s="183">
        <v>3</v>
      </c>
      <c r="G199" s="179"/>
      <c r="H199" s="183">
        <v>1</v>
      </c>
      <c r="I199" s="179"/>
      <c r="J199" s="180"/>
      <c r="K199" s="179">
        <v>3</v>
      </c>
      <c r="L199" s="287">
        <v>1</v>
      </c>
      <c r="M199" s="181">
        <v>4</v>
      </c>
      <c r="N199" s="183">
        <v>4</v>
      </c>
      <c r="O199" s="288">
        <v>3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9976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",[11]NOMBRE!B2," - ","( ",[11]NOMBRE!C2,[11]NOMBRE!D2,[11]NOMBRE!E2,[11]NOMBRE!F2,[11]NOMBRE!G2,"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",[11]NOMBRE!B6," - ","( ",[11]NOMBRE!C6,[11]NOMBRE!D6," )")</f>
        <v>MES: OCTUBRE - ( 10 )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",[11]NOMBRE!B7)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036" t="s">
        <v>4</v>
      </c>
      <c r="B9" s="2039" t="s">
        <v>5</v>
      </c>
      <c r="C9" s="2040"/>
      <c r="D9" s="2041"/>
      <c r="E9" s="2160" t="s">
        <v>6</v>
      </c>
      <c r="F9" s="2161"/>
      <c r="G9" s="2161"/>
      <c r="H9" s="2161"/>
      <c r="I9" s="2161"/>
      <c r="J9" s="2161"/>
      <c r="K9" s="2161"/>
      <c r="L9" s="2161"/>
      <c r="M9" s="2161"/>
      <c r="N9" s="2161"/>
      <c r="O9" s="2161"/>
      <c r="P9" s="2161"/>
      <c r="Q9" s="2161"/>
      <c r="R9" s="2161"/>
      <c r="S9" s="2161"/>
      <c r="T9" s="2161"/>
      <c r="U9" s="2161"/>
      <c r="V9" s="2161"/>
      <c r="W9" s="2161"/>
      <c r="X9" s="2161"/>
      <c r="Y9" s="2161"/>
      <c r="Z9" s="2161"/>
      <c r="AA9" s="2161"/>
      <c r="AB9" s="2161"/>
      <c r="AC9" s="2161"/>
      <c r="AD9" s="2161"/>
      <c r="AE9" s="2161"/>
      <c r="AF9" s="2161"/>
      <c r="AG9" s="2161"/>
      <c r="AH9" s="2161"/>
      <c r="AI9" s="2161"/>
      <c r="AJ9" s="2161"/>
      <c r="AK9" s="2161"/>
      <c r="AL9" s="2162"/>
      <c r="AM9" s="2048" t="s">
        <v>7</v>
      </c>
      <c r="AN9" s="2160" t="s">
        <v>8</v>
      </c>
      <c r="AO9" s="2161"/>
      <c r="AP9" s="2161"/>
      <c r="AQ9" s="2162"/>
      <c r="AR9" s="2048" t="s">
        <v>9</v>
      </c>
      <c r="AS9" s="2048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160" t="s">
        <v>11</v>
      </c>
      <c r="F10" s="2162"/>
      <c r="G10" s="2160" t="s">
        <v>12</v>
      </c>
      <c r="H10" s="2162"/>
      <c r="I10" s="2160" t="s">
        <v>13</v>
      </c>
      <c r="J10" s="2162"/>
      <c r="K10" s="2160" t="s">
        <v>14</v>
      </c>
      <c r="L10" s="2162"/>
      <c r="M10" s="2160" t="s">
        <v>15</v>
      </c>
      <c r="N10" s="2162"/>
      <c r="O10" s="2163" t="s">
        <v>16</v>
      </c>
      <c r="P10" s="2164"/>
      <c r="Q10" s="2163" t="s">
        <v>17</v>
      </c>
      <c r="R10" s="2164"/>
      <c r="S10" s="2163" t="s">
        <v>18</v>
      </c>
      <c r="T10" s="2164"/>
      <c r="U10" s="2163" t="s">
        <v>19</v>
      </c>
      <c r="V10" s="2164"/>
      <c r="W10" s="2163" t="s">
        <v>20</v>
      </c>
      <c r="X10" s="2164"/>
      <c r="Y10" s="2163" t="s">
        <v>21</v>
      </c>
      <c r="Z10" s="2164"/>
      <c r="AA10" s="2163" t="s">
        <v>22</v>
      </c>
      <c r="AB10" s="2164"/>
      <c r="AC10" s="2163" t="s">
        <v>23</v>
      </c>
      <c r="AD10" s="2164"/>
      <c r="AE10" s="2163" t="s">
        <v>24</v>
      </c>
      <c r="AF10" s="2164"/>
      <c r="AG10" s="2163" t="s">
        <v>25</v>
      </c>
      <c r="AH10" s="2164"/>
      <c r="AI10" s="2163" t="s">
        <v>26</v>
      </c>
      <c r="AJ10" s="2164"/>
      <c r="AK10" s="2163" t="s">
        <v>27</v>
      </c>
      <c r="AL10" s="2165"/>
      <c r="AM10" s="2150"/>
      <c r="AN10" s="2059" t="s">
        <v>28</v>
      </c>
      <c r="AO10" s="2053" t="s">
        <v>29</v>
      </c>
      <c r="AP10" s="2053" t="s">
        <v>30</v>
      </c>
      <c r="AQ10" s="2055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428" t="s">
        <v>32</v>
      </c>
      <c r="C11" s="429" t="s">
        <v>33</v>
      </c>
      <c r="D11" s="1648" t="s">
        <v>34</v>
      </c>
      <c r="E11" s="1645" t="s">
        <v>33</v>
      </c>
      <c r="F11" s="1635" t="s">
        <v>34</v>
      </c>
      <c r="G11" s="1645" t="s">
        <v>33</v>
      </c>
      <c r="H11" s="1635" t="s">
        <v>34</v>
      </c>
      <c r="I11" s="1645" t="s">
        <v>33</v>
      </c>
      <c r="J11" s="1635" t="s">
        <v>34</v>
      </c>
      <c r="K11" s="1645" t="s">
        <v>33</v>
      </c>
      <c r="L11" s="1635" t="s">
        <v>34</v>
      </c>
      <c r="M11" s="1645" t="s">
        <v>33</v>
      </c>
      <c r="N11" s="1635" t="s">
        <v>34</v>
      </c>
      <c r="O11" s="1645" t="s">
        <v>33</v>
      </c>
      <c r="P11" s="1635" t="s">
        <v>34</v>
      </c>
      <c r="Q11" s="1645" t="s">
        <v>33</v>
      </c>
      <c r="R11" s="1635" t="s">
        <v>34</v>
      </c>
      <c r="S11" s="1645" t="s">
        <v>33</v>
      </c>
      <c r="T11" s="1635" t="s">
        <v>34</v>
      </c>
      <c r="U11" s="1645" t="s">
        <v>33</v>
      </c>
      <c r="V11" s="1635" t="s">
        <v>34</v>
      </c>
      <c r="W11" s="1645" t="s">
        <v>33</v>
      </c>
      <c r="X11" s="1635" t="s">
        <v>34</v>
      </c>
      <c r="Y11" s="1645" t="s">
        <v>33</v>
      </c>
      <c r="Z11" s="1635" t="s">
        <v>34</v>
      </c>
      <c r="AA11" s="1645" t="s">
        <v>33</v>
      </c>
      <c r="AB11" s="1635" t="s">
        <v>34</v>
      </c>
      <c r="AC11" s="1645" t="s">
        <v>33</v>
      </c>
      <c r="AD11" s="1635" t="s">
        <v>34</v>
      </c>
      <c r="AE11" s="1645" t="s">
        <v>33</v>
      </c>
      <c r="AF11" s="1635" t="s">
        <v>34</v>
      </c>
      <c r="AG11" s="17" t="s">
        <v>33</v>
      </c>
      <c r="AH11" s="1634" t="s">
        <v>34</v>
      </c>
      <c r="AI11" s="1645" t="s">
        <v>33</v>
      </c>
      <c r="AJ11" s="1635" t="s">
        <v>34</v>
      </c>
      <c r="AK11" s="17" t="s">
        <v>33</v>
      </c>
      <c r="AL11" s="1635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514" t="s">
        <v>35</v>
      </c>
      <c r="B12" s="1515">
        <f>SUM(C12+D12)</f>
        <v>4408</v>
      </c>
      <c r="C12" s="1677">
        <f t="shared" ref="C12:D15" si="0">SUM(E12+G12+I12+K12+M12+O12+Q12+S12+U12+W12+Y12+AA12+AC12+AE12+AG12+AI12+AK12)</f>
        <v>2246</v>
      </c>
      <c r="D12" s="1678">
        <f t="shared" si="0"/>
        <v>2162</v>
      </c>
      <c r="E12" s="1679">
        <v>407</v>
      </c>
      <c r="F12" s="1680">
        <v>385</v>
      </c>
      <c r="G12" s="1679">
        <v>254</v>
      </c>
      <c r="H12" s="1680">
        <v>217</v>
      </c>
      <c r="I12" s="1679">
        <v>223</v>
      </c>
      <c r="J12" s="1680">
        <v>175</v>
      </c>
      <c r="K12" s="1681">
        <v>129</v>
      </c>
      <c r="L12" s="1680">
        <v>125</v>
      </c>
      <c r="M12" s="1679">
        <v>77</v>
      </c>
      <c r="N12" s="1680">
        <v>80</v>
      </c>
      <c r="O12" s="1681">
        <v>68</v>
      </c>
      <c r="P12" s="1680">
        <v>91</v>
      </c>
      <c r="Q12" s="1679">
        <v>85</v>
      </c>
      <c r="R12" s="1680">
        <v>67</v>
      </c>
      <c r="S12" s="1681">
        <v>90</v>
      </c>
      <c r="T12" s="1682">
        <v>90</v>
      </c>
      <c r="U12" s="1681">
        <v>79</v>
      </c>
      <c r="V12" s="1682">
        <v>86</v>
      </c>
      <c r="W12" s="1681">
        <v>88</v>
      </c>
      <c r="X12" s="1682">
        <v>84</v>
      </c>
      <c r="Y12" s="1681">
        <v>89</v>
      </c>
      <c r="Z12" s="1682">
        <v>86</v>
      </c>
      <c r="AA12" s="1681">
        <v>102</v>
      </c>
      <c r="AB12" s="1680">
        <v>108</v>
      </c>
      <c r="AC12" s="1681">
        <v>120</v>
      </c>
      <c r="AD12" s="1680">
        <v>109</v>
      </c>
      <c r="AE12" s="1681">
        <v>98</v>
      </c>
      <c r="AF12" s="1680">
        <v>91</v>
      </c>
      <c r="AG12" s="1681">
        <v>105</v>
      </c>
      <c r="AH12" s="1682">
        <v>115</v>
      </c>
      <c r="AI12" s="1681">
        <v>102</v>
      </c>
      <c r="AJ12" s="1682">
        <v>87</v>
      </c>
      <c r="AK12" s="1681">
        <v>130</v>
      </c>
      <c r="AL12" s="1682">
        <v>166</v>
      </c>
      <c r="AM12" s="1683">
        <v>4267</v>
      </c>
      <c r="AN12" s="1681">
        <v>145</v>
      </c>
      <c r="AO12" s="1679">
        <v>1</v>
      </c>
      <c r="AP12" s="1679">
        <v>238</v>
      </c>
      <c r="AQ12" s="1682">
        <v>57</v>
      </c>
      <c r="AR12" s="1682">
        <v>523</v>
      </c>
      <c r="AS12" s="1682">
        <v>4959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307</v>
      </c>
      <c r="C13" s="24">
        <f t="shared" si="0"/>
        <v>0</v>
      </c>
      <c r="D13" s="25">
        <f t="shared" si="0"/>
        <v>307</v>
      </c>
      <c r="E13" s="26"/>
      <c r="F13" s="27"/>
      <c r="G13" s="26"/>
      <c r="H13" s="27"/>
      <c r="I13" s="26"/>
      <c r="J13" s="27"/>
      <c r="K13" s="26"/>
      <c r="L13" s="27">
        <v>18</v>
      </c>
      <c r="M13" s="28"/>
      <c r="N13" s="29">
        <v>39</v>
      </c>
      <c r="O13" s="28"/>
      <c r="P13" s="29">
        <v>79</v>
      </c>
      <c r="Q13" s="28"/>
      <c r="R13" s="29">
        <v>70</v>
      </c>
      <c r="S13" s="28"/>
      <c r="T13" s="29">
        <v>51</v>
      </c>
      <c r="U13" s="28"/>
      <c r="V13" s="29">
        <v>21</v>
      </c>
      <c r="W13" s="28"/>
      <c r="X13" s="29">
        <v>5</v>
      </c>
      <c r="Y13" s="28"/>
      <c r="Z13" s="29">
        <v>11</v>
      </c>
      <c r="AA13" s="28"/>
      <c r="AB13" s="29">
        <v>5</v>
      </c>
      <c r="AC13" s="28"/>
      <c r="AD13" s="29">
        <v>2</v>
      </c>
      <c r="AE13" s="28"/>
      <c r="AF13" s="29">
        <v>1</v>
      </c>
      <c r="AG13" s="28"/>
      <c r="AH13" s="29">
        <v>2</v>
      </c>
      <c r="AI13" s="28"/>
      <c r="AJ13" s="29">
        <v>1</v>
      </c>
      <c r="AK13" s="28"/>
      <c r="AL13" s="29">
        <v>2</v>
      </c>
      <c r="AM13" s="29">
        <v>300</v>
      </c>
      <c r="AN13" s="28">
        <v>9</v>
      </c>
      <c r="AO13" s="26"/>
      <c r="AP13" s="26"/>
      <c r="AQ13" s="29">
        <v>7</v>
      </c>
      <c r="AR13" s="29">
        <v>21</v>
      </c>
      <c r="AS13" s="29">
        <v>491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159</v>
      </c>
      <c r="C14" s="32">
        <f t="shared" si="0"/>
        <v>0</v>
      </c>
      <c r="D14" s="33">
        <f t="shared" si="0"/>
        <v>159</v>
      </c>
      <c r="E14" s="28"/>
      <c r="F14" s="29"/>
      <c r="G14" s="28"/>
      <c r="H14" s="29"/>
      <c r="I14" s="28"/>
      <c r="J14" s="29"/>
      <c r="K14" s="28"/>
      <c r="L14" s="29">
        <v>6</v>
      </c>
      <c r="M14" s="28"/>
      <c r="N14" s="29">
        <v>21</v>
      </c>
      <c r="O14" s="28"/>
      <c r="P14" s="29">
        <v>36</v>
      </c>
      <c r="Q14" s="28"/>
      <c r="R14" s="29">
        <v>43</v>
      </c>
      <c r="S14" s="28"/>
      <c r="T14" s="29">
        <v>27</v>
      </c>
      <c r="U14" s="28"/>
      <c r="V14" s="29">
        <v>11</v>
      </c>
      <c r="W14" s="28"/>
      <c r="X14" s="29">
        <v>2</v>
      </c>
      <c r="Y14" s="28"/>
      <c r="Z14" s="29">
        <v>1</v>
      </c>
      <c r="AA14" s="28"/>
      <c r="AB14" s="29">
        <v>2</v>
      </c>
      <c r="AC14" s="28"/>
      <c r="AD14" s="29">
        <v>2</v>
      </c>
      <c r="AE14" s="28"/>
      <c r="AF14" s="29">
        <v>7</v>
      </c>
      <c r="AG14" s="28"/>
      <c r="AH14" s="29"/>
      <c r="AI14" s="28"/>
      <c r="AJ14" s="29">
        <v>1</v>
      </c>
      <c r="AK14" s="28"/>
      <c r="AL14" s="29"/>
      <c r="AM14" s="29">
        <v>152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036" t="s">
        <v>40</v>
      </c>
      <c r="B17" s="2039" t="s">
        <v>5</v>
      </c>
      <c r="C17" s="2040"/>
      <c r="D17" s="2041"/>
      <c r="E17" s="2160" t="s">
        <v>6</v>
      </c>
      <c r="F17" s="2161"/>
      <c r="G17" s="2161"/>
      <c r="H17" s="2161"/>
      <c r="I17" s="2161"/>
      <c r="J17" s="2161"/>
      <c r="K17" s="2161"/>
      <c r="L17" s="2161"/>
      <c r="M17" s="2161"/>
      <c r="N17" s="2161"/>
      <c r="O17" s="2161"/>
      <c r="P17" s="2161"/>
      <c r="Q17" s="2161"/>
      <c r="R17" s="2161"/>
      <c r="S17" s="2161"/>
      <c r="T17" s="2161"/>
      <c r="U17" s="2161"/>
      <c r="V17" s="2161"/>
      <c r="W17" s="2161"/>
      <c r="X17" s="2161"/>
      <c r="Y17" s="2161"/>
      <c r="Z17" s="2161"/>
      <c r="AA17" s="2161"/>
      <c r="AB17" s="2161"/>
      <c r="AC17" s="2161"/>
      <c r="AD17" s="2161"/>
      <c r="AE17" s="2161"/>
      <c r="AF17" s="2161"/>
      <c r="AG17" s="2161"/>
      <c r="AH17" s="2161"/>
      <c r="AI17" s="2161"/>
      <c r="AJ17" s="2161"/>
      <c r="AK17" s="2161"/>
      <c r="AL17" s="2162"/>
      <c r="AM17" s="2041" t="s">
        <v>7</v>
      </c>
      <c r="AN17" s="2048" t="s">
        <v>41</v>
      </c>
      <c r="AO17" s="2048" t="s">
        <v>10</v>
      </c>
      <c r="AP17" s="2048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160" t="s">
        <v>11</v>
      </c>
      <c r="F18" s="2162"/>
      <c r="G18" s="2160" t="s">
        <v>12</v>
      </c>
      <c r="H18" s="2162"/>
      <c r="I18" s="2160" t="s">
        <v>13</v>
      </c>
      <c r="J18" s="2162"/>
      <c r="K18" s="2160" t="s">
        <v>14</v>
      </c>
      <c r="L18" s="2162"/>
      <c r="M18" s="2160" t="s">
        <v>15</v>
      </c>
      <c r="N18" s="2162"/>
      <c r="O18" s="2163" t="s">
        <v>16</v>
      </c>
      <c r="P18" s="2164"/>
      <c r="Q18" s="2163" t="s">
        <v>17</v>
      </c>
      <c r="R18" s="2164"/>
      <c r="S18" s="2163" t="s">
        <v>18</v>
      </c>
      <c r="T18" s="2164"/>
      <c r="U18" s="2163" t="s">
        <v>19</v>
      </c>
      <c r="V18" s="2164"/>
      <c r="W18" s="2163" t="s">
        <v>20</v>
      </c>
      <c r="X18" s="2164"/>
      <c r="Y18" s="2163" t="s">
        <v>21</v>
      </c>
      <c r="Z18" s="2164"/>
      <c r="AA18" s="2163" t="s">
        <v>22</v>
      </c>
      <c r="AB18" s="2164"/>
      <c r="AC18" s="2163" t="s">
        <v>23</v>
      </c>
      <c r="AD18" s="2164"/>
      <c r="AE18" s="2163" t="s">
        <v>24</v>
      </c>
      <c r="AF18" s="2164"/>
      <c r="AG18" s="2163" t="s">
        <v>25</v>
      </c>
      <c r="AH18" s="2164"/>
      <c r="AI18" s="2163" t="s">
        <v>26</v>
      </c>
      <c r="AJ18" s="2164"/>
      <c r="AK18" s="2163" t="s">
        <v>27</v>
      </c>
      <c r="AL18" s="2164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661" t="s">
        <v>32</v>
      </c>
      <c r="C19" s="1655" t="s">
        <v>43</v>
      </c>
      <c r="D19" s="1652" t="s">
        <v>34</v>
      </c>
      <c r="E19" s="1662" t="s">
        <v>43</v>
      </c>
      <c r="F19" s="1652" t="s">
        <v>34</v>
      </c>
      <c r="G19" s="1662" t="s">
        <v>43</v>
      </c>
      <c r="H19" s="1652" t="s">
        <v>34</v>
      </c>
      <c r="I19" s="1662" t="s">
        <v>43</v>
      </c>
      <c r="J19" s="1652" t="s">
        <v>34</v>
      </c>
      <c r="K19" s="1662" t="s">
        <v>43</v>
      </c>
      <c r="L19" s="1652" t="s">
        <v>34</v>
      </c>
      <c r="M19" s="1662" t="s">
        <v>43</v>
      </c>
      <c r="N19" s="1652" t="s">
        <v>34</v>
      </c>
      <c r="O19" s="1662" t="s">
        <v>43</v>
      </c>
      <c r="P19" s="1652" t="s">
        <v>34</v>
      </c>
      <c r="Q19" s="1662" t="s">
        <v>43</v>
      </c>
      <c r="R19" s="1652" t="s">
        <v>34</v>
      </c>
      <c r="S19" s="1662" t="s">
        <v>43</v>
      </c>
      <c r="T19" s="1652" t="s">
        <v>34</v>
      </c>
      <c r="U19" s="1662" t="s">
        <v>43</v>
      </c>
      <c r="V19" s="1652" t="s">
        <v>34</v>
      </c>
      <c r="W19" s="1662" t="s">
        <v>43</v>
      </c>
      <c r="X19" s="1652" t="s">
        <v>34</v>
      </c>
      <c r="Y19" s="1662" t="s">
        <v>43</v>
      </c>
      <c r="Z19" s="1652" t="s">
        <v>34</v>
      </c>
      <c r="AA19" s="1662" t="s">
        <v>43</v>
      </c>
      <c r="AB19" s="1652" t="s">
        <v>34</v>
      </c>
      <c r="AC19" s="1662" t="s">
        <v>43</v>
      </c>
      <c r="AD19" s="1652" t="s">
        <v>34</v>
      </c>
      <c r="AE19" s="1662" t="s">
        <v>43</v>
      </c>
      <c r="AF19" s="1652" t="s">
        <v>34</v>
      </c>
      <c r="AG19" s="1662" t="s">
        <v>43</v>
      </c>
      <c r="AH19" s="1652" t="s">
        <v>34</v>
      </c>
      <c r="AI19" s="1662" t="s">
        <v>43</v>
      </c>
      <c r="AJ19" s="1652" t="s">
        <v>34</v>
      </c>
      <c r="AK19" s="1662" t="s">
        <v>43</v>
      </c>
      <c r="AL19" s="1652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526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158" t="s">
        <v>50</v>
      </c>
      <c r="B26" s="2158"/>
      <c r="C26" s="2158"/>
      <c r="D26" s="2158"/>
      <c r="E26" s="2158"/>
      <c r="F26" s="2158"/>
      <c r="G26" s="2158"/>
      <c r="H26" s="2158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160" t="s">
        <v>6</v>
      </c>
      <c r="F27" s="2161"/>
      <c r="G27" s="2161"/>
      <c r="H27" s="2161"/>
      <c r="I27" s="2161"/>
      <c r="J27" s="2161"/>
      <c r="K27" s="2161"/>
      <c r="L27" s="2161"/>
      <c r="M27" s="2161"/>
      <c r="N27" s="2161"/>
      <c r="O27" s="2161"/>
      <c r="P27" s="2161"/>
      <c r="Q27" s="2161"/>
      <c r="R27" s="2161"/>
      <c r="S27" s="2161"/>
      <c r="T27" s="2161"/>
      <c r="U27" s="2161"/>
      <c r="V27" s="2161"/>
      <c r="W27" s="2161"/>
      <c r="X27" s="2161"/>
      <c r="Y27" s="2161"/>
      <c r="Z27" s="2161"/>
      <c r="AA27" s="2161"/>
      <c r="AB27" s="2161"/>
      <c r="AC27" s="2161"/>
      <c r="AD27" s="2161"/>
      <c r="AE27" s="2161"/>
      <c r="AF27" s="2161"/>
      <c r="AG27" s="2161"/>
      <c r="AH27" s="2161"/>
      <c r="AI27" s="2161"/>
      <c r="AJ27" s="2161"/>
      <c r="AK27" s="2161"/>
      <c r="AL27" s="2162"/>
      <c r="AM27" s="2048" t="s">
        <v>7</v>
      </c>
      <c r="AN27" s="2048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160" t="s">
        <v>52</v>
      </c>
      <c r="F28" s="2162"/>
      <c r="G28" s="2160" t="s">
        <v>53</v>
      </c>
      <c r="H28" s="2162"/>
      <c r="I28" s="2160" t="s">
        <v>54</v>
      </c>
      <c r="J28" s="2162"/>
      <c r="K28" s="2160" t="s">
        <v>55</v>
      </c>
      <c r="L28" s="2162"/>
      <c r="M28" s="2160" t="s">
        <v>56</v>
      </c>
      <c r="N28" s="2162"/>
      <c r="O28" s="2163" t="s">
        <v>57</v>
      </c>
      <c r="P28" s="2164"/>
      <c r="Q28" s="2163" t="s">
        <v>58</v>
      </c>
      <c r="R28" s="2164"/>
      <c r="S28" s="2163" t="s">
        <v>59</v>
      </c>
      <c r="T28" s="2164"/>
      <c r="U28" s="2163" t="s">
        <v>60</v>
      </c>
      <c r="V28" s="2164"/>
      <c r="W28" s="2163" t="s">
        <v>61</v>
      </c>
      <c r="X28" s="2164"/>
      <c r="Y28" s="2163" t="s">
        <v>62</v>
      </c>
      <c r="Z28" s="2164"/>
      <c r="AA28" s="2163" t="s">
        <v>63</v>
      </c>
      <c r="AB28" s="2164"/>
      <c r="AC28" s="2163" t="s">
        <v>64</v>
      </c>
      <c r="AD28" s="2164"/>
      <c r="AE28" s="2163" t="s">
        <v>65</v>
      </c>
      <c r="AF28" s="2164"/>
      <c r="AG28" s="2163" t="s">
        <v>66</v>
      </c>
      <c r="AH28" s="2164"/>
      <c r="AI28" s="2163" t="s">
        <v>67</v>
      </c>
      <c r="AJ28" s="2164"/>
      <c r="AK28" s="2163" t="s">
        <v>68</v>
      </c>
      <c r="AL28" s="2164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661" t="s">
        <v>32</v>
      </c>
      <c r="C29" s="429" t="s">
        <v>43</v>
      </c>
      <c r="D29" s="1648" t="s">
        <v>34</v>
      </c>
      <c r="E29" s="1633" t="s">
        <v>43</v>
      </c>
      <c r="F29" s="1635" t="s">
        <v>34</v>
      </c>
      <c r="G29" s="1633" t="s">
        <v>43</v>
      </c>
      <c r="H29" s="1635" t="s">
        <v>34</v>
      </c>
      <c r="I29" s="1633" t="s">
        <v>43</v>
      </c>
      <c r="J29" s="1635" t="s">
        <v>34</v>
      </c>
      <c r="K29" s="1633" t="s">
        <v>43</v>
      </c>
      <c r="L29" s="1635" t="s">
        <v>34</v>
      </c>
      <c r="M29" s="1633" t="s">
        <v>43</v>
      </c>
      <c r="N29" s="1635" t="s">
        <v>34</v>
      </c>
      <c r="O29" s="1633" t="s">
        <v>43</v>
      </c>
      <c r="P29" s="1635" t="s">
        <v>34</v>
      </c>
      <c r="Q29" s="1633" t="s">
        <v>43</v>
      </c>
      <c r="R29" s="1635" t="s">
        <v>34</v>
      </c>
      <c r="S29" s="1633" t="s">
        <v>43</v>
      </c>
      <c r="T29" s="1635" t="s">
        <v>34</v>
      </c>
      <c r="U29" s="1633" t="s">
        <v>43</v>
      </c>
      <c r="V29" s="1635" t="s">
        <v>34</v>
      </c>
      <c r="W29" s="1633" t="s">
        <v>43</v>
      </c>
      <c r="X29" s="1635" t="s">
        <v>34</v>
      </c>
      <c r="Y29" s="1633" t="s">
        <v>43</v>
      </c>
      <c r="Z29" s="1635" t="s">
        <v>34</v>
      </c>
      <c r="AA29" s="1633" t="s">
        <v>43</v>
      </c>
      <c r="AB29" s="1635" t="s">
        <v>34</v>
      </c>
      <c r="AC29" s="1633" t="s">
        <v>43</v>
      </c>
      <c r="AD29" s="1635" t="s">
        <v>34</v>
      </c>
      <c r="AE29" s="1633" t="s">
        <v>43</v>
      </c>
      <c r="AF29" s="1635" t="s">
        <v>34</v>
      </c>
      <c r="AG29" s="1633" t="s">
        <v>43</v>
      </c>
      <c r="AH29" s="1635" t="s">
        <v>34</v>
      </c>
      <c r="AI29" s="1633" t="s">
        <v>43</v>
      </c>
      <c r="AJ29" s="1635" t="s">
        <v>34</v>
      </c>
      <c r="AK29" s="1633" t="s">
        <v>43</v>
      </c>
      <c r="AL29" s="1635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526" t="s">
        <v>69</v>
      </c>
      <c r="B30" s="1684">
        <f t="shared" ref="B30:B35" si="3">SUM(C30+D30)</f>
        <v>0</v>
      </c>
      <c r="C30" s="1685">
        <f t="shared" ref="C30:D35" si="4">SUM(E30+G30+I30+K30+M30+O30+Q30+S30+U30+W30+Y30+AA30+AC30+AE30+AG30+AI30+AK30)</f>
        <v>0</v>
      </c>
      <c r="D30" s="1528">
        <f t="shared" si="4"/>
        <v>0</v>
      </c>
      <c r="E30" s="1681"/>
      <c r="F30" s="1520"/>
      <c r="G30" s="1681"/>
      <c r="H30" s="1520"/>
      <c r="I30" s="1681"/>
      <c r="J30" s="1680"/>
      <c r="K30" s="1681"/>
      <c r="L30" s="1680"/>
      <c r="M30" s="1681"/>
      <c r="N30" s="1680"/>
      <c r="O30" s="1529"/>
      <c r="P30" s="1680"/>
      <c r="Q30" s="1529"/>
      <c r="R30" s="1680"/>
      <c r="S30" s="1529"/>
      <c r="T30" s="1680"/>
      <c r="U30" s="1529"/>
      <c r="V30" s="1680"/>
      <c r="W30" s="1529"/>
      <c r="X30" s="1680"/>
      <c r="Y30" s="1529"/>
      <c r="Z30" s="1680"/>
      <c r="AA30" s="1529"/>
      <c r="AB30" s="1680"/>
      <c r="AC30" s="1529"/>
      <c r="AD30" s="1680"/>
      <c r="AE30" s="1529"/>
      <c r="AF30" s="1680"/>
      <c r="AG30" s="1529"/>
      <c r="AH30" s="1680"/>
      <c r="AI30" s="1529"/>
      <c r="AJ30" s="1680"/>
      <c r="AK30" s="1529"/>
      <c r="AL30" s="1680"/>
      <c r="AM30" s="1521"/>
      <c r="AN30" s="1521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160" t="s">
        <v>6</v>
      </c>
      <c r="F37" s="2161"/>
      <c r="G37" s="2161"/>
      <c r="H37" s="2161"/>
      <c r="I37" s="2161"/>
      <c r="J37" s="2161"/>
      <c r="K37" s="2161"/>
      <c r="L37" s="2161"/>
      <c r="M37" s="2161"/>
      <c r="N37" s="2161"/>
      <c r="O37" s="2161"/>
      <c r="P37" s="2161"/>
      <c r="Q37" s="2161"/>
      <c r="R37" s="2161"/>
      <c r="S37" s="2161"/>
      <c r="T37" s="2161"/>
      <c r="U37" s="2161"/>
      <c r="V37" s="2161"/>
      <c r="W37" s="2161"/>
      <c r="X37" s="2161"/>
      <c r="Y37" s="2161"/>
      <c r="Z37" s="2161"/>
      <c r="AA37" s="2161"/>
      <c r="AB37" s="2161"/>
      <c r="AC37" s="2161"/>
      <c r="AD37" s="2161"/>
      <c r="AE37" s="2161"/>
      <c r="AF37" s="2161"/>
      <c r="AG37" s="2161"/>
      <c r="AH37" s="2161"/>
      <c r="AI37" s="2161"/>
      <c r="AJ37" s="2161"/>
      <c r="AK37" s="2161"/>
      <c r="AL37" s="2162"/>
      <c r="AM37" s="2048" t="s">
        <v>7</v>
      </c>
      <c r="AN37" s="2048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160" t="s">
        <v>11</v>
      </c>
      <c r="F38" s="2162"/>
      <c r="G38" s="2160" t="s">
        <v>12</v>
      </c>
      <c r="H38" s="2162"/>
      <c r="I38" s="2160" t="s">
        <v>13</v>
      </c>
      <c r="J38" s="2162"/>
      <c r="K38" s="2160" t="s">
        <v>14</v>
      </c>
      <c r="L38" s="2162"/>
      <c r="M38" s="2160" t="s">
        <v>15</v>
      </c>
      <c r="N38" s="2162"/>
      <c r="O38" s="2163" t="s">
        <v>16</v>
      </c>
      <c r="P38" s="2164"/>
      <c r="Q38" s="2163" t="s">
        <v>17</v>
      </c>
      <c r="R38" s="2164"/>
      <c r="S38" s="2163" t="s">
        <v>18</v>
      </c>
      <c r="T38" s="2164"/>
      <c r="U38" s="2163" t="s">
        <v>19</v>
      </c>
      <c r="V38" s="2164"/>
      <c r="W38" s="2163" t="s">
        <v>20</v>
      </c>
      <c r="X38" s="2164"/>
      <c r="Y38" s="2163" t="s">
        <v>21</v>
      </c>
      <c r="Z38" s="2164"/>
      <c r="AA38" s="2163" t="s">
        <v>22</v>
      </c>
      <c r="AB38" s="2164"/>
      <c r="AC38" s="2163" t="s">
        <v>23</v>
      </c>
      <c r="AD38" s="2164"/>
      <c r="AE38" s="2163" t="s">
        <v>24</v>
      </c>
      <c r="AF38" s="2164"/>
      <c r="AG38" s="2163" t="s">
        <v>25</v>
      </c>
      <c r="AH38" s="2164"/>
      <c r="AI38" s="2163" t="s">
        <v>26</v>
      </c>
      <c r="AJ38" s="2164"/>
      <c r="AK38" s="2163" t="s">
        <v>27</v>
      </c>
      <c r="AL38" s="2165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661" t="s">
        <v>32</v>
      </c>
      <c r="C39" s="429" t="s">
        <v>43</v>
      </c>
      <c r="D39" s="1648" t="s">
        <v>34</v>
      </c>
      <c r="E39" s="1651" t="s">
        <v>43</v>
      </c>
      <c r="F39" s="1652" t="s">
        <v>34</v>
      </c>
      <c r="G39" s="1651" t="s">
        <v>43</v>
      </c>
      <c r="H39" s="1652" t="s">
        <v>34</v>
      </c>
      <c r="I39" s="1651" t="s">
        <v>43</v>
      </c>
      <c r="J39" s="1652" t="s">
        <v>34</v>
      </c>
      <c r="K39" s="1651" t="s">
        <v>43</v>
      </c>
      <c r="L39" s="1652" t="s">
        <v>34</v>
      </c>
      <c r="M39" s="1651" t="s">
        <v>43</v>
      </c>
      <c r="N39" s="1652" t="s">
        <v>34</v>
      </c>
      <c r="O39" s="1651" t="s">
        <v>43</v>
      </c>
      <c r="P39" s="1652" t="s">
        <v>34</v>
      </c>
      <c r="Q39" s="1651" t="s">
        <v>43</v>
      </c>
      <c r="R39" s="1652" t="s">
        <v>34</v>
      </c>
      <c r="S39" s="1651" t="s">
        <v>43</v>
      </c>
      <c r="T39" s="1652" t="s">
        <v>34</v>
      </c>
      <c r="U39" s="1651" t="s">
        <v>43</v>
      </c>
      <c r="V39" s="1652" t="s">
        <v>34</v>
      </c>
      <c r="W39" s="1651" t="s">
        <v>43</v>
      </c>
      <c r="X39" s="1652" t="s">
        <v>34</v>
      </c>
      <c r="Y39" s="1651" t="s">
        <v>43</v>
      </c>
      <c r="Z39" s="1652" t="s">
        <v>34</v>
      </c>
      <c r="AA39" s="1651" t="s">
        <v>43</v>
      </c>
      <c r="AB39" s="1652" t="s">
        <v>34</v>
      </c>
      <c r="AC39" s="1651" t="s">
        <v>43</v>
      </c>
      <c r="AD39" s="1652" t="s">
        <v>34</v>
      </c>
      <c r="AE39" s="1651" t="s">
        <v>43</v>
      </c>
      <c r="AF39" s="1652" t="s">
        <v>34</v>
      </c>
      <c r="AG39" s="1651" t="s">
        <v>43</v>
      </c>
      <c r="AH39" s="1652" t="s">
        <v>34</v>
      </c>
      <c r="AI39" s="1651" t="s">
        <v>43</v>
      </c>
      <c r="AJ39" s="1652" t="s">
        <v>34</v>
      </c>
      <c r="AK39" s="1651" t="s">
        <v>43</v>
      </c>
      <c r="AL39" s="1652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526" t="s">
        <v>69</v>
      </c>
      <c r="B40" s="1684">
        <f t="shared" ref="B40:B45" si="5">SUM(C40+D40)</f>
        <v>0</v>
      </c>
      <c r="C40" s="1685">
        <f>SUM(E40+G40+I40+K40+M40+O40+Q40+S40+U40+W40+Y40+AA40+AC40+AE40+AG40+AI40+AK40)</f>
        <v>0</v>
      </c>
      <c r="D40" s="1528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521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160" t="s">
        <v>6</v>
      </c>
      <c r="F47" s="2161"/>
      <c r="G47" s="2161"/>
      <c r="H47" s="2161"/>
      <c r="I47" s="2161"/>
      <c r="J47" s="2161"/>
      <c r="K47" s="2161"/>
      <c r="L47" s="2161"/>
      <c r="M47" s="2161"/>
      <c r="N47" s="2161"/>
      <c r="O47" s="2161"/>
      <c r="P47" s="2161"/>
      <c r="Q47" s="2161"/>
      <c r="R47" s="2161"/>
      <c r="S47" s="2161"/>
      <c r="T47" s="2161"/>
      <c r="U47" s="2161"/>
      <c r="V47" s="2161"/>
      <c r="W47" s="2161"/>
      <c r="X47" s="2161"/>
      <c r="Y47" s="2161"/>
      <c r="Z47" s="2161"/>
      <c r="AA47" s="2161"/>
      <c r="AB47" s="2161"/>
      <c r="AC47" s="2161"/>
      <c r="AD47" s="2161"/>
      <c r="AE47" s="2161"/>
      <c r="AF47" s="2161"/>
      <c r="AG47" s="2161"/>
      <c r="AH47" s="2161"/>
      <c r="AI47" s="2161"/>
      <c r="AJ47" s="2161"/>
      <c r="AK47" s="2161"/>
      <c r="AL47" s="2162"/>
      <c r="AM47" s="2048" t="s">
        <v>7</v>
      </c>
      <c r="AN47" s="2048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160" t="s">
        <v>52</v>
      </c>
      <c r="F48" s="2162"/>
      <c r="G48" s="2160" t="s">
        <v>53</v>
      </c>
      <c r="H48" s="2162"/>
      <c r="I48" s="2160" t="s">
        <v>54</v>
      </c>
      <c r="J48" s="2162"/>
      <c r="K48" s="2160" t="s">
        <v>55</v>
      </c>
      <c r="L48" s="2162"/>
      <c r="M48" s="2160" t="s">
        <v>56</v>
      </c>
      <c r="N48" s="2162"/>
      <c r="O48" s="2163" t="s">
        <v>57</v>
      </c>
      <c r="P48" s="2164"/>
      <c r="Q48" s="2163" t="s">
        <v>58</v>
      </c>
      <c r="R48" s="2164"/>
      <c r="S48" s="2163" t="s">
        <v>59</v>
      </c>
      <c r="T48" s="2164"/>
      <c r="U48" s="2163" t="s">
        <v>60</v>
      </c>
      <c r="V48" s="2164"/>
      <c r="W48" s="2163" t="s">
        <v>61</v>
      </c>
      <c r="X48" s="2164"/>
      <c r="Y48" s="2163" t="s">
        <v>62</v>
      </c>
      <c r="Z48" s="2164"/>
      <c r="AA48" s="2163" t="s">
        <v>63</v>
      </c>
      <c r="AB48" s="2164"/>
      <c r="AC48" s="2163" t="s">
        <v>64</v>
      </c>
      <c r="AD48" s="2164"/>
      <c r="AE48" s="2163" t="s">
        <v>65</v>
      </c>
      <c r="AF48" s="2164"/>
      <c r="AG48" s="2163" t="s">
        <v>66</v>
      </c>
      <c r="AH48" s="2164"/>
      <c r="AI48" s="2163" t="s">
        <v>67</v>
      </c>
      <c r="AJ48" s="2164"/>
      <c r="AK48" s="2163" t="s">
        <v>68</v>
      </c>
      <c r="AL48" s="2164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661" t="s">
        <v>32</v>
      </c>
      <c r="C49" s="429" t="s">
        <v>43</v>
      </c>
      <c r="D49" s="1648" t="s">
        <v>34</v>
      </c>
      <c r="E49" s="1633" t="s">
        <v>43</v>
      </c>
      <c r="F49" s="1635" t="s">
        <v>34</v>
      </c>
      <c r="G49" s="1633" t="s">
        <v>43</v>
      </c>
      <c r="H49" s="1635" t="s">
        <v>34</v>
      </c>
      <c r="I49" s="1633" t="s">
        <v>43</v>
      </c>
      <c r="J49" s="1635" t="s">
        <v>34</v>
      </c>
      <c r="K49" s="1633" t="s">
        <v>43</v>
      </c>
      <c r="L49" s="1635" t="s">
        <v>34</v>
      </c>
      <c r="M49" s="1633" t="s">
        <v>43</v>
      </c>
      <c r="N49" s="1635" t="s">
        <v>34</v>
      </c>
      <c r="O49" s="1633" t="s">
        <v>43</v>
      </c>
      <c r="P49" s="1635" t="s">
        <v>34</v>
      </c>
      <c r="Q49" s="1633" t="s">
        <v>43</v>
      </c>
      <c r="R49" s="1635" t="s">
        <v>34</v>
      </c>
      <c r="S49" s="1633" t="s">
        <v>43</v>
      </c>
      <c r="T49" s="1635" t="s">
        <v>34</v>
      </c>
      <c r="U49" s="1633" t="s">
        <v>43</v>
      </c>
      <c r="V49" s="1635" t="s">
        <v>34</v>
      </c>
      <c r="W49" s="1633" t="s">
        <v>43</v>
      </c>
      <c r="X49" s="1635" t="s">
        <v>34</v>
      </c>
      <c r="Y49" s="1633" t="s">
        <v>43</v>
      </c>
      <c r="Z49" s="1635" t="s">
        <v>34</v>
      </c>
      <c r="AA49" s="1633" t="s">
        <v>43</v>
      </c>
      <c r="AB49" s="1635" t="s">
        <v>34</v>
      </c>
      <c r="AC49" s="1633" t="s">
        <v>43</v>
      </c>
      <c r="AD49" s="1635" t="s">
        <v>34</v>
      </c>
      <c r="AE49" s="1633" t="s">
        <v>43</v>
      </c>
      <c r="AF49" s="1635" t="s">
        <v>34</v>
      </c>
      <c r="AG49" s="1633" t="s">
        <v>43</v>
      </c>
      <c r="AH49" s="1635" t="s">
        <v>34</v>
      </c>
      <c r="AI49" s="1633" t="s">
        <v>43</v>
      </c>
      <c r="AJ49" s="1635" t="s">
        <v>34</v>
      </c>
      <c r="AK49" s="1633" t="s">
        <v>43</v>
      </c>
      <c r="AL49" s="1635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526" t="s">
        <v>69</v>
      </c>
      <c r="B50" s="1684">
        <f t="shared" ref="B50:B55" si="7">SUM(C50+D50)</f>
        <v>0</v>
      </c>
      <c r="C50" s="1685">
        <f t="shared" ref="C50:D55" si="8">SUM(E50+G50+I50+K50+M50+O50+Q50+S50+U50+W50+Y50+AA50+AC50+AE50+AG50+AI50+AK50)</f>
        <v>0</v>
      </c>
      <c r="D50" s="1528">
        <f t="shared" si="8"/>
        <v>0</v>
      </c>
      <c r="E50" s="1681"/>
      <c r="F50" s="1520"/>
      <c r="G50" s="1681"/>
      <c r="H50" s="1520"/>
      <c r="I50" s="1681"/>
      <c r="J50" s="1680"/>
      <c r="K50" s="1681"/>
      <c r="L50" s="1680"/>
      <c r="M50" s="1681"/>
      <c r="N50" s="1680"/>
      <c r="O50" s="1529"/>
      <c r="P50" s="1680"/>
      <c r="Q50" s="1529"/>
      <c r="R50" s="1680"/>
      <c r="S50" s="1529"/>
      <c r="T50" s="1680"/>
      <c r="U50" s="1529"/>
      <c r="V50" s="1680"/>
      <c r="W50" s="1529"/>
      <c r="X50" s="1680"/>
      <c r="Y50" s="1529"/>
      <c r="Z50" s="1680"/>
      <c r="AA50" s="1529"/>
      <c r="AB50" s="1680"/>
      <c r="AC50" s="1529"/>
      <c r="AD50" s="1680"/>
      <c r="AE50" s="1529"/>
      <c r="AF50" s="1680"/>
      <c r="AG50" s="1529"/>
      <c r="AH50" s="1680"/>
      <c r="AI50" s="1529"/>
      <c r="AJ50" s="1680"/>
      <c r="AK50" s="1529"/>
      <c r="AL50" s="1680"/>
      <c r="AM50" s="1521"/>
      <c r="AN50" s="1521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168" t="s">
        <v>6</v>
      </c>
      <c r="F57" s="2169"/>
      <c r="G57" s="2169"/>
      <c r="H57" s="2169"/>
      <c r="I57" s="2169"/>
      <c r="J57" s="2169"/>
      <c r="K57" s="2169"/>
      <c r="L57" s="2169"/>
      <c r="M57" s="2169"/>
      <c r="N57" s="2169"/>
      <c r="O57" s="2169"/>
      <c r="P57" s="2169"/>
      <c r="Q57" s="2169"/>
      <c r="R57" s="2169"/>
      <c r="S57" s="2169"/>
      <c r="T57" s="2169"/>
      <c r="U57" s="2169"/>
      <c r="V57" s="2169"/>
      <c r="W57" s="2169"/>
      <c r="X57" s="2169"/>
      <c r="Y57" s="2169"/>
      <c r="Z57" s="2169"/>
      <c r="AA57" s="2169"/>
      <c r="AB57" s="2169"/>
      <c r="AC57" s="2169"/>
      <c r="AD57" s="2169"/>
      <c r="AE57" s="2169"/>
      <c r="AF57" s="2169"/>
      <c r="AG57" s="2169"/>
      <c r="AH57" s="2169"/>
      <c r="AI57" s="2169"/>
      <c r="AJ57" s="2169"/>
      <c r="AK57" s="2169"/>
      <c r="AL57" s="2170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160" t="s">
        <v>11</v>
      </c>
      <c r="F58" s="2162"/>
      <c r="G58" s="2160" t="s">
        <v>12</v>
      </c>
      <c r="H58" s="2162"/>
      <c r="I58" s="2160" t="s">
        <v>13</v>
      </c>
      <c r="J58" s="2162"/>
      <c r="K58" s="2160" t="s">
        <v>14</v>
      </c>
      <c r="L58" s="2162"/>
      <c r="M58" s="2160" t="s">
        <v>15</v>
      </c>
      <c r="N58" s="2162"/>
      <c r="O58" s="2163" t="s">
        <v>16</v>
      </c>
      <c r="P58" s="2164"/>
      <c r="Q58" s="2163" t="s">
        <v>17</v>
      </c>
      <c r="R58" s="2164"/>
      <c r="S58" s="2163" t="s">
        <v>18</v>
      </c>
      <c r="T58" s="2164"/>
      <c r="U58" s="2163" t="s">
        <v>19</v>
      </c>
      <c r="V58" s="2164"/>
      <c r="W58" s="2163" t="s">
        <v>20</v>
      </c>
      <c r="X58" s="2164"/>
      <c r="Y58" s="2163" t="s">
        <v>21</v>
      </c>
      <c r="Z58" s="2164"/>
      <c r="AA58" s="2163" t="s">
        <v>22</v>
      </c>
      <c r="AB58" s="2164"/>
      <c r="AC58" s="2163" t="s">
        <v>23</v>
      </c>
      <c r="AD58" s="2164"/>
      <c r="AE58" s="2163" t="s">
        <v>24</v>
      </c>
      <c r="AF58" s="2164"/>
      <c r="AG58" s="2163" t="s">
        <v>25</v>
      </c>
      <c r="AH58" s="2164"/>
      <c r="AI58" s="2163" t="s">
        <v>26</v>
      </c>
      <c r="AJ58" s="2164"/>
      <c r="AK58" s="2163" t="s">
        <v>27</v>
      </c>
      <c r="AL58" s="2165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645" t="s">
        <v>32</v>
      </c>
      <c r="C59" s="1643" t="s">
        <v>33</v>
      </c>
      <c r="D59" s="1652" t="s">
        <v>34</v>
      </c>
      <c r="E59" s="1662" t="s">
        <v>33</v>
      </c>
      <c r="F59" s="1652" t="s">
        <v>34</v>
      </c>
      <c r="G59" s="1662" t="s">
        <v>33</v>
      </c>
      <c r="H59" s="1652" t="s">
        <v>34</v>
      </c>
      <c r="I59" s="1662" t="s">
        <v>33</v>
      </c>
      <c r="J59" s="1652" t="s">
        <v>34</v>
      </c>
      <c r="K59" s="1662" t="s">
        <v>33</v>
      </c>
      <c r="L59" s="1652" t="s">
        <v>34</v>
      </c>
      <c r="M59" s="1662" t="s">
        <v>33</v>
      </c>
      <c r="N59" s="1652" t="s">
        <v>34</v>
      </c>
      <c r="O59" s="1662" t="s">
        <v>33</v>
      </c>
      <c r="P59" s="1652" t="s">
        <v>34</v>
      </c>
      <c r="Q59" s="1662" t="s">
        <v>33</v>
      </c>
      <c r="R59" s="1652" t="s">
        <v>34</v>
      </c>
      <c r="S59" s="1662" t="s">
        <v>33</v>
      </c>
      <c r="T59" s="1652" t="s">
        <v>34</v>
      </c>
      <c r="U59" s="1662" t="s">
        <v>33</v>
      </c>
      <c r="V59" s="1653" t="s">
        <v>34</v>
      </c>
      <c r="W59" s="1662" t="s">
        <v>33</v>
      </c>
      <c r="X59" s="1652" t="s">
        <v>34</v>
      </c>
      <c r="Y59" s="1662" t="s">
        <v>33</v>
      </c>
      <c r="Z59" s="1652" t="s">
        <v>34</v>
      </c>
      <c r="AA59" s="1662" t="s">
        <v>33</v>
      </c>
      <c r="AB59" s="1652" t="s">
        <v>34</v>
      </c>
      <c r="AC59" s="1662" t="s">
        <v>33</v>
      </c>
      <c r="AD59" s="1652" t="s">
        <v>34</v>
      </c>
      <c r="AE59" s="1662" t="s">
        <v>33</v>
      </c>
      <c r="AF59" s="1652" t="s">
        <v>34</v>
      </c>
      <c r="AG59" s="1662" t="s">
        <v>33</v>
      </c>
      <c r="AH59" s="1652" t="s">
        <v>34</v>
      </c>
      <c r="AI59" s="1662" t="s">
        <v>33</v>
      </c>
      <c r="AJ59" s="1652" t="s">
        <v>34</v>
      </c>
      <c r="AK59" s="1662" t="s">
        <v>33</v>
      </c>
      <c r="AL59" s="1652" t="s">
        <v>34</v>
      </c>
      <c r="AM59" s="471" t="s">
        <v>82</v>
      </c>
      <c r="AN59" s="1652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532" t="s">
        <v>84</v>
      </c>
      <c r="B60" s="1684">
        <f t="shared" ref="B60:B65" si="9">SUM(C60+D60)</f>
        <v>44</v>
      </c>
      <c r="C60" s="1685">
        <f>SUM(E60+G60+I60+K60+M60+O60+Q60+S60+U60+W60+Y60+AA60+AC60+AE60+AG60+AI60+AK60)</f>
        <v>28</v>
      </c>
      <c r="D60" s="1528">
        <f>SUM(F60+H60+J60+L60+N60+P60+R60+T60+V60+X60+Z60+AB60+AD60+AF60+AH60+AJ60+AL60)</f>
        <v>16</v>
      </c>
      <c r="E60" s="1681">
        <v>3</v>
      </c>
      <c r="F60" s="1520"/>
      <c r="G60" s="1681"/>
      <c r="H60" s="1680">
        <v>1</v>
      </c>
      <c r="I60" s="1681">
        <v>2</v>
      </c>
      <c r="J60" s="1680"/>
      <c r="K60" s="1681">
        <v>1</v>
      </c>
      <c r="L60" s="1680">
        <v>1</v>
      </c>
      <c r="M60" s="1681"/>
      <c r="N60" s="1680"/>
      <c r="O60" s="1681"/>
      <c r="P60" s="1680">
        <v>1</v>
      </c>
      <c r="Q60" s="1681"/>
      <c r="R60" s="1680"/>
      <c r="S60" s="1681">
        <v>1</v>
      </c>
      <c r="T60" s="1680"/>
      <c r="U60" s="1681">
        <v>2</v>
      </c>
      <c r="V60" s="1686">
        <v>1</v>
      </c>
      <c r="W60" s="1681"/>
      <c r="X60" s="1680">
        <v>1</v>
      </c>
      <c r="Y60" s="1681">
        <v>1</v>
      </c>
      <c r="Z60" s="1680"/>
      <c r="AA60" s="1681">
        <v>1</v>
      </c>
      <c r="AB60" s="1680">
        <v>1</v>
      </c>
      <c r="AC60" s="1681">
        <v>5</v>
      </c>
      <c r="AD60" s="1680"/>
      <c r="AE60" s="1681">
        <v>3</v>
      </c>
      <c r="AF60" s="1680">
        <v>2</v>
      </c>
      <c r="AG60" s="1681">
        <v>3</v>
      </c>
      <c r="AH60" s="1680">
        <v>2</v>
      </c>
      <c r="AI60" s="1681">
        <v>2</v>
      </c>
      <c r="AJ60" s="1680">
        <v>3</v>
      </c>
      <c r="AK60" s="1529">
        <v>4</v>
      </c>
      <c r="AL60" s="1680">
        <v>3</v>
      </c>
      <c r="AM60" s="1529"/>
      <c r="AN60" s="1680">
        <v>44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952</v>
      </c>
      <c r="C61" s="46">
        <f t="shared" ref="C61:D65" si="10">SUM(E61+G61+I61+K61+M61+O61+Q61+S61+U61+W61+Y61+AA61+AC61+AE61+AG61+AI61+AK61)</f>
        <v>488</v>
      </c>
      <c r="D61" s="55">
        <f t="shared" si="10"/>
        <v>464</v>
      </c>
      <c r="E61" s="28">
        <v>74</v>
      </c>
      <c r="F61" s="29">
        <v>97</v>
      </c>
      <c r="G61" s="28">
        <v>32</v>
      </c>
      <c r="H61" s="27">
        <v>29</v>
      </c>
      <c r="I61" s="28">
        <v>17</v>
      </c>
      <c r="J61" s="27">
        <v>28</v>
      </c>
      <c r="K61" s="28">
        <v>19</v>
      </c>
      <c r="L61" s="27">
        <v>16</v>
      </c>
      <c r="M61" s="28">
        <v>15</v>
      </c>
      <c r="N61" s="27">
        <v>20</v>
      </c>
      <c r="O61" s="28">
        <v>17</v>
      </c>
      <c r="P61" s="27">
        <v>18</v>
      </c>
      <c r="Q61" s="28">
        <v>21</v>
      </c>
      <c r="R61" s="27">
        <v>5</v>
      </c>
      <c r="S61" s="28">
        <v>12</v>
      </c>
      <c r="T61" s="27">
        <v>5</v>
      </c>
      <c r="U61" s="28">
        <v>18</v>
      </c>
      <c r="V61" s="108">
        <v>17</v>
      </c>
      <c r="W61" s="28">
        <v>29</v>
      </c>
      <c r="X61" s="27">
        <v>20</v>
      </c>
      <c r="Y61" s="28">
        <v>26</v>
      </c>
      <c r="Z61" s="27">
        <v>23</v>
      </c>
      <c r="AA61" s="28">
        <v>28</v>
      </c>
      <c r="AB61" s="27">
        <v>11</v>
      </c>
      <c r="AC61" s="28">
        <v>35</v>
      </c>
      <c r="AD61" s="27">
        <v>27</v>
      </c>
      <c r="AE61" s="28">
        <v>25</v>
      </c>
      <c r="AF61" s="27">
        <v>21</v>
      </c>
      <c r="AG61" s="28">
        <v>34</v>
      </c>
      <c r="AH61" s="27">
        <v>36</v>
      </c>
      <c r="AI61" s="28">
        <v>41</v>
      </c>
      <c r="AJ61" s="27">
        <v>30</v>
      </c>
      <c r="AK61" s="56">
        <v>45</v>
      </c>
      <c r="AL61" s="27">
        <v>61</v>
      </c>
      <c r="AM61" s="56"/>
      <c r="AN61" s="27">
        <v>952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2806</v>
      </c>
      <c r="C62" s="46">
        <f t="shared" si="10"/>
        <v>1415</v>
      </c>
      <c r="D62" s="55">
        <f t="shared" si="10"/>
        <v>1391</v>
      </c>
      <c r="E62" s="28">
        <v>262</v>
      </c>
      <c r="F62" s="29">
        <v>232</v>
      </c>
      <c r="G62" s="28">
        <v>139</v>
      </c>
      <c r="H62" s="27">
        <v>133</v>
      </c>
      <c r="I62" s="28">
        <v>125</v>
      </c>
      <c r="J62" s="27">
        <v>90</v>
      </c>
      <c r="K62" s="28">
        <v>86</v>
      </c>
      <c r="L62" s="27">
        <v>79</v>
      </c>
      <c r="M62" s="28">
        <v>57</v>
      </c>
      <c r="N62" s="27">
        <v>48</v>
      </c>
      <c r="O62" s="28">
        <v>45</v>
      </c>
      <c r="P62" s="27">
        <v>56</v>
      </c>
      <c r="Q62" s="28">
        <v>53</v>
      </c>
      <c r="R62" s="27">
        <v>50</v>
      </c>
      <c r="S62" s="28">
        <v>72</v>
      </c>
      <c r="T62" s="27">
        <v>78</v>
      </c>
      <c r="U62" s="28">
        <v>54</v>
      </c>
      <c r="V62" s="108">
        <v>61</v>
      </c>
      <c r="W62" s="28">
        <v>57</v>
      </c>
      <c r="X62" s="27">
        <v>53</v>
      </c>
      <c r="Y62" s="28">
        <v>57</v>
      </c>
      <c r="Z62" s="27">
        <v>55</v>
      </c>
      <c r="AA62" s="28">
        <v>67</v>
      </c>
      <c r="AB62" s="27">
        <v>85</v>
      </c>
      <c r="AC62" s="28">
        <v>73</v>
      </c>
      <c r="AD62" s="27">
        <v>78</v>
      </c>
      <c r="AE62" s="28">
        <v>68</v>
      </c>
      <c r="AF62" s="27">
        <v>67</v>
      </c>
      <c r="AG62" s="28">
        <v>65</v>
      </c>
      <c r="AH62" s="27">
        <v>73</v>
      </c>
      <c r="AI62" s="28">
        <v>57</v>
      </c>
      <c r="AJ62" s="27">
        <v>54</v>
      </c>
      <c r="AK62" s="56">
        <v>78</v>
      </c>
      <c r="AL62" s="27">
        <v>99</v>
      </c>
      <c r="AM62" s="56"/>
      <c r="AN62" s="27">
        <v>2806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588</v>
      </c>
      <c r="C63" s="46">
        <f t="shared" si="10"/>
        <v>309</v>
      </c>
      <c r="D63" s="55">
        <f t="shared" si="10"/>
        <v>279</v>
      </c>
      <c r="E63" s="28">
        <v>65</v>
      </c>
      <c r="F63" s="29">
        <v>55</v>
      </c>
      <c r="G63" s="28">
        <v>83</v>
      </c>
      <c r="H63" s="27">
        <v>53</v>
      </c>
      <c r="I63" s="28">
        <v>78</v>
      </c>
      <c r="J63" s="27">
        <v>55</v>
      </c>
      <c r="K63" s="28">
        <v>23</v>
      </c>
      <c r="L63" s="27">
        <v>29</v>
      </c>
      <c r="M63" s="28">
        <v>5</v>
      </c>
      <c r="N63" s="27">
        <v>11</v>
      </c>
      <c r="O63" s="28">
        <v>6</v>
      </c>
      <c r="P63" s="27">
        <v>15</v>
      </c>
      <c r="Q63" s="28">
        <v>10</v>
      </c>
      <c r="R63" s="27">
        <v>11</v>
      </c>
      <c r="S63" s="28">
        <v>4</v>
      </c>
      <c r="T63" s="27">
        <v>5</v>
      </c>
      <c r="U63" s="28">
        <v>5</v>
      </c>
      <c r="V63" s="108">
        <v>7</v>
      </c>
      <c r="W63" s="28">
        <v>2</v>
      </c>
      <c r="X63" s="27">
        <v>10</v>
      </c>
      <c r="Y63" s="28">
        <v>5</v>
      </c>
      <c r="Z63" s="27">
        <v>7</v>
      </c>
      <c r="AA63" s="28">
        <v>6</v>
      </c>
      <c r="AB63" s="27">
        <v>11</v>
      </c>
      <c r="AC63" s="28">
        <v>7</v>
      </c>
      <c r="AD63" s="27">
        <v>3</v>
      </c>
      <c r="AE63" s="28">
        <v>2</v>
      </c>
      <c r="AF63" s="27">
        <v>1</v>
      </c>
      <c r="AG63" s="28">
        <v>3</v>
      </c>
      <c r="AH63" s="27">
        <v>3</v>
      </c>
      <c r="AI63" s="28">
        <v>2</v>
      </c>
      <c r="AJ63" s="27"/>
      <c r="AK63" s="56">
        <v>3</v>
      </c>
      <c r="AL63" s="27">
        <v>3</v>
      </c>
      <c r="AM63" s="56"/>
      <c r="AN63" s="27">
        <v>588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18</v>
      </c>
      <c r="C64" s="61">
        <f t="shared" si="10"/>
        <v>6</v>
      </c>
      <c r="D64" s="62">
        <f t="shared" si="10"/>
        <v>12</v>
      </c>
      <c r="E64" s="63">
        <v>3</v>
      </c>
      <c r="F64" s="64">
        <v>1</v>
      </c>
      <c r="G64" s="63"/>
      <c r="H64" s="65">
        <v>1</v>
      </c>
      <c r="I64" s="63">
        <v>1</v>
      </c>
      <c r="J64" s="65">
        <v>2</v>
      </c>
      <c r="K64" s="63"/>
      <c r="L64" s="65"/>
      <c r="M64" s="63"/>
      <c r="N64" s="65">
        <v>1</v>
      </c>
      <c r="O64" s="63"/>
      <c r="P64" s="65">
        <v>1</v>
      </c>
      <c r="Q64" s="63">
        <v>1</v>
      </c>
      <c r="R64" s="65">
        <v>1</v>
      </c>
      <c r="S64" s="63">
        <v>1</v>
      </c>
      <c r="T64" s="65">
        <v>2</v>
      </c>
      <c r="U64" s="63"/>
      <c r="V64" s="111"/>
      <c r="W64" s="63"/>
      <c r="X64" s="65"/>
      <c r="Y64" s="63"/>
      <c r="Z64" s="65">
        <v>1</v>
      </c>
      <c r="AA64" s="63"/>
      <c r="AB64" s="65"/>
      <c r="AC64" s="63"/>
      <c r="AD64" s="65">
        <v>1</v>
      </c>
      <c r="AE64" s="63"/>
      <c r="AF64" s="65"/>
      <c r="AG64" s="63"/>
      <c r="AH64" s="65">
        <v>1</v>
      </c>
      <c r="AI64" s="63"/>
      <c r="AJ64" s="65"/>
      <c r="AK64" s="112"/>
      <c r="AL64" s="65"/>
      <c r="AM64" s="112"/>
      <c r="AN64" s="65">
        <v>18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651" t="s">
        <v>80</v>
      </c>
      <c r="B66" s="1687">
        <f t="shared" ref="B66:AL66" si="11">SUM(B60:B65)</f>
        <v>4408</v>
      </c>
      <c r="C66" s="1656">
        <f t="shared" si="11"/>
        <v>2246</v>
      </c>
      <c r="D66" s="475">
        <f t="shared" si="11"/>
        <v>2162</v>
      </c>
      <c r="E66" s="1688">
        <f t="shared" si="11"/>
        <v>407</v>
      </c>
      <c r="F66" s="477">
        <f t="shared" si="11"/>
        <v>385</v>
      </c>
      <c r="G66" s="1688">
        <f t="shared" si="11"/>
        <v>254</v>
      </c>
      <c r="H66" s="1689">
        <f t="shared" si="11"/>
        <v>217</v>
      </c>
      <c r="I66" s="1688">
        <f t="shared" si="11"/>
        <v>223</v>
      </c>
      <c r="J66" s="1689">
        <f t="shared" si="11"/>
        <v>175</v>
      </c>
      <c r="K66" s="1688">
        <f t="shared" si="11"/>
        <v>129</v>
      </c>
      <c r="L66" s="1689">
        <f t="shared" si="11"/>
        <v>125</v>
      </c>
      <c r="M66" s="1688">
        <f t="shared" si="11"/>
        <v>77</v>
      </c>
      <c r="N66" s="1689">
        <f t="shared" si="11"/>
        <v>80</v>
      </c>
      <c r="O66" s="1688">
        <f t="shared" si="11"/>
        <v>68</v>
      </c>
      <c r="P66" s="1689">
        <f t="shared" si="11"/>
        <v>91</v>
      </c>
      <c r="Q66" s="1688">
        <f t="shared" si="11"/>
        <v>85</v>
      </c>
      <c r="R66" s="1689">
        <f t="shared" si="11"/>
        <v>67</v>
      </c>
      <c r="S66" s="1688">
        <f t="shared" si="11"/>
        <v>90</v>
      </c>
      <c r="T66" s="1689">
        <f t="shared" si="11"/>
        <v>90</v>
      </c>
      <c r="U66" s="479">
        <f t="shared" si="11"/>
        <v>79</v>
      </c>
      <c r="V66" s="1657">
        <f t="shared" si="11"/>
        <v>86</v>
      </c>
      <c r="W66" s="1688">
        <f t="shared" si="11"/>
        <v>88</v>
      </c>
      <c r="X66" s="1689">
        <f t="shared" si="11"/>
        <v>84</v>
      </c>
      <c r="Y66" s="1688">
        <f t="shared" si="11"/>
        <v>89</v>
      </c>
      <c r="Z66" s="1689">
        <f t="shared" si="11"/>
        <v>86</v>
      </c>
      <c r="AA66" s="1688">
        <f t="shared" si="11"/>
        <v>102</v>
      </c>
      <c r="AB66" s="1689">
        <f t="shared" si="11"/>
        <v>108</v>
      </c>
      <c r="AC66" s="1688">
        <f t="shared" si="11"/>
        <v>120</v>
      </c>
      <c r="AD66" s="1689">
        <f t="shared" si="11"/>
        <v>109</v>
      </c>
      <c r="AE66" s="1688">
        <f t="shared" si="11"/>
        <v>98</v>
      </c>
      <c r="AF66" s="1689">
        <f t="shared" si="11"/>
        <v>91</v>
      </c>
      <c r="AG66" s="1688">
        <f t="shared" si="11"/>
        <v>105</v>
      </c>
      <c r="AH66" s="1689">
        <f t="shared" si="11"/>
        <v>115</v>
      </c>
      <c r="AI66" s="1688">
        <f t="shared" si="11"/>
        <v>102</v>
      </c>
      <c r="AJ66" s="1689">
        <f t="shared" si="11"/>
        <v>87</v>
      </c>
      <c r="AK66" s="481">
        <f t="shared" si="11"/>
        <v>130</v>
      </c>
      <c r="AL66" s="1689">
        <f t="shared" si="11"/>
        <v>166</v>
      </c>
      <c r="AM66" s="481">
        <f>SUM(AM60:AM64)</f>
        <v>0</v>
      </c>
      <c r="AN66" s="1689">
        <f>SUM(AN60:AN64)</f>
        <v>4408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633" t="s">
        <v>91</v>
      </c>
      <c r="B68" s="1543" t="s">
        <v>5</v>
      </c>
      <c r="C68" s="1543" t="s">
        <v>92</v>
      </c>
      <c r="D68" s="1543" t="s">
        <v>93</v>
      </c>
      <c r="E68" s="1543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544" t="s">
        <v>96</v>
      </c>
      <c r="B69" s="1545">
        <f>SUM(C69:E69)</f>
        <v>0</v>
      </c>
      <c r="C69" s="1521"/>
      <c r="D69" s="1521"/>
      <c r="E69" s="1521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117</v>
      </c>
      <c r="C72" s="57">
        <v>117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302</v>
      </c>
      <c r="C75" s="57">
        <v>302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75</v>
      </c>
      <c r="C81" s="57">
        <v>75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651" t="s">
        <v>80</v>
      </c>
      <c r="B89" s="1546">
        <f>SUM(B69:B88)</f>
        <v>494</v>
      </c>
      <c r="C89" s="1546">
        <f>SUM(C69:C88)</f>
        <v>494</v>
      </c>
      <c r="D89" s="1546">
        <f t="shared" ref="D89:E89" si="13">SUM(D69:D88)</f>
        <v>0</v>
      </c>
      <c r="E89" s="1546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160" t="s">
        <v>6</v>
      </c>
      <c r="G91" s="2161"/>
      <c r="H91" s="2161"/>
      <c r="I91" s="2161"/>
      <c r="J91" s="2161"/>
      <c r="K91" s="2161"/>
      <c r="L91" s="2161"/>
      <c r="M91" s="2161"/>
      <c r="N91" s="2161"/>
      <c r="O91" s="2161"/>
      <c r="P91" s="2161"/>
      <c r="Q91" s="2161"/>
      <c r="R91" s="2161"/>
      <c r="S91" s="2161"/>
      <c r="T91" s="2161"/>
      <c r="U91" s="2161"/>
      <c r="V91" s="2161"/>
      <c r="W91" s="2161"/>
      <c r="X91" s="2161"/>
      <c r="Y91" s="2161"/>
      <c r="Z91" s="2161"/>
      <c r="AA91" s="2161"/>
      <c r="AB91" s="2161"/>
      <c r="AC91" s="2161"/>
      <c r="AD91" s="2161"/>
      <c r="AE91" s="2161"/>
      <c r="AF91" s="2161"/>
      <c r="AG91" s="2161"/>
      <c r="AH91" s="2161"/>
      <c r="AI91" s="2161"/>
      <c r="AJ91" s="2161"/>
      <c r="AK91" s="2161"/>
      <c r="AL91" s="2161"/>
      <c r="AM91" s="2162"/>
      <c r="AN91" s="2048" t="s">
        <v>7</v>
      </c>
      <c r="AO91" s="2048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160" t="s">
        <v>11</v>
      </c>
      <c r="G92" s="2162"/>
      <c r="H92" s="2160" t="s">
        <v>12</v>
      </c>
      <c r="I92" s="2162"/>
      <c r="J92" s="2160" t="s">
        <v>13</v>
      </c>
      <c r="K92" s="2162"/>
      <c r="L92" s="2160" t="s">
        <v>14</v>
      </c>
      <c r="M92" s="2162"/>
      <c r="N92" s="2160" t="s">
        <v>15</v>
      </c>
      <c r="O92" s="2162"/>
      <c r="P92" s="2163" t="s">
        <v>16</v>
      </c>
      <c r="Q92" s="2164"/>
      <c r="R92" s="2163" t="s">
        <v>17</v>
      </c>
      <c r="S92" s="2164"/>
      <c r="T92" s="2163" t="s">
        <v>18</v>
      </c>
      <c r="U92" s="2164"/>
      <c r="V92" s="2163" t="s">
        <v>19</v>
      </c>
      <c r="W92" s="2164"/>
      <c r="X92" s="2163" t="s">
        <v>20</v>
      </c>
      <c r="Y92" s="2164"/>
      <c r="Z92" s="2163" t="s">
        <v>21</v>
      </c>
      <c r="AA92" s="2164"/>
      <c r="AB92" s="2163" t="s">
        <v>22</v>
      </c>
      <c r="AC92" s="2164"/>
      <c r="AD92" s="2163" t="s">
        <v>23</v>
      </c>
      <c r="AE92" s="2164"/>
      <c r="AF92" s="2163" t="s">
        <v>24</v>
      </c>
      <c r="AG92" s="2164"/>
      <c r="AH92" s="2163" t="s">
        <v>25</v>
      </c>
      <c r="AI92" s="2164"/>
      <c r="AJ92" s="2163" t="s">
        <v>26</v>
      </c>
      <c r="AK92" s="2164"/>
      <c r="AL92" s="2163" t="s">
        <v>27</v>
      </c>
      <c r="AM92" s="2164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662" t="s">
        <v>32</v>
      </c>
      <c r="D93" s="1658" t="s">
        <v>43</v>
      </c>
      <c r="E93" s="1652" t="s">
        <v>34</v>
      </c>
      <c r="F93" s="1651" t="s">
        <v>43</v>
      </c>
      <c r="G93" s="1652" t="s">
        <v>34</v>
      </c>
      <c r="H93" s="1653" t="s">
        <v>43</v>
      </c>
      <c r="I93" s="1653" t="s">
        <v>34</v>
      </c>
      <c r="J93" s="1651" t="s">
        <v>43</v>
      </c>
      <c r="K93" s="1652" t="s">
        <v>34</v>
      </c>
      <c r="L93" s="1653" t="s">
        <v>43</v>
      </c>
      <c r="M93" s="1653" t="s">
        <v>34</v>
      </c>
      <c r="N93" s="1651" t="s">
        <v>43</v>
      </c>
      <c r="O93" s="1652" t="s">
        <v>34</v>
      </c>
      <c r="P93" s="1653" t="s">
        <v>43</v>
      </c>
      <c r="Q93" s="1653" t="s">
        <v>34</v>
      </c>
      <c r="R93" s="1651" t="s">
        <v>43</v>
      </c>
      <c r="S93" s="1652" t="s">
        <v>34</v>
      </c>
      <c r="T93" s="1653" t="s">
        <v>43</v>
      </c>
      <c r="U93" s="1653" t="s">
        <v>34</v>
      </c>
      <c r="V93" s="1651" t="s">
        <v>43</v>
      </c>
      <c r="W93" s="1652" t="s">
        <v>34</v>
      </c>
      <c r="X93" s="1653" t="s">
        <v>43</v>
      </c>
      <c r="Y93" s="1652" t="s">
        <v>34</v>
      </c>
      <c r="Z93" s="1651" t="s">
        <v>43</v>
      </c>
      <c r="AA93" s="1653" t="s">
        <v>34</v>
      </c>
      <c r="AB93" s="1651" t="s">
        <v>43</v>
      </c>
      <c r="AC93" s="1652" t="s">
        <v>34</v>
      </c>
      <c r="AD93" s="1653" t="s">
        <v>43</v>
      </c>
      <c r="AE93" s="1653" t="s">
        <v>34</v>
      </c>
      <c r="AF93" s="1651" t="s">
        <v>43</v>
      </c>
      <c r="AG93" s="1652" t="s">
        <v>34</v>
      </c>
      <c r="AH93" s="1653" t="s">
        <v>43</v>
      </c>
      <c r="AI93" s="1653" t="s">
        <v>34</v>
      </c>
      <c r="AJ93" s="1651" t="s">
        <v>43</v>
      </c>
      <c r="AK93" s="1652" t="s">
        <v>34</v>
      </c>
      <c r="AL93" s="1653" t="s">
        <v>43</v>
      </c>
      <c r="AM93" s="1652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160" t="s">
        <v>119</v>
      </c>
      <c r="B94" s="2162"/>
      <c r="C94" s="1684">
        <f>SUM(C95:C101)</f>
        <v>645</v>
      </c>
      <c r="D94" s="1677">
        <f>SUM(D95:D101)</f>
        <v>300</v>
      </c>
      <c r="E94" s="1528">
        <f>SUM(E95:E101)</f>
        <v>345</v>
      </c>
      <c r="F94" s="1687">
        <f t="shared" ref="F94:AN94" si="14">SUM(F95:F101)</f>
        <v>18</v>
      </c>
      <c r="G94" s="1548">
        <f t="shared" si="14"/>
        <v>21</v>
      </c>
      <c r="H94" s="1687">
        <f t="shared" si="14"/>
        <v>5</v>
      </c>
      <c r="I94" s="1548">
        <f t="shared" si="14"/>
        <v>8</v>
      </c>
      <c r="J94" s="1687">
        <f t="shared" si="14"/>
        <v>8</v>
      </c>
      <c r="K94" s="1548">
        <f t="shared" si="14"/>
        <v>12</v>
      </c>
      <c r="L94" s="1687">
        <f t="shared" si="14"/>
        <v>5</v>
      </c>
      <c r="M94" s="1548">
        <f t="shared" si="14"/>
        <v>10</v>
      </c>
      <c r="N94" s="1687">
        <f t="shared" si="14"/>
        <v>15</v>
      </c>
      <c r="O94" s="1548">
        <f t="shared" si="14"/>
        <v>17</v>
      </c>
      <c r="P94" s="1687">
        <f t="shared" si="14"/>
        <v>7</v>
      </c>
      <c r="Q94" s="1548">
        <f t="shared" si="14"/>
        <v>26</v>
      </c>
      <c r="R94" s="1687">
        <f t="shared" si="14"/>
        <v>11</v>
      </c>
      <c r="S94" s="1548">
        <f t="shared" si="14"/>
        <v>26</v>
      </c>
      <c r="T94" s="1687">
        <f t="shared" si="14"/>
        <v>12</v>
      </c>
      <c r="U94" s="1548">
        <f t="shared" si="14"/>
        <v>18</v>
      </c>
      <c r="V94" s="1687">
        <f t="shared" si="14"/>
        <v>9</v>
      </c>
      <c r="W94" s="1548">
        <f t="shared" si="14"/>
        <v>15</v>
      </c>
      <c r="X94" s="1687">
        <f t="shared" si="14"/>
        <v>12</v>
      </c>
      <c r="Y94" s="1548">
        <f t="shared" si="14"/>
        <v>15</v>
      </c>
      <c r="Z94" s="1687">
        <f t="shared" si="14"/>
        <v>10</v>
      </c>
      <c r="AA94" s="1548">
        <f t="shared" si="14"/>
        <v>15</v>
      </c>
      <c r="AB94" s="1687">
        <f t="shared" si="14"/>
        <v>22</v>
      </c>
      <c r="AC94" s="1548">
        <f t="shared" si="14"/>
        <v>15</v>
      </c>
      <c r="AD94" s="1687">
        <f t="shared" si="14"/>
        <v>20</v>
      </c>
      <c r="AE94" s="1548">
        <f t="shared" si="14"/>
        <v>19</v>
      </c>
      <c r="AF94" s="1687">
        <f t="shared" si="14"/>
        <v>30</v>
      </c>
      <c r="AG94" s="1548">
        <f t="shared" si="14"/>
        <v>25</v>
      </c>
      <c r="AH94" s="1687">
        <f t="shared" si="14"/>
        <v>35</v>
      </c>
      <c r="AI94" s="1548">
        <f t="shared" si="14"/>
        <v>25</v>
      </c>
      <c r="AJ94" s="1687">
        <f t="shared" si="14"/>
        <v>36</v>
      </c>
      <c r="AK94" s="1548">
        <f t="shared" si="14"/>
        <v>25</v>
      </c>
      <c r="AL94" s="1687">
        <f t="shared" si="14"/>
        <v>45</v>
      </c>
      <c r="AM94" s="1548">
        <f t="shared" si="14"/>
        <v>53</v>
      </c>
      <c r="AN94" s="1549">
        <f t="shared" si="14"/>
        <v>619</v>
      </c>
      <c r="AO94" s="1549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048" t="s">
        <v>120</v>
      </c>
      <c r="B95" s="1639" t="s">
        <v>121</v>
      </c>
      <c r="C95" s="1684">
        <f t="shared" ref="C95:C101" si="15">SUM(D95+E95)</f>
        <v>479</v>
      </c>
      <c r="D95" s="1677">
        <f t="shared" ref="D95:E101" si="16">SUM(F95+H95+J95+L95+N95+P95+R95+T95+V95+X95+Z95+AB95+AD95+AF95+AH95+AJ95+AL95)</f>
        <v>222</v>
      </c>
      <c r="E95" s="1528">
        <f t="shared" si="16"/>
        <v>257</v>
      </c>
      <c r="F95" s="1690">
        <v>18</v>
      </c>
      <c r="G95" s="1551">
        <v>21</v>
      </c>
      <c r="H95" s="1552">
        <v>5</v>
      </c>
      <c r="I95" s="1691">
        <v>7</v>
      </c>
      <c r="J95" s="1552">
        <v>7</v>
      </c>
      <c r="K95" s="1691">
        <v>12</v>
      </c>
      <c r="L95" s="1690">
        <v>4</v>
      </c>
      <c r="M95" s="1551">
        <v>9</v>
      </c>
      <c r="N95" s="1552">
        <v>13</v>
      </c>
      <c r="O95" s="1691">
        <v>13</v>
      </c>
      <c r="P95" s="1552">
        <v>4</v>
      </c>
      <c r="Q95" s="1691">
        <v>23</v>
      </c>
      <c r="R95" s="1552">
        <v>9</v>
      </c>
      <c r="S95" s="1691">
        <v>21</v>
      </c>
      <c r="T95" s="1552">
        <v>9</v>
      </c>
      <c r="U95" s="1691">
        <v>15</v>
      </c>
      <c r="V95" s="1552">
        <v>7</v>
      </c>
      <c r="W95" s="1691">
        <v>12</v>
      </c>
      <c r="X95" s="1552">
        <v>6</v>
      </c>
      <c r="Y95" s="1691">
        <v>10</v>
      </c>
      <c r="Z95" s="1552">
        <v>8</v>
      </c>
      <c r="AA95" s="1691">
        <v>6</v>
      </c>
      <c r="AB95" s="1552">
        <v>16</v>
      </c>
      <c r="AC95" s="1691">
        <v>11</v>
      </c>
      <c r="AD95" s="1552">
        <v>14</v>
      </c>
      <c r="AE95" s="1691">
        <v>15</v>
      </c>
      <c r="AF95" s="1552">
        <v>21</v>
      </c>
      <c r="AG95" s="1691">
        <v>17</v>
      </c>
      <c r="AH95" s="1552">
        <v>26</v>
      </c>
      <c r="AI95" s="1691">
        <v>15</v>
      </c>
      <c r="AJ95" s="1552">
        <v>23</v>
      </c>
      <c r="AK95" s="1691">
        <v>18</v>
      </c>
      <c r="AL95" s="1552">
        <v>32</v>
      </c>
      <c r="AM95" s="1691">
        <v>32</v>
      </c>
      <c r="AN95" s="1554">
        <v>460</v>
      </c>
      <c r="AO95" s="1554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53</v>
      </c>
      <c r="D96" s="24">
        <f t="shared" si="16"/>
        <v>24</v>
      </c>
      <c r="E96" s="123">
        <f t="shared" si="16"/>
        <v>29</v>
      </c>
      <c r="F96" s="124"/>
      <c r="G96" s="125"/>
      <c r="H96" s="126"/>
      <c r="I96" s="127"/>
      <c r="J96" s="124"/>
      <c r="K96" s="128"/>
      <c r="L96" s="126"/>
      <c r="M96" s="129"/>
      <c r="N96" s="124"/>
      <c r="O96" s="128"/>
      <c r="P96" s="127">
        <v>1</v>
      </c>
      <c r="Q96" s="129">
        <v>1</v>
      </c>
      <c r="R96" s="130">
        <v>0</v>
      </c>
      <c r="S96" s="128">
        <v>2</v>
      </c>
      <c r="T96" s="127">
        <v>1</v>
      </c>
      <c r="U96" s="129">
        <v>1</v>
      </c>
      <c r="V96" s="130">
        <v>1</v>
      </c>
      <c r="W96" s="128">
        <v>2</v>
      </c>
      <c r="X96" s="127">
        <v>2</v>
      </c>
      <c r="Y96" s="128">
        <v>2</v>
      </c>
      <c r="Z96" s="130">
        <v>1</v>
      </c>
      <c r="AA96" s="129">
        <v>2</v>
      </c>
      <c r="AB96" s="130">
        <v>3</v>
      </c>
      <c r="AC96" s="128">
        <v>1</v>
      </c>
      <c r="AD96" s="127">
        <v>4</v>
      </c>
      <c r="AE96" s="129">
        <v>2</v>
      </c>
      <c r="AF96" s="130">
        <v>2</v>
      </c>
      <c r="AG96" s="128">
        <v>2</v>
      </c>
      <c r="AH96" s="127">
        <v>1</v>
      </c>
      <c r="AI96" s="129">
        <v>3</v>
      </c>
      <c r="AJ96" s="130">
        <v>3</v>
      </c>
      <c r="AK96" s="128">
        <v>2</v>
      </c>
      <c r="AL96" s="127">
        <v>5</v>
      </c>
      <c r="AM96" s="128">
        <v>9</v>
      </c>
      <c r="AN96" s="131">
        <v>53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17</v>
      </c>
      <c r="D97" s="134">
        <f t="shared" si="16"/>
        <v>9</v>
      </c>
      <c r="E97" s="135">
        <f t="shared" si="16"/>
        <v>8</v>
      </c>
      <c r="F97" s="136"/>
      <c r="G97" s="137"/>
      <c r="H97" s="138"/>
      <c r="I97" s="139"/>
      <c r="J97" s="136"/>
      <c r="K97" s="140"/>
      <c r="L97" s="138">
        <v>0</v>
      </c>
      <c r="M97" s="141">
        <v>1</v>
      </c>
      <c r="N97" s="136"/>
      <c r="O97" s="140"/>
      <c r="P97" s="139"/>
      <c r="Q97" s="141"/>
      <c r="R97" s="142"/>
      <c r="S97" s="140"/>
      <c r="T97" s="139">
        <v>1</v>
      </c>
      <c r="U97" s="141">
        <v>1</v>
      </c>
      <c r="V97" s="142"/>
      <c r="W97" s="140"/>
      <c r="X97" s="139">
        <v>2</v>
      </c>
      <c r="Y97" s="140">
        <v>0</v>
      </c>
      <c r="Z97" s="142">
        <v>0</v>
      </c>
      <c r="AA97" s="141">
        <v>1</v>
      </c>
      <c r="AB97" s="142">
        <v>1</v>
      </c>
      <c r="AC97" s="140">
        <v>0</v>
      </c>
      <c r="AD97" s="139"/>
      <c r="AE97" s="141"/>
      <c r="AF97" s="142">
        <v>1</v>
      </c>
      <c r="AG97" s="140">
        <v>0</v>
      </c>
      <c r="AH97" s="139">
        <v>1</v>
      </c>
      <c r="AI97" s="141">
        <v>1</v>
      </c>
      <c r="AJ97" s="142">
        <v>3</v>
      </c>
      <c r="AK97" s="140">
        <v>1</v>
      </c>
      <c r="AL97" s="139">
        <v>0</v>
      </c>
      <c r="AM97" s="140">
        <v>3</v>
      </c>
      <c r="AN97" s="143">
        <v>17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8</v>
      </c>
      <c r="D98" s="46">
        <f t="shared" si="16"/>
        <v>3</v>
      </c>
      <c r="E98" s="145">
        <f t="shared" si="16"/>
        <v>5</v>
      </c>
      <c r="F98" s="146"/>
      <c r="G98" s="147"/>
      <c r="H98" s="148"/>
      <c r="I98" s="149"/>
      <c r="J98" s="150"/>
      <c r="K98" s="147"/>
      <c r="L98" s="148"/>
      <c r="M98" s="151"/>
      <c r="N98" s="150">
        <v>2</v>
      </c>
      <c r="O98" s="147"/>
      <c r="P98" s="149"/>
      <c r="Q98" s="151"/>
      <c r="R98" s="152"/>
      <c r="S98" s="147">
        <v>1</v>
      </c>
      <c r="T98" s="149"/>
      <c r="U98" s="151">
        <v>1</v>
      </c>
      <c r="V98" s="152"/>
      <c r="W98" s="147"/>
      <c r="X98" s="149"/>
      <c r="Y98" s="147">
        <v>1</v>
      </c>
      <c r="Z98" s="152"/>
      <c r="AA98" s="151">
        <v>2</v>
      </c>
      <c r="AB98" s="152"/>
      <c r="AC98" s="147"/>
      <c r="AD98" s="149"/>
      <c r="AE98" s="151"/>
      <c r="AF98" s="152"/>
      <c r="AG98" s="147"/>
      <c r="AH98" s="149">
        <v>1</v>
      </c>
      <c r="AI98" s="151"/>
      <c r="AJ98" s="152"/>
      <c r="AK98" s="147"/>
      <c r="AL98" s="149"/>
      <c r="AM98" s="147"/>
      <c r="AN98" s="153">
        <v>6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18</v>
      </c>
      <c r="D99" s="46">
        <f t="shared" si="16"/>
        <v>9</v>
      </c>
      <c r="E99" s="339">
        <f t="shared" si="16"/>
        <v>9</v>
      </c>
      <c r="F99" s="156"/>
      <c r="G99" s="340"/>
      <c r="H99" s="157"/>
      <c r="I99" s="158"/>
      <c r="J99" s="146">
        <v>1</v>
      </c>
      <c r="K99" s="159"/>
      <c r="L99" s="157"/>
      <c r="M99" s="160"/>
      <c r="N99" s="146"/>
      <c r="O99" s="159">
        <v>2</v>
      </c>
      <c r="P99" s="158"/>
      <c r="Q99" s="160">
        <v>1</v>
      </c>
      <c r="R99" s="329">
        <v>1</v>
      </c>
      <c r="S99" s="159"/>
      <c r="T99" s="158"/>
      <c r="U99" s="160"/>
      <c r="V99" s="329">
        <v>1</v>
      </c>
      <c r="W99" s="159"/>
      <c r="X99" s="158">
        <v>1</v>
      </c>
      <c r="Y99" s="159"/>
      <c r="Z99" s="329">
        <v>1</v>
      </c>
      <c r="AA99" s="160">
        <v>1</v>
      </c>
      <c r="AB99" s="329"/>
      <c r="AC99" s="159"/>
      <c r="AD99" s="158"/>
      <c r="AE99" s="160"/>
      <c r="AF99" s="329">
        <v>1</v>
      </c>
      <c r="AG99" s="159"/>
      <c r="AH99" s="158"/>
      <c r="AI99" s="160">
        <v>1</v>
      </c>
      <c r="AJ99" s="329"/>
      <c r="AK99" s="159">
        <v>1</v>
      </c>
      <c r="AL99" s="158">
        <v>3</v>
      </c>
      <c r="AM99" s="159">
        <v>3</v>
      </c>
      <c r="AN99" s="330">
        <v>16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69</v>
      </c>
      <c r="D100" s="24">
        <f t="shared" si="16"/>
        <v>33</v>
      </c>
      <c r="E100" s="161">
        <f t="shared" si="16"/>
        <v>36</v>
      </c>
      <c r="F100" s="124"/>
      <c r="G100" s="125"/>
      <c r="H100" s="126"/>
      <c r="I100" s="127">
        <v>1</v>
      </c>
      <c r="J100" s="124"/>
      <c r="K100" s="128"/>
      <c r="L100" s="126">
        <v>1</v>
      </c>
      <c r="M100" s="129"/>
      <c r="N100" s="124"/>
      <c r="O100" s="128">
        <v>2</v>
      </c>
      <c r="P100" s="127">
        <v>2</v>
      </c>
      <c r="Q100" s="129">
        <v>1</v>
      </c>
      <c r="R100" s="130">
        <v>1</v>
      </c>
      <c r="S100" s="128">
        <v>2</v>
      </c>
      <c r="T100" s="127">
        <v>1</v>
      </c>
      <c r="U100" s="129"/>
      <c r="V100" s="130"/>
      <c r="W100" s="128">
        <v>1</v>
      </c>
      <c r="X100" s="127">
        <v>1</v>
      </c>
      <c r="Y100" s="128">
        <v>2</v>
      </c>
      <c r="Z100" s="130"/>
      <c r="AA100" s="129">
        <v>3</v>
      </c>
      <c r="AB100" s="130">
        <v>2</v>
      </c>
      <c r="AC100" s="128">
        <v>2</v>
      </c>
      <c r="AD100" s="127">
        <v>2</v>
      </c>
      <c r="AE100" s="129">
        <v>2</v>
      </c>
      <c r="AF100" s="130">
        <v>5</v>
      </c>
      <c r="AG100" s="128">
        <v>6</v>
      </c>
      <c r="AH100" s="127">
        <v>6</v>
      </c>
      <c r="AI100" s="129">
        <v>5</v>
      </c>
      <c r="AJ100" s="130">
        <v>7</v>
      </c>
      <c r="AK100" s="128">
        <v>3</v>
      </c>
      <c r="AL100" s="127">
        <v>5</v>
      </c>
      <c r="AM100" s="128">
        <v>6</v>
      </c>
      <c r="AN100" s="131">
        <v>66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</v>
      </c>
      <c r="D101" s="96">
        <f t="shared" si="16"/>
        <v>0</v>
      </c>
      <c r="E101" s="163">
        <f t="shared" si="16"/>
        <v>1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>
        <v>1</v>
      </c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>
        <v>1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160" t="s">
        <v>129</v>
      </c>
      <c r="B103" s="2161"/>
      <c r="C103" s="2162"/>
      <c r="D103" s="1543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654" t="s">
        <v>131</v>
      </c>
      <c r="D104" s="1556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1640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1641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160" t="s">
        <v>6</v>
      </c>
      <c r="G108" s="2161"/>
      <c r="H108" s="2161"/>
      <c r="I108" s="2161"/>
      <c r="J108" s="2161"/>
      <c r="K108" s="2161"/>
      <c r="L108" s="2161"/>
      <c r="M108" s="2161"/>
      <c r="N108" s="2161"/>
      <c r="O108" s="2161"/>
      <c r="P108" s="2161"/>
      <c r="Q108" s="2161"/>
      <c r="R108" s="2161"/>
      <c r="S108" s="2161"/>
      <c r="T108" s="2161"/>
      <c r="U108" s="2161"/>
      <c r="V108" s="2161"/>
      <c r="W108" s="2161"/>
      <c r="X108" s="2161"/>
      <c r="Y108" s="2161"/>
      <c r="Z108" s="2161"/>
      <c r="AA108" s="2161"/>
      <c r="AB108" s="2161"/>
      <c r="AC108" s="2161"/>
      <c r="AD108" s="2161"/>
      <c r="AE108" s="2161"/>
      <c r="AF108" s="2161"/>
      <c r="AG108" s="2161"/>
      <c r="AH108" s="2161"/>
      <c r="AI108" s="2161"/>
      <c r="AJ108" s="2161"/>
      <c r="AK108" s="2161"/>
      <c r="AL108" s="2161"/>
      <c r="AM108" s="2162"/>
      <c r="AN108" s="2048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160" t="s">
        <v>11</v>
      </c>
      <c r="G109" s="2162"/>
      <c r="H109" s="2160" t="s">
        <v>12</v>
      </c>
      <c r="I109" s="2162"/>
      <c r="J109" s="2160" t="s">
        <v>13</v>
      </c>
      <c r="K109" s="2162"/>
      <c r="L109" s="2160" t="s">
        <v>14</v>
      </c>
      <c r="M109" s="2162"/>
      <c r="N109" s="2160" t="s">
        <v>15</v>
      </c>
      <c r="O109" s="2162"/>
      <c r="P109" s="2163" t="s">
        <v>16</v>
      </c>
      <c r="Q109" s="2164"/>
      <c r="R109" s="2163" t="s">
        <v>17</v>
      </c>
      <c r="S109" s="2164"/>
      <c r="T109" s="2163" t="s">
        <v>18</v>
      </c>
      <c r="U109" s="2164"/>
      <c r="V109" s="2163" t="s">
        <v>19</v>
      </c>
      <c r="W109" s="2164"/>
      <c r="X109" s="2163" t="s">
        <v>20</v>
      </c>
      <c r="Y109" s="2164"/>
      <c r="Z109" s="2163" t="s">
        <v>21</v>
      </c>
      <c r="AA109" s="2164"/>
      <c r="AB109" s="2163" t="s">
        <v>22</v>
      </c>
      <c r="AC109" s="2164"/>
      <c r="AD109" s="2163" t="s">
        <v>23</v>
      </c>
      <c r="AE109" s="2164"/>
      <c r="AF109" s="2163" t="s">
        <v>24</v>
      </c>
      <c r="AG109" s="2164"/>
      <c r="AH109" s="2163" t="s">
        <v>25</v>
      </c>
      <c r="AI109" s="2164"/>
      <c r="AJ109" s="2163" t="s">
        <v>26</v>
      </c>
      <c r="AK109" s="2164"/>
      <c r="AL109" s="2163" t="s">
        <v>27</v>
      </c>
      <c r="AM109" s="2165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1661" t="s">
        <v>32</v>
      </c>
      <c r="D110" s="1655" t="s">
        <v>43</v>
      </c>
      <c r="E110" s="1652" t="s">
        <v>34</v>
      </c>
      <c r="F110" s="1651" t="s">
        <v>43</v>
      </c>
      <c r="G110" s="1652" t="s">
        <v>34</v>
      </c>
      <c r="H110" s="1651" t="s">
        <v>43</v>
      </c>
      <c r="I110" s="1652" t="s">
        <v>34</v>
      </c>
      <c r="J110" s="1651" t="s">
        <v>43</v>
      </c>
      <c r="K110" s="1652" t="s">
        <v>34</v>
      </c>
      <c r="L110" s="1651" t="s">
        <v>43</v>
      </c>
      <c r="M110" s="1652" t="s">
        <v>34</v>
      </c>
      <c r="N110" s="1651" t="s">
        <v>43</v>
      </c>
      <c r="O110" s="1652" t="s">
        <v>34</v>
      </c>
      <c r="P110" s="1651" t="s">
        <v>43</v>
      </c>
      <c r="Q110" s="1652" t="s">
        <v>34</v>
      </c>
      <c r="R110" s="1651" t="s">
        <v>43</v>
      </c>
      <c r="S110" s="1652" t="s">
        <v>34</v>
      </c>
      <c r="T110" s="1651" t="s">
        <v>43</v>
      </c>
      <c r="U110" s="1652" t="s">
        <v>34</v>
      </c>
      <c r="V110" s="1651" t="s">
        <v>43</v>
      </c>
      <c r="W110" s="1652" t="s">
        <v>34</v>
      </c>
      <c r="X110" s="1651" t="s">
        <v>43</v>
      </c>
      <c r="Y110" s="1652" t="s">
        <v>34</v>
      </c>
      <c r="Z110" s="1651" t="s">
        <v>43</v>
      </c>
      <c r="AA110" s="1652" t="s">
        <v>34</v>
      </c>
      <c r="AB110" s="1651" t="s">
        <v>43</v>
      </c>
      <c r="AC110" s="1652" t="s">
        <v>34</v>
      </c>
      <c r="AD110" s="1653" t="s">
        <v>43</v>
      </c>
      <c r="AE110" s="1653" t="s">
        <v>34</v>
      </c>
      <c r="AF110" s="1651" t="s">
        <v>43</v>
      </c>
      <c r="AG110" s="1652" t="s">
        <v>34</v>
      </c>
      <c r="AH110" s="1653" t="s">
        <v>43</v>
      </c>
      <c r="AI110" s="1653" t="s">
        <v>34</v>
      </c>
      <c r="AJ110" s="1651" t="s">
        <v>43</v>
      </c>
      <c r="AK110" s="1652" t="s">
        <v>34</v>
      </c>
      <c r="AL110" s="1653" t="s">
        <v>43</v>
      </c>
      <c r="AM110" s="1652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486" t="s">
        <v>135</v>
      </c>
      <c r="B111" s="2487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4</v>
      </c>
      <c r="E112" s="55">
        <f t="shared" si="17"/>
        <v>5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>
        <v>1</v>
      </c>
      <c r="W112" s="186"/>
      <c r="X112" s="185"/>
      <c r="Y112" s="186"/>
      <c r="Z112" s="185"/>
      <c r="AA112" s="186"/>
      <c r="AB112" s="185"/>
      <c r="AC112" s="186"/>
      <c r="AD112" s="187"/>
      <c r="AE112" s="188"/>
      <c r="AF112" s="185">
        <v>1</v>
      </c>
      <c r="AG112" s="186"/>
      <c r="AH112" s="187">
        <v>1</v>
      </c>
      <c r="AI112" s="188">
        <v>1</v>
      </c>
      <c r="AJ112" s="185"/>
      <c r="AK112" s="186">
        <v>3</v>
      </c>
      <c r="AL112" s="187">
        <v>1</v>
      </c>
      <c r="AM112" s="186">
        <v>1</v>
      </c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6</v>
      </c>
      <c r="D113" s="96">
        <f t="shared" si="17"/>
        <v>3</v>
      </c>
      <c r="E113" s="97">
        <f t="shared" si="17"/>
        <v>3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>
        <v>1</v>
      </c>
      <c r="U113" s="191"/>
      <c r="V113" s="190">
        <v>1</v>
      </c>
      <c r="W113" s="191">
        <v>1</v>
      </c>
      <c r="X113" s="190"/>
      <c r="Y113" s="191"/>
      <c r="Z113" s="190"/>
      <c r="AA113" s="191"/>
      <c r="AB113" s="190"/>
      <c r="AC113" s="191"/>
      <c r="AD113" s="192"/>
      <c r="AE113" s="193"/>
      <c r="AF113" s="190"/>
      <c r="AG113" s="191"/>
      <c r="AH113" s="192"/>
      <c r="AI113" s="193">
        <v>1</v>
      </c>
      <c r="AJ113" s="190">
        <v>1</v>
      </c>
      <c r="AK113" s="191"/>
      <c r="AL113" s="192"/>
      <c r="AM113" s="191">
        <v>1</v>
      </c>
      <c r="AN113" s="194">
        <v>6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160" t="s">
        <v>140</v>
      </c>
      <c r="G115" s="2162"/>
      <c r="H115" s="2174" t="s">
        <v>141</v>
      </c>
      <c r="I115" s="2162"/>
      <c r="J115" s="2160" t="s">
        <v>142</v>
      </c>
      <c r="K115" s="2162"/>
      <c r="L115" s="2160" t="s">
        <v>56</v>
      </c>
      <c r="M115" s="2162"/>
      <c r="N115" s="2160" t="s">
        <v>143</v>
      </c>
      <c r="O115" s="2162"/>
      <c r="P115" s="2160" t="s">
        <v>144</v>
      </c>
      <c r="Q115" s="2162"/>
      <c r="R115" s="2163" t="s">
        <v>145</v>
      </c>
      <c r="S115" s="2164"/>
      <c r="T115" s="2163" t="s">
        <v>146</v>
      </c>
      <c r="U115" s="2164"/>
      <c r="V115" s="2163" t="s">
        <v>147</v>
      </c>
      <c r="W115" s="2175"/>
      <c r="X115" s="2163" t="s">
        <v>148</v>
      </c>
      <c r="Y115" s="2164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1661" t="s">
        <v>32</v>
      </c>
      <c r="D116" s="1655" t="s">
        <v>33</v>
      </c>
      <c r="E116" s="1650" t="s">
        <v>34</v>
      </c>
      <c r="F116" s="1662" t="s">
        <v>43</v>
      </c>
      <c r="G116" s="1663" t="s">
        <v>34</v>
      </c>
      <c r="H116" s="1662" t="s">
        <v>43</v>
      </c>
      <c r="I116" s="1663" t="s">
        <v>34</v>
      </c>
      <c r="J116" s="1662" t="s">
        <v>43</v>
      </c>
      <c r="K116" s="1663" t="s">
        <v>34</v>
      </c>
      <c r="L116" s="1662" t="s">
        <v>43</v>
      </c>
      <c r="M116" s="1663" t="s">
        <v>34</v>
      </c>
      <c r="N116" s="1662" t="s">
        <v>43</v>
      </c>
      <c r="O116" s="1663" t="s">
        <v>34</v>
      </c>
      <c r="P116" s="1662" t="s">
        <v>43</v>
      </c>
      <c r="Q116" s="1663" t="s">
        <v>34</v>
      </c>
      <c r="R116" s="1662" t="s">
        <v>43</v>
      </c>
      <c r="S116" s="1663" t="s">
        <v>34</v>
      </c>
      <c r="T116" s="1662" t="s">
        <v>43</v>
      </c>
      <c r="U116" s="1663" t="s">
        <v>34</v>
      </c>
      <c r="V116" s="1662" t="s">
        <v>43</v>
      </c>
      <c r="W116" s="1659" t="s">
        <v>34</v>
      </c>
      <c r="X116" s="1662" t="s">
        <v>43</v>
      </c>
      <c r="Y116" s="1663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486" t="s">
        <v>149</v>
      </c>
      <c r="B117" s="2487"/>
      <c r="C117" s="1560">
        <f>SUM(D117+E117)</f>
        <v>1</v>
      </c>
      <c r="D117" s="1684">
        <f>SUM(F117+H117+J117+L117+N117+P117+R117+T117+V117+X117)</f>
        <v>0</v>
      </c>
      <c r="E117" s="1678">
        <f>SUM(G117+I117+K117+M117+O117+Q117+S117+U117+W117+Y117)</f>
        <v>1</v>
      </c>
      <c r="F117" s="1551"/>
      <c r="G117" s="1692"/>
      <c r="H117" s="1690"/>
      <c r="I117" s="1691"/>
      <c r="J117" s="1690"/>
      <c r="K117" s="1691"/>
      <c r="L117" s="1551"/>
      <c r="M117" s="1692"/>
      <c r="N117" s="1690"/>
      <c r="O117" s="1691">
        <v>1</v>
      </c>
      <c r="P117" s="1551"/>
      <c r="Q117" s="1692"/>
      <c r="R117" s="1690"/>
      <c r="S117" s="1691"/>
      <c r="T117" s="1551"/>
      <c r="U117" s="1692"/>
      <c r="V117" s="1690"/>
      <c r="W117" s="1691"/>
      <c r="X117" s="1690"/>
      <c r="Y117" s="1562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42</v>
      </c>
      <c r="D118" s="95">
        <f>SUM(F118+H118+J118+L118+N118+P118+R118+T118+V118+X118)</f>
        <v>24</v>
      </c>
      <c r="E118" s="39">
        <f>SUM(G118+I118+K118+M118+O118+Q118+S118+U118+W118+Y118)</f>
        <v>18</v>
      </c>
      <c r="F118" s="197">
        <v>1</v>
      </c>
      <c r="G118" s="198"/>
      <c r="H118" s="317">
        <v>1</v>
      </c>
      <c r="I118" s="199">
        <v>6</v>
      </c>
      <c r="J118" s="317">
        <v>2</v>
      </c>
      <c r="K118" s="199"/>
      <c r="L118" s="197">
        <v>2</v>
      </c>
      <c r="M118" s="198">
        <v>1</v>
      </c>
      <c r="N118" s="317">
        <v>8</v>
      </c>
      <c r="O118" s="199">
        <v>6</v>
      </c>
      <c r="P118" s="197">
        <v>4</v>
      </c>
      <c r="Q118" s="198">
        <v>2</v>
      </c>
      <c r="R118" s="317">
        <v>1</v>
      </c>
      <c r="S118" s="199"/>
      <c r="T118" s="197">
        <v>5</v>
      </c>
      <c r="U118" s="198">
        <v>1</v>
      </c>
      <c r="V118" s="317"/>
      <c r="W118" s="199">
        <v>1</v>
      </c>
      <c r="X118" s="317"/>
      <c r="Y118" s="200">
        <v>1</v>
      </c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03" t="s">
        <v>139</v>
      </c>
      <c r="B120" s="2175" t="s">
        <v>152</v>
      </c>
      <c r="C120" s="2175"/>
      <c r="D120" s="2175"/>
      <c r="E120" s="2164"/>
      <c r="F120" s="2179" t="s">
        <v>153</v>
      </c>
      <c r="G120" s="2180"/>
      <c r="H120" s="2515" t="s">
        <v>154</v>
      </c>
      <c r="I120" s="2175"/>
      <c r="J120" s="2175"/>
      <c r="K120" s="2165"/>
      <c r="L120" s="2041" t="s">
        <v>155</v>
      </c>
      <c r="M120" s="2048" t="s">
        <v>156</v>
      </c>
      <c r="N120" s="2041" t="s">
        <v>157</v>
      </c>
      <c r="O120" s="2048" t="s">
        <v>158</v>
      </c>
      <c r="P120" s="2048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563" t="s">
        <v>160</v>
      </c>
      <c r="C121" s="1563" t="s">
        <v>161</v>
      </c>
      <c r="D121" s="1543" t="s">
        <v>162</v>
      </c>
      <c r="E121" s="1652" t="s">
        <v>163</v>
      </c>
      <c r="F121" s="493" t="s">
        <v>164</v>
      </c>
      <c r="G121" s="1565" t="s">
        <v>165</v>
      </c>
      <c r="H121" s="1693" t="s">
        <v>166</v>
      </c>
      <c r="I121" s="1543" t="s">
        <v>167</v>
      </c>
      <c r="J121" s="1642" t="s">
        <v>168</v>
      </c>
      <c r="K121" s="1567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568" t="s">
        <v>149</v>
      </c>
      <c r="B122" s="1554">
        <v>1</v>
      </c>
      <c r="C122" s="1562"/>
      <c r="D122" s="1569"/>
      <c r="E122" s="1570"/>
      <c r="F122" s="1571"/>
      <c r="G122" s="1694">
        <v>1</v>
      </c>
      <c r="H122" s="1695"/>
      <c r="I122" s="1696"/>
      <c r="J122" s="1696">
        <v>1</v>
      </c>
      <c r="K122" s="1694"/>
      <c r="L122" s="1562"/>
      <c r="M122" s="1696">
        <v>0</v>
      </c>
      <c r="N122" s="1562">
        <v>0</v>
      </c>
      <c r="O122" s="1696">
        <v>0</v>
      </c>
      <c r="P122" s="1696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18</v>
      </c>
      <c r="E123" s="200">
        <v>24</v>
      </c>
      <c r="F123" s="206">
        <v>24</v>
      </c>
      <c r="G123" s="208">
        <v>18</v>
      </c>
      <c r="H123" s="207">
        <v>10</v>
      </c>
      <c r="I123" s="205"/>
      <c r="J123" s="205">
        <v>18</v>
      </c>
      <c r="K123" s="208">
        <v>8</v>
      </c>
      <c r="L123" s="200">
        <v>6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036" t="s">
        <v>80</v>
      </c>
      <c r="D125" s="2160" t="s">
        <v>6</v>
      </c>
      <c r="E125" s="2161"/>
      <c r="F125" s="2161"/>
      <c r="G125" s="2161"/>
      <c r="H125" s="2161"/>
      <c r="I125" s="2182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662" t="s">
        <v>13</v>
      </c>
      <c r="E126" s="1658" t="s">
        <v>14</v>
      </c>
      <c r="F126" s="1658" t="s">
        <v>15</v>
      </c>
      <c r="G126" s="1658" t="s">
        <v>171</v>
      </c>
      <c r="H126" s="1658" t="s">
        <v>172</v>
      </c>
      <c r="I126" s="1660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048" t="s">
        <v>174</v>
      </c>
      <c r="B127" s="1697" t="s">
        <v>175</v>
      </c>
      <c r="C127" s="1698">
        <f>SUM(D127:I127)</f>
        <v>0</v>
      </c>
      <c r="D127" s="1681"/>
      <c r="E127" s="1699"/>
      <c r="F127" s="1699"/>
      <c r="G127" s="1699"/>
      <c r="H127" s="1699"/>
      <c r="I127" s="1700"/>
      <c r="J127" s="1520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048" t="s">
        <v>178</v>
      </c>
      <c r="B130" s="2048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701" t="s">
        <v>180</v>
      </c>
      <c r="B132" s="1683">
        <v>0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9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1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15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1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7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27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41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578" t="s">
        <v>80</v>
      </c>
      <c r="B144" s="1546">
        <f>SUM(B132:B143)</f>
        <v>101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160" t="s">
        <v>193</v>
      </c>
      <c r="B146" s="2162"/>
      <c r="C146" s="1543" t="s">
        <v>194</v>
      </c>
      <c r="D146" s="1543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543" t="s">
        <v>196</v>
      </c>
      <c r="B147" s="1651" t="s">
        <v>197</v>
      </c>
      <c r="C147" s="1579"/>
      <c r="D147" s="1579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163" t="s">
        <v>199</v>
      </c>
      <c r="D149" s="2175"/>
      <c r="E149" s="2164"/>
      <c r="F149" s="2048" t="s">
        <v>7</v>
      </c>
      <c r="G149" s="2161" t="s">
        <v>200</v>
      </c>
      <c r="H149" s="2161"/>
      <c r="I149" s="2162"/>
      <c r="J149" s="2160" t="s">
        <v>201</v>
      </c>
      <c r="K149" s="2161"/>
      <c r="L149" s="2162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638" t="s">
        <v>80</v>
      </c>
      <c r="D150" s="1645" t="s">
        <v>202</v>
      </c>
      <c r="E150" s="1635" t="s">
        <v>203</v>
      </c>
      <c r="F150" s="2050"/>
      <c r="G150" s="1645" t="s">
        <v>204</v>
      </c>
      <c r="H150" s="17" t="s">
        <v>205</v>
      </c>
      <c r="I150" s="1635" t="s">
        <v>206</v>
      </c>
      <c r="J150" s="1645" t="s">
        <v>204</v>
      </c>
      <c r="K150" s="17" t="s">
        <v>205</v>
      </c>
      <c r="L150" s="1635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048" t="s">
        <v>207</v>
      </c>
      <c r="B151" s="1580" t="s">
        <v>208</v>
      </c>
      <c r="C151" s="1698">
        <f>SUM(D151+E151)</f>
        <v>0</v>
      </c>
      <c r="D151" s="1681"/>
      <c r="E151" s="1520"/>
      <c r="F151" s="1683"/>
      <c r="G151" s="1681"/>
      <c r="H151" s="1517"/>
      <c r="I151" s="1520"/>
      <c r="J151" s="1681"/>
      <c r="K151" s="1517"/>
      <c r="L151" s="1520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163" t="s">
        <v>211</v>
      </c>
      <c r="B154" s="2164"/>
      <c r="C154" s="1543" t="s">
        <v>153</v>
      </c>
      <c r="D154" s="1662" t="s">
        <v>7</v>
      </c>
      <c r="E154" s="471" t="s">
        <v>212</v>
      </c>
      <c r="F154" s="1652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048" t="s">
        <v>214</v>
      </c>
      <c r="B155" s="434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647" t="s">
        <v>217</v>
      </c>
      <c r="B157" s="236" t="s">
        <v>215</v>
      </c>
      <c r="C157" s="1579"/>
      <c r="D157" s="1702"/>
      <c r="E157" s="50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048" t="s">
        <v>218</v>
      </c>
      <c r="B158" s="434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435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163" t="s">
        <v>223</v>
      </c>
      <c r="D162" s="2175"/>
      <c r="E162" s="2165"/>
      <c r="F162" s="2111" t="s">
        <v>7</v>
      </c>
      <c r="G162" s="2053" t="s">
        <v>212</v>
      </c>
      <c r="H162" s="2055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638" t="s">
        <v>224</v>
      </c>
      <c r="D163" s="1662" t="s">
        <v>214</v>
      </c>
      <c r="E163" s="1636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516" t="s">
        <v>225</v>
      </c>
      <c r="B164" s="1583" t="s">
        <v>221</v>
      </c>
      <c r="C164" s="1698">
        <f t="shared" ref="C164:C169" si="18">SUM(D164:E164)</f>
        <v>0</v>
      </c>
      <c r="D164" s="1681"/>
      <c r="E164" s="1700"/>
      <c r="F164" s="1517"/>
      <c r="G164" s="1699"/>
      <c r="H164" s="1520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257</v>
      </c>
      <c r="D165" s="28">
        <v>257</v>
      </c>
      <c r="E165" s="247"/>
      <c r="F165" s="26">
        <v>257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048" t="s">
        <v>226</v>
      </c>
      <c r="B167" s="1583" t="s">
        <v>221</v>
      </c>
      <c r="C167" s="1698">
        <f t="shared" si="18"/>
        <v>0</v>
      </c>
      <c r="D167" s="1681"/>
      <c r="E167" s="1700"/>
      <c r="F167" s="1517"/>
      <c r="G167" s="1699"/>
      <c r="H167" s="1520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131</v>
      </c>
      <c r="D168" s="28">
        <v>131</v>
      </c>
      <c r="E168" s="247"/>
      <c r="F168" s="26">
        <v>131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16" t="s">
        <v>228</v>
      </c>
      <c r="B171" s="2119" t="s">
        <v>229</v>
      </c>
      <c r="C171" s="2120"/>
      <c r="D171" s="2121"/>
      <c r="E171" s="2179" t="s">
        <v>6</v>
      </c>
      <c r="F171" s="2186"/>
      <c r="G171" s="2186"/>
      <c r="H171" s="2186"/>
      <c r="I171" s="2186"/>
      <c r="J171" s="2186"/>
      <c r="K171" s="2186"/>
      <c r="L171" s="2186"/>
      <c r="M171" s="2186"/>
      <c r="N171" s="2186"/>
      <c r="O171" s="2186"/>
      <c r="P171" s="2186"/>
      <c r="Q171" s="2186"/>
      <c r="R171" s="2186"/>
      <c r="S171" s="2186"/>
      <c r="T171" s="2186"/>
      <c r="U171" s="2186"/>
      <c r="V171" s="2186"/>
      <c r="W171" s="2186"/>
      <c r="X171" s="2186"/>
      <c r="Y171" s="2186"/>
      <c r="Z171" s="2186"/>
      <c r="AA171" s="2186"/>
      <c r="AB171" s="2186"/>
      <c r="AC171" s="2186"/>
      <c r="AD171" s="2186"/>
      <c r="AE171" s="2186"/>
      <c r="AF171" s="2186"/>
      <c r="AG171" s="2186"/>
      <c r="AH171" s="2186"/>
      <c r="AI171" s="2186"/>
      <c r="AJ171" s="2186"/>
      <c r="AK171" s="2186"/>
      <c r="AL171" s="2187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160" t="s">
        <v>11</v>
      </c>
      <c r="F172" s="2162"/>
      <c r="G172" s="2160" t="s">
        <v>12</v>
      </c>
      <c r="H172" s="2162"/>
      <c r="I172" s="2160" t="s">
        <v>13</v>
      </c>
      <c r="J172" s="2162"/>
      <c r="K172" s="2160" t="s">
        <v>14</v>
      </c>
      <c r="L172" s="2162"/>
      <c r="M172" s="2160" t="s">
        <v>15</v>
      </c>
      <c r="N172" s="2162"/>
      <c r="O172" s="2163" t="s">
        <v>16</v>
      </c>
      <c r="P172" s="2164"/>
      <c r="Q172" s="2163" t="s">
        <v>17</v>
      </c>
      <c r="R172" s="2164"/>
      <c r="S172" s="2163" t="s">
        <v>18</v>
      </c>
      <c r="T172" s="2164"/>
      <c r="U172" s="2163" t="s">
        <v>19</v>
      </c>
      <c r="V172" s="2164"/>
      <c r="W172" s="2163" t="s">
        <v>20</v>
      </c>
      <c r="X172" s="2164"/>
      <c r="Y172" s="2163" t="s">
        <v>21</v>
      </c>
      <c r="Z172" s="2164"/>
      <c r="AA172" s="2163" t="s">
        <v>22</v>
      </c>
      <c r="AB172" s="2164"/>
      <c r="AC172" s="2163" t="s">
        <v>23</v>
      </c>
      <c r="AD172" s="2164"/>
      <c r="AE172" s="2163" t="s">
        <v>24</v>
      </c>
      <c r="AF172" s="2164"/>
      <c r="AG172" s="2163" t="s">
        <v>25</v>
      </c>
      <c r="AH172" s="2164"/>
      <c r="AI172" s="2163" t="s">
        <v>26</v>
      </c>
      <c r="AJ172" s="2164"/>
      <c r="AK172" s="2163" t="s">
        <v>27</v>
      </c>
      <c r="AL172" s="2164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584" t="s">
        <v>32</v>
      </c>
      <c r="C173" s="508" t="s">
        <v>33</v>
      </c>
      <c r="D173" s="509" t="s">
        <v>34</v>
      </c>
      <c r="E173" s="1662" t="s">
        <v>43</v>
      </c>
      <c r="F173" s="1652" t="s">
        <v>34</v>
      </c>
      <c r="G173" s="1662" t="s">
        <v>43</v>
      </c>
      <c r="H173" s="1652" t="s">
        <v>34</v>
      </c>
      <c r="I173" s="1662" t="s">
        <v>43</v>
      </c>
      <c r="J173" s="1652" t="s">
        <v>34</v>
      </c>
      <c r="K173" s="1662" t="s">
        <v>43</v>
      </c>
      <c r="L173" s="1653" t="s">
        <v>34</v>
      </c>
      <c r="M173" s="1662" t="s">
        <v>43</v>
      </c>
      <c r="N173" s="1652" t="s">
        <v>34</v>
      </c>
      <c r="O173" s="1662" t="s">
        <v>43</v>
      </c>
      <c r="P173" s="1653" t="s">
        <v>34</v>
      </c>
      <c r="Q173" s="1662" t="s">
        <v>43</v>
      </c>
      <c r="R173" s="1652" t="s">
        <v>34</v>
      </c>
      <c r="S173" s="1662" t="s">
        <v>43</v>
      </c>
      <c r="T173" s="1653" t="s">
        <v>34</v>
      </c>
      <c r="U173" s="1662" t="s">
        <v>43</v>
      </c>
      <c r="V173" s="1652" t="s">
        <v>34</v>
      </c>
      <c r="W173" s="1662" t="s">
        <v>43</v>
      </c>
      <c r="X173" s="1653" t="s">
        <v>34</v>
      </c>
      <c r="Y173" s="1662" t="s">
        <v>43</v>
      </c>
      <c r="Z173" s="1652" t="s">
        <v>34</v>
      </c>
      <c r="AA173" s="1662" t="s">
        <v>43</v>
      </c>
      <c r="AB173" s="1652" t="s">
        <v>34</v>
      </c>
      <c r="AC173" s="1662" t="s">
        <v>43</v>
      </c>
      <c r="AD173" s="1652" t="s">
        <v>34</v>
      </c>
      <c r="AE173" s="1662" t="s">
        <v>43</v>
      </c>
      <c r="AF173" s="1652" t="s">
        <v>34</v>
      </c>
      <c r="AG173" s="1662" t="s">
        <v>43</v>
      </c>
      <c r="AH173" s="1652" t="s">
        <v>34</v>
      </c>
      <c r="AI173" s="1662" t="s">
        <v>43</v>
      </c>
      <c r="AJ173" s="1652" t="s">
        <v>34</v>
      </c>
      <c r="AK173" s="1662" t="s">
        <v>43</v>
      </c>
      <c r="AL173" s="1652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587" t="s">
        <v>230</v>
      </c>
      <c r="B174" s="436">
        <f>SUM(C174+D174)</f>
        <v>0</v>
      </c>
      <c r="C174" s="253">
        <f>SUM(O174+Q174+S174+U174+W174+Y174+AA174+AC174+AE174+AG174+AI174+AK174)</f>
        <v>0</v>
      </c>
      <c r="D174" s="1588">
        <f>SUM(P174+R174+T174+V174+X174+Z174+AB174+AD174+AF174+AH174+AJ174+AL174)</f>
        <v>0</v>
      </c>
      <c r="E174" s="1703"/>
      <c r="F174" s="254"/>
      <c r="G174" s="255"/>
      <c r="H174" s="1704"/>
      <c r="I174" s="1703"/>
      <c r="J174" s="254"/>
      <c r="K174" s="255"/>
      <c r="L174" s="1704"/>
      <c r="M174" s="255"/>
      <c r="N174" s="1704"/>
      <c r="O174" s="1705"/>
      <c r="P174" s="1706"/>
      <c r="Q174" s="1707"/>
      <c r="R174" s="1708"/>
      <c r="S174" s="1705"/>
      <c r="T174" s="1706"/>
      <c r="U174" s="1707"/>
      <c r="V174" s="1708"/>
      <c r="W174" s="1705"/>
      <c r="X174" s="1706"/>
      <c r="Y174" s="1707"/>
      <c r="Z174" s="1708"/>
      <c r="AA174" s="1707"/>
      <c r="AB174" s="1708"/>
      <c r="AC174" s="1707"/>
      <c r="AD174" s="1708"/>
      <c r="AE174" s="1707"/>
      <c r="AF174" s="1708"/>
      <c r="AG174" s="1707"/>
      <c r="AH174" s="1708"/>
      <c r="AI174" s="1707"/>
      <c r="AJ174" s="1708"/>
      <c r="AK174" s="1707"/>
      <c r="AL174" s="1708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709"/>
      <c r="F175" s="1710"/>
      <c r="G175" s="1709"/>
      <c r="H175" s="1710"/>
      <c r="I175" s="1709"/>
      <c r="J175" s="1710"/>
      <c r="K175" s="1711"/>
      <c r="L175" s="1712"/>
      <c r="M175" s="1709"/>
      <c r="N175" s="1710"/>
      <c r="O175" s="1711"/>
      <c r="P175" s="1712"/>
      <c r="Q175" s="1709"/>
      <c r="R175" s="1710"/>
      <c r="S175" s="1711"/>
      <c r="T175" s="1712"/>
      <c r="U175" s="1709"/>
      <c r="V175" s="1710"/>
      <c r="W175" s="1711"/>
      <c r="X175" s="1712"/>
      <c r="Y175" s="1709"/>
      <c r="Z175" s="1710"/>
      <c r="AA175" s="1709"/>
      <c r="AB175" s="1710"/>
      <c r="AC175" s="1709"/>
      <c r="AD175" s="1710"/>
      <c r="AE175" s="1709"/>
      <c r="AF175" s="1710"/>
      <c r="AG175" s="1709"/>
      <c r="AH175" s="1710"/>
      <c r="AI175" s="1709"/>
      <c r="AJ175" s="1710"/>
      <c r="AK175" s="1709"/>
      <c r="AL175" s="1710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709"/>
      <c r="F176" s="1710"/>
      <c r="G176" s="1709"/>
      <c r="H176" s="1710"/>
      <c r="I176" s="1709"/>
      <c r="J176" s="1710"/>
      <c r="K176" s="1711"/>
      <c r="L176" s="1712"/>
      <c r="M176" s="1709"/>
      <c r="N176" s="1710"/>
      <c r="O176" s="1711"/>
      <c r="P176" s="1712"/>
      <c r="Q176" s="1709"/>
      <c r="R176" s="1710"/>
      <c r="S176" s="1711"/>
      <c r="T176" s="1712"/>
      <c r="U176" s="1709"/>
      <c r="V176" s="1710"/>
      <c r="W176" s="1711"/>
      <c r="X176" s="1712"/>
      <c r="Y176" s="1709"/>
      <c r="Z176" s="1710"/>
      <c r="AA176" s="1709"/>
      <c r="AB176" s="1710"/>
      <c r="AC176" s="1709"/>
      <c r="AD176" s="1710"/>
      <c r="AE176" s="1709"/>
      <c r="AF176" s="1710"/>
      <c r="AG176" s="1709"/>
      <c r="AH176" s="1710"/>
      <c r="AI176" s="1709"/>
      <c r="AJ176" s="1710"/>
      <c r="AK176" s="1709"/>
      <c r="AL176" s="1710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713"/>
      <c r="F177" s="1714"/>
      <c r="G177" s="1713"/>
      <c r="H177" s="1714"/>
      <c r="I177" s="1713"/>
      <c r="J177" s="1714"/>
      <c r="K177" s="1715"/>
      <c r="L177" s="1716"/>
      <c r="M177" s="1713"/>
      <c r="N177" s="1714"/>
      <c r="O177" s="1715"/>
      <c r="P177" s="1716"/>
      <c r="Q177" s="1713"/>
      <c r="R177" s="1714"/>
      <c r="S177" s="1715"/>
      <c r="T177" s="1716"/>
      <c r="U177" s="1713"/>
      <c r="V177" s="1714"/>
      <c r="W177" s="1715"/>
      <c r="X177" s="1716"/>
      <c r="Y177" s="1713"/>
      <c r="Z177" s="1714"/>
      <c r="AA177" s="1713"/>
      <c r="AB177" s="1714"/>
      <c r="AC177" s="1713"/>
      <c r="AD177" s="1714"/>
      <c r="AE177" s="1713"/>
      <c r="AF177" s="1714"/>
      <c r="AG177" s="1713"/>
      <c r="AH177" s="1714"/>
      <c r="AI177" s="1713"/>
      <c r="AJ177" s="1714"/>
      <c r="AK177" s="1713"/>
      <c r="AL177" s="1714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717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517" t="s">
        <v>234</v>
      </c>
      <c r="G179" s="2518"/>
      <c r="H179" s="2518"/>
      <c r="I179" s="2518"/>
      <c r="J179" s="2518"/>
      <c r="K179" s="2518"/>
      <c r="L179" s="2518"/>
      <c r="M179" s="2518"/>
      <c r="N179" s="2518"/>
      <c r="O179" s="2518"/>
      <c r="P179" s="2518"/>
      <c r="Q179" s="2518"/>
      <c r="R179" s="2518"/>
      <c r="S179" s="2518"/>
      <c r="T179" s="2518"/>
      <c r="U179" s="2519"/>
      <c r="V179" s="2041" t="s">
        <v>235</v>
      </c>
      <c r="W179" s="2520" t="s">
        <v>236</v>
      </c>
      <c r="X179" s="2520" t="s">
        <v>237</v>
      </c>
      <c r="Y179" s="2520" t="s">
        <v>238</v>
      </c>
      <c r="Z179" s="2520" t="s">
        <v>239</v>
      </c>
      <c r="AA179" s="2524" t="s">
        <v>240</v>
      </c>
      <c r="AB179" s="2523" t="s">
        <v>241</v>
      </c>
      <c r="AC179" s="2523"/>
      <c r="AD179" s="2523"/>
      <c r="AE179" s="2523"/>
      <c r="AF179" s="2525" t="s">
        <v>153</v>
      </c>
      <c r="AG179" s="2526"/>
      <c r="AH179" s="2041" t="s">
        <v>155</v>
      </c>
      <c r="AI179" s="2522" t="s">
        <v>242</v>
      </c>
      <c r="AJ179" s="2522" t="s">
        <v>158</v>
      </c>
      <c r="AK179" s="2522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520" t="s">
        <v>11</v>
      </c>
      <c r="G180" s="2520"/>
      <c r="H180" s="2520" t="s">
        <v>12</v>
      </c>
      <c r="I180" s="2520"/>
      <c r="J180" s="2520" t="s">
        <v>13</v>
      </c>
      <c r="K180" s="2520"/>
      <c r="L180" s="2520" t="s">
        <v>243</v>
      </c>
      <c r="M180" s="2520"/>
      <c r="N180" s="2520" t="s">
        <v>244</v>
      </c>
      <c r="O180" s="2520"/>
      <c r="P180" s="2523" t="s">
        <v>245</v>
      </c>
      <c r="Q180" s="2523"/>
      <c r="R180" s="2523" t="s">
        <v>246</v>
      </c>
      <c r="S180" s="2523"/>
      <c r="T180" s="2109" t="s">
        <v>247</v>
      </c>
      <c r="U180" s="2130"/>
      <c r="V180" s="2155"/>
      <c r="W180" s="2520"/>
      <c r="X180" s="2520"/>
      <c r="Y180" s="2520"/>
      <c r="Z180" s="2520"/>
      <c r="AA180" s="2524"/>
      <c r="AB180" s="2520" t="s">
        <v>160</v>
      </c>
      <c r="AC180" s="2520" t="s">
        <v>161</v>
      </c>
      <c r="AD180" s="2520" t="s">
        <v>162</v>
      </c>
      <c r="AE180" s="2524" t="s">
        <v>163</v>
      </c>
      <c r="AF180" s="2530" t="s">
        <v>164</v>
      </c>
      <c r="AG180" s="2531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718" t="s">
        <v>32</v>
      </c>
      <c r="D181" s="1719" t="s">
        <v>43</v>
      </c>
      <c r="E181" s="1720" t="s">
        <v>34</v>
      </c>
      <c r="F181" s="1721" t="s">
        <v>43</v>
      </c>
      <c r="G181" s="1722" t="s">
        <v>34</v>
      </c>
      <c r="H181" s="1721" t="s">
        <v>43</v>
      </c>
      <c r="I181" s="1722" t="s">
        <v>34</v>
      </c>
      <c r="J181" s="1721" t="s">
        <v>43</v>
      </c>
      <c r="K181" s="1722" t="s">
        <v>34</v>
      </c>
      <c r="L181" s="1721" t="s">
        <v>43</v>
      </c>
      <c r="M181" s="1722" t="s">
        <v>34</v>
      </c>
      <c r="N181" s="1721" t="s">
        <v>43</v>
      </c>
      <c r="O181" s="1722" t="s">
        <v>34</v>
      </c>
      <c r="P181" s="1721" t="s">
        <v>43</v>
      </c>
      <c r="Q181" s="1722" t="s">
        <v>34</v>
      </c>
      <c r="R181" s="1721" t="s">
        <v>43</v>
      </c>
      <c r="S181" s="1722" t="s">
        <v>34</v>
      </c>
      <c r="T181" s="1723" t="s">
        <v>43</v>
      </c>
      <c r="U181" s="1724" t="s">
        <v>34</v>
      </c>
      <c r="V181" s="2108"/>
      <c r="W181" s="2520"/>
      <c r="X181" s="2520"/>
      <c r="Y181" s="2520"/>
      <c r="Z181" s="2520"/>
      <c r="AA181" s="2524"/>
      <c r="AB181" s="2520"/>
      <c r="AC181" s="2520"/>
      <c r="AD181" s="2520"/>
      <c r="AE181" s="2524"/>
      <c r="AF181" s="2530"/>
      <c r="AG181" s="2531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520" t="s">
        <v>248</v>
      </c>
      <c r="B182" s="1725" t="s">
        <v>249</v>
      </c>
      <c r="C182" s="1684">
        <f>SUM(D182:E182)</f>
        <v>2</v>
      </c>
      <c r="D182" s="1677">
        <f>SUM(F182+H182+J182+L182+N182+P182+R182+T182)</f>
        <v>0</v>
      </c>
      <c r="E182" s="1726">
        <f>G182+I182+K182+M182+O182+Q182+S182+U182</f>
        <v>2</v>
      </c>
      <c r="F182" s="1690"/>
      <c r="G182" s="1727"/>
      <c r="H182" s="1690"/>
      <c r="I182" s="1727"/>
      <c r="J182" s="1690"/>
      <c r="K182" s="1727"/>
      <c r="L182" s="1690"/>
      <c r="M182" s="1727">
        <v>1</v>
      </c>
      <c r="N182" s="1690"/>
      <c r="O182" s="1727"/>
      <c r="P182" s="1690"/>
      <c r="Q182" s="1727">
        <v>1</v>
      </c>
      <c r="R182" s="1690"/>
      <c r="S182" s="1727"/>
      <c r="T182" s="1690"/>
      <c r="U182" s="1728"/>
      <c r="V182" s="1729"/>
      <c r="W182" s="1696">
        <v>1</v>
      </c>
      <c r="X182" s="1696">
        <v>1</v>
      </c>
      <c r="Y182" s="1696">
        <v>1</v>
      </c>
      <c r="Z182" s="1696">
        <v>1</v>
      </c>
      <c r="AA182" s="1551"/>
      <c r="AB182" s="1696">
        <v>1</v>
      </c>
      <c r="AC182" s="1696">
        <v>1</v>
      </c>
      <c r="AD182" s="1696">
        <v>0</v>
      </c>
      <c r="AE182" s="1562">
        <v>0</v>
      </c>
      <c r="AF182" s="1696">
        <v>2</v>
      </c>
      <c r="AG182" s="1607">
        <v>0</v>
      </c>
      <c r="AH182" s="1562">
        <v>0</v>
      </c>
      <c r="AI182" s="1696">
        <v>0</v>
      </c>
      <c r="AJ182" s="1696">
        <v>0</v>
      </c>
      <c r="AK182" s="1696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520"/>
      <c r="B183" s="77" t="s">
        <v>250</v>
      </c>
      <c r="C183" s="267">
        <f>SUM(D183:E183)</f>
        <v>2</v>
      </c>
      <c r="D183" s="38">
        <f>SUM(F183+H183+J183+L183+N183+P183+R183+T183)</f>
        <v>0</v>
      </c>
      <c r="E183" s="268">
        <f>G183+I183+K183+M183+O183+Q183+S183+U183</f>
        <v>2</v>
      </c>
      <c r="F183" s="190"/>
      <c r="G183" s="269"/>
      <c r="H183" s="190"/>
      <c r="I183" s="269"/>
      <c r="J183" s="190"/>
      <c r="K183" s="269">
        <v>1</v>
      </c>
      <c r="L183" s="190"/>
      <c r="M183" s="269">
        <v>1</v>
      </c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>
        <v>2</v>
      </c>
      <c r="Y183" s="272"/>
      <c r="Z183" s="272"/>
      <c r="AA183" s="192"/>
      <c r="AB183" s="272"/>
      <c r="AC183" s="272">
        <v>2</v>
      </c>
      <c r="AD183" s="272">
        <v>0</v>
      </c>
      <c r="AE183" s="194">
        <v>0</v>
      </c>
      <c r="AF183" s="272">
        <v>2</v>
      </c>
      <c r="AG183" s="273">
        <v>0</v>
      </c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521" t="s">
        <v>4</v>
      </c>
      <c r="B185" s="2521" t="s">
        <v>80</v>
      </c>
      <c r="C185" s="2522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725" t="s">
        <v>253</v>
      </c>
      <c r="B187" s="1730">
        <f>SUM(C187:D187)</f>
        <v>4</v>
      </c>
      <c r="C187" s="1696"/>
      <c r="D187" s="1562">
        <v>4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731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732" t="s">
        <v>255</v>
      </c>
      <c r="B189" s="1717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521" t="s">
        <v>139</v>
      </c>
      <c r="B190" s="2062" t="s">
        <v>80</v>
      </c>
      <c r="C190" s="2096"/>
      <c r="D190" s="2089"/>
      <c r="E190" s="2534" t="s">
        <v>6</v>
      </c>
      <c r="F190" s="2535"/>
      <c r="G190" s="2535"/>
      <c r="H190" s="2535"/>
      <c r="I190" s="2535"/>
      <c r="J190" s="2535"/>
      <c r="K190" s="2535"/>
      <c r="L190" s="2535"/>
      <c r="M190" s="2535"/>
      <c r="N190" s="2535"/>
      <c r="O190" s="2535"/>
      <c r="P190" s="2535"/>
      <c r="Q190" s="2535"/>
      <c r="R190" s="2535"/>
      <c r="S190" s="2535"/>
      <c r="T190" s="2535"/>
      <c r="U190" s="2535"/>
      <c r="V190" s="2535"/>
      <c r="W190" s="2535"/>
      <c r="X190" s="2535"/>
      <c r="Y190" s="2535"/>
      <c r="Z190" s="2535"/>
      <c r="AA190" s="2535"/>
      <c r="AB190" s="2535"/>
      <c r="AC190" s="2535"/>
      <c r="AD190" s="2535"/>
      <c r="AE190" s="2535"/>
      <c r="AF190" s="2535"/>
      <c r="AG190" s="2535"/>
      <c r="AH190" s="2535"/>
      <c r="AI190" s="2535"/>
      <c r="AJ190" s="2535"/>
      <c r="AK190" s="2535"/>
      <c r="AL190" s="2536"/>
      <c r="AM190" s="2527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528" t="s">
        <v>11</v>
      </c>
      <c r="F191" s="2524"/>
      <c r="G191" s="2528" t="s">
        <v>12</v>
      </c>
      <c r="H191" s="2524"/>
      <c r="I191" s="2528" t="s">
        <v>13</v>
      </c>
      <c r="J191" s="2524"/>
      <c r="K191" s="2528" t="s">
        <v>14</v>
      </c>
      <c r="L191" s="2524"/>
      <c r="M191" s="2528" t="s">
        <v>15</v>
      </c>
      <c r="N191" s="2524"/>
      <c r="O191" s="2517" t="s">
        <v>16</v>
      </c>
      <c r="P191" s="2529"/>
      <c r="Q191" s="2517" t="s">
        <v>17</v>
      </c>
      <c r="R191" s="2529"/>
      <c r="S191" s="2517" t="s">
        <v>18</v>
      </c>
      <c r="T191" s="2529"/>
      <c r="U191" s="2517" t="s">
        <v>19</v>
      </c>
      <c r="V191" s="2529"/>
      <c r="W191" s="2517" t="s">
        <v>20</v>
      </c>
      <c r="X191" s="2529"/>
      <c r="Y191" s="2517" t="s">
        <v>21</v>
      </c>
      <c r="Z191" s="2529"/>
      <c r="AA191" s="2517" t="s">
        <v>22</v>
      </c>
      <c r="AB191" s="2529"/>
      <c r="AC191" s="2517" t="s">
        <v>23</v>
      </c>
      <c r="AD191" s="2529"/>
      <c r="AE191" s="2517" t="s">
        <v>24</v>
      </c>
      <c r="AF191" s="2529"/>
      <c r="AG191" s="2517" t="s">
        <v>25</v>
      </c>
      <c r="AH191" s="2529"/>
      <c r="AI191" s="2517" t="s">
        <v>26</v>
      </c>
      <c r="AJ191" s="2529"/>
      <c r="AK191" s="2517" t="s">
        <v>27</v>
      </c>
      <c r="AL191" s="2519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1733" t="s">
        <v>32</v>
      </c>
      <c r="C192" s="1734" t="s">
        <v>33</v>
      </c>
      <c r="D192" s="1649" t="s">
        <v>34</v>
      </c>
      <c r="E192" s="1721" t="s">
        <v>43</v>
      </c>
      <c r="F192" s="1722" t="s">
        <v>34</v>
      </c>
      <c r="G192" s="1721" t="s">
        <v>43</v>
      </c>
      <c r="H192" s="1722" t="s">
        <v>34</v>
      </c>
      <c r="I192" s="1721" t="s">
        <v>43</v>
      </c>
      <c r="J192" s="1722" t="s">
        <v>34</v>
      </c>
      <c r="K192" s="1721" t="s">
        <v>43</v>
      </c>
      <c r="L192" s="1722" t="s">
        <v>34</v>
      </c>
      <c r="M192" s="1721" t="s">
        <v>43</v>
      </c>
      <c r="N192" s="1722" t="s">
        <v>34</v>
      </c>
      <c r="O192" s="1721" t="s">
        <v>43</v>
      </c>
      <c r="P192" s="1735" t="s">
        <v>34</v>
      </c>
      <c r="Q192" s="1721" t="s">
        <v>43</v>
      </c>
      <c r="R192" s="1735" t="s">
        <v>34</v>
      </c>
      <c r="S192" s="1721" t="s">
        <v>43</v>
      </c>
      <c r="T192" s="1735" t="s">
        <v>34</v>
      </c>
      <c r="U192" s="1721" t="s">
        <v>43</v>
      </c>
      <c r="V192" s="1722" t="s">
        <v>34</v>
      </c>
      <c r="W192" s="1721" t="s">
        <v>43</v>
      </c>
      <c r="X192" s="1722" t="s">
        <v>34</v>
      </c>
      <c r="Y192" s="1723" t="s">
        <v>43</v>
      </c>
      <c r="Z192" s="1722" t="s">
        <v>34</v>
      </c>
      <c r="AA192" s="1723" t="s">
        <v>43</v>
      </c>
      <c r="AB192" s="1722" t="s">
        <v>34</v>
      </c>
      <c r="AC192" s="1723" t="s">
        <v>43</v>
      </c>
      <c r="AD192" s="1722" t="s">
        <v>34</v>
      </c>
      <c r="AE192" s="1723" t="s">
        <v>43</v>
      </c>
      <c r="AF192" s="1722" t="s">
        <v>34</v>
      </c>
      <c r="AG192" s="1723" t="s">
        <v>43</v>
      </c>
      <c r="AH192" s="1722" t="s">
        <v>34</v>
      </c>
      <c r="AI192" s="1723" t="s">
        <v>43</v>
      </c>
      <c r="AJ192" s="1722" t="s">
        <v>34</v>
      </c>
      <c r="AK192" s="1723" t="s">
        <v>43</v>
      </c>
      <c r="AL192" s="1724"/>
      <c r="AM192" s="1736" t="s">
        <v>257</v>
      </c>
      <c r="AN192" s="1737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738" t="s">
        <v>259</v>
      </c>
      <c r="B193" s="1739">
        <f>SUM(C193+D193)</f>
        <v>29</v>
      </c>
      <c r="C193" s="1740">
        <f>+E193+G193+I193+K193+M193+O193+Q193+S193+U193+W193+Y193+AA193+AC193+AE193+AG193+AI193+AK193</f>
        <v>8</v>
      </c>
      <c r="D193" s="1741">
        <f>+F193+H193+J193+L193+N193+P193+R193+T193+V193+X193+Z193+AB193+AD193+AF193+AH193+AJ193+AL193</f>
        <v>21</v>
      </c>
      <c r="E193" s="1742"/>
      <c r="F193" s="1743"/>
      <c r="G193" s="1742"/>
      <c r="H193" s="1743"/>
      <c r="I193" s="1742">
        <v>1</v>
      </c>
      <c r="J193" s="1743">
        <v>4</v>
      </c>
      <c r="K193" s="1742">
        <v>1</v>
      </c>
      <c r="L193" s="1743">
        <v>8</v>
      </c>
      <c r="M193" s="1742">
        <v>1</v>
      </c>
      <c r="N193" s="1743">
        <v>3</v>
      </c>
      <c r="O193" s="1742">
        <v>0</v>
      </c>
      <c r="P193" s="1744">
        <v>1</v>
      </c>
      <c r="Q193" s="1742"/>
      <c r="R193" s="1744"/>
      <c r="S193" s="1742">
        <v>1</v>
      </c>
      <c r="T193" s="1744">
        <v>2</v>
      </c>
      <c r="U193" s="1742">
        <v>0</v>
      </c>
      <c r="V193" s="1743">
        <v>1</v>
      </c>
      <c r="W193" s="1742">
        <v>1</v>
      </c>
      <c r="X193" s="1743">
        <v>1</v>
      </c>
      <c r="Y193" s="1742">
        <v>2</v>
      </c>
      <c r="Z193" s="1744">
        <v>1</v>
      </c>
      <c r="AA193" s="1742"/>
      <c r="AB193" s="1744"/>
      <c r="AC193" s="1742"/>
      <c r="AD193" s="1744"/>
      <c r="AE193" s="1742"/>
      <c r="AF193" s="1744"/>
      <c r="AG193" s="1742">
        <v>1</v>
      </c>
      <c r="AH193" s="1744">
        <v>0</v>
      </c>
      <c r="AI193" s="1742"/>
      <c r="AJ193" s="1744"/>
      <c r="AK193" s="1742"/>
      <c r="AL193" s="1745"/>
      <c r="AM193" s="1744">
        <v>0</v>
      </c>
      <c r="AN193" s="1744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532" t="s">
        <v>6</v>
      </c>
      <c r="F195" s="2533"/>
      <c r="G195" s="2533"/>
      <c r="H195" s="2533"/>
      <c r="I195" s="2533"/>
      <c r="J195" s="2533"/>
      <c r="K195" s="2533"/>
      <c r="L195" s="2531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172"/>
      <c r="B196" s="2042"/>
      <c r="C196" s="2043"/>
      <c r="D196" s="2108"/>
      <c r="E196" s="2528" t="s">
        <v>11</v>
      </c>
      <c r="F196" s="2524"/>
      <c r="G196" s="2528" t="s">
        <v>12</v>
      </c>
      <c r="H196" s="2524"/>
      <c r="I196" s="2528" t="s">
        <v>13</v>
      </c>
      <c r="J196" s="2524"/>
      <c r="K196" s="2528" t="s">
        <v>264</v>
      </c>
      <c r="L196" s="2537"/>
      <c r="M196" s="2043"/>
      <c r="N196" s="2139"/>
      <c r="O196" s="2155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172"/>
      <c r="B197" s="1720" t="s">
        <v>32</v>
      </c>
      <c r="C197" s="1738" t="s">
        <v>33</v>
      </c>
      <c r="D197" s="1720" t="s">
        <v>34</v>
      </c>
      <c r="E197" s="1721" t="s">
        <v>43</v>
      </c>
      <c r="F197" s="280" t="s">
        <v>34</v>
      </c>
      <c r="G197" s="1721" t="s">
        <v>43</v>
      </c>
      <c r="H197" s="280" t="s">
        <v>34</v>
      </c>
      <c r="I197" s="1646" t="s">
        <v>43</v>
      </c>
      <c r="J197" s="1644" t="s">
        <v>34</v>
      </c>
      <c r="K197" s="1721" t="s">
        <v>43</v>
      </c>
      <c r="L197" s="1746" t="s">
        <v>34</v>
      </c>
      <c r="M197" s="1747" t="s">
        <v>265</v>
      </c>
      <c r="N197" s="1637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5</v>
      </c>
      <c r="C198" s="285">
        <f>+E198+G198+I198+K198</f>
        <v>1</v>
      </c>
      <c r="D198" s="286">
        <f>+F198+H198+J198+L198</f>
        <v>4</v>
      </c>
      <c r="E198" s="1748">
        <f t="shared" ref="E198:O198" si="21">SUM(E199:E203)</f>
        <v>0</v>
      </c>
      <c r="F198" s="1749">
        <f t="shared" si="21"/>
        <v>0</v>
      </c>
      <c r="G198" s="1748">
        <f t="shared" si="21"/>
        <v>0</v>
      </c>
      <c r="H198" s="1749">
        <f t="shared" si="21"/>
        <v>0</v>
      </c>
      <c r="I198" s="1748">
        <f t="shared" si="21"/>
        <v>0</v>
      </c>
      <c r="J198" s="1750">
        <f t="shared" si="21"/>
        <v>0</v>
      </c>
      <c r="K198" s="1739">
        <f t="shared" si="21"/>
        <v>1</v>
      </c>
      <c r="L198" s="1751">
        <f t="shared" si="21"/>
        <v>4</v>
      </c>
      <c r="M198" s="1752">
        <f t="shared" si="21"/>
        <v>5</v>
      </c>
      <c r="N198" s="1749">
        <f t="shared" si="21"/>
        <v>0</v>
      </c>
      <c r="O198" s="1753">
        <f t="shared" si="21"/>
        <v>1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725" t="s">
        <v>267</v>
      </c>
      <c r="B199" s="1730">
        <f t="shared" si="20"/>
        <v>4</v>
      </c>
      <c r="C199" s="1730">
        <f>+E199+G199+I199+K199</f>
        <v>1</v>
      </c>
      <c r="D199" s="1754">
        <f>+F199+H199+J199+L199</f>
        <v>3</v>
      </c>
      <c r="E199" s="179"/>
      <c r="F199" s="183"/>
      <c r="G199" s="179"/>
      <c r="H199" s="183"/>
      <c r="I199" s="179"/>
      <c r="J199" s="180"/>
      <c r="K199" s="179">
        <v>1</v>
      </c>
      <c r="L199" s="287">
        <v>3</v>
      </c>
      <c r="M199" s="181">
        <v>4</v>
      </c>
      <c r="N199" s="183"/>
      <c r="O199" s="288">
        <v>1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1</v>
      </c>
      <c r="C200" s="289">
        <f t="shared" ref="C200:D203" si="22">+E200+G200+I200+K200</f>
        <v>0</v>
      </c>
      <c r="D200" s="290">
        <f t="shared" si="22"/>
        <v>1</v>
      </c>
      <c r="E200" s="185"/>
      <c r="F200" s="189"/>
      <c r="G200" s="185"/>
      <c r="H200" s="189"/>
      <c r="I200" s="185"/>
      <c r="J200" s="186"/>
      <c r="K200" s="185"/>
      <c r="L200" s="291">
        <v>1</v>
      </c>
      <c r="M200" s="187">
        <v>1</v>
      </c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11698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",[12]NOMBRE!B2," - ","( ",[12]NOMBRE!C2,[12]NOMBRE!D2,[12]NOMBRE!E2,[12]NOMBRE!F2,[12]NOMBRE!G2,"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",[12]NOMBRE!B6," - ","( ",[12]NOMBRE!C6,[12]NOMBRE!D6," )")</f>
        <v>MES: NOVIEMBRE - ( 11 )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",[12]NOMBRE!B7)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538" t="s">
        <v>4</v>
      </c>
      <c r="B9" s="2039" t="s">
        <v>5</v>
      </c>
      <c r="C9" s="2040"/>
      <c r="D9" s="2041"/>
      <c r="E9" s="2539" t="s">
        <v>6</v>
      </c>
      <c r="F9" s="2540"/>
      <c r="G9" s="2540"/>
      <c r="H9" s="2540"/>
      <c r="I9" s="2540"/>
      <c r="J9" s="2540"/>
      <c r="K9" s="2540"/>
      <c r="L9" s="2540"/>
      <c r="M9" s="2540"/>
      <c r="N9" s="2540"/>
      <c r="O9" s="2540"/>
      <c r="P9" s="2540"/>
      <c r="Q9" s="2540"/>
      <c r="R9" s="2540"/>
      <c r="S9" s="2540"/>
      <c r="T9" s="2540"/>
      <c r="U9" s="2540"/>
      <c r="V9" s="2540"/>
      <c r="W9" s="2540"/>
      <c r="X9" s="2540"/>
      <c r="Y9" s="2540"/>
      <c r="Z9" s="2540"/>
      <c r="AA9" s="2540"/>
      <c r="AB9" s="2540"/>
      <c r="AC9" s="2540"/>
      <c r="AD9" s="2540"/>
      <c r="AE9" s="2540"/>
      <c r="AF9" s="2540"/>
      <c r="AG9" s="2540"/>
      <c r="AH9" s="2540"/>
      <c r="AI9" s="2540"/>
      <c r="AJ9" s="2540"/>
      <c r="AK9" s="2540"/>
      <c r="AL9" s="2541"/>
      <c r="AM9" s="2542" t="s">
        <v>7</v>
      </c>
      <c r="AN9" s="2539" t="s">
        <v>8</v>
      </c>
      <c r="AO9" s="2540"/>
      <c r="AP9" s="2540"/>
      <c r="AQ9" s="2541"/>
      <c r="AR9" s="2542" t="s">
        <v>9</v>
      </c>
      <c r="AS9" s="2542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204"/>
      <c r="B10" s="2042"/>
      <c r="C10" s="2043"/>
      <c r="D10" s="2044"/>
      <c r="E10" s="2539" t="s">
        <v>11</v>
      </c>
      <c r="F10" s="2541"/>
      <c r="G10" s="2539" t="s">
        <v>12</v>
      </c>
      <c r="H10" s="2541"/>
      <c r="I10" s="2539" t="s">
        <v>13</v>
      </c>
      <c r="J10" s="2541"/>
      <c r="K10" s="2539" t="s">
        <v>14</v>
      </c>
      <c r="L10" s="2541"/>
      <c r="M10" s="2539" t="s">
        <v>15</v>
      </c>
      <c r="N10" s="2541"/>
      <c r="O10" s="2543" t="s">
        <v>16</v>
      </c>
      <c r="P10" s="2544"/>
      <c r="Q10" s="2543" t="s">
        <v>17</v>
      </c>
      <c r="R10" s="2544"/>
      <c r="S10" s="2543" t="s">
        <v>18</v>
      </c>
      <c r="T10" s="2544"/>
      <c r="U10" s="2543" t="s">
        <v>19</v>
      </c>
      <c r="V10" s="2544"/>
      <c r="W10" s="2543" t="s">
        <v>20</v>
      </c>
      <c r="X10" s="2544"/>
      <c r="Y10" s="2543" t="s">
        <v>21</v>
      </c>
      <c r="Z10" s="2544"/>
      <c r="AA10" s="2543" t="s">
        <v>22</v>
      </c>
      <c r="AB10" s="2544"/>
      <c r="AC10" s="2543" t="s">
        <v>23</v>
      </c>
      <c r="AD10" s="2544"/>
      <c r="AE10" s="2543" t="s">
        <v>24</v>
      </c>
      <c r="AF10" s="2544"/>
      <c r="AG10" s="2543" t="s">
        <v>25</v>
      </c>
      <c r="AH10" s="2544"/>
      <c r="AI10" s="2543" t="s">
        <v>26</v>
      </c>
      <c r="AJ10" s="2544"/>
      <c r="AK10" s="2543" t="s">
        <v>27</v>
      </c>
      <c r="AL10" s="2547"/>
      <c r="AM10" s="2173"/>
      <c r="AN10" s="2548" t="s">
        <v>28</v>
      </c>
      <c r="AO10" s="2545" t="s">
        <v>29</v>
      </c>
      <c r="AP10" s="2545" t="s">
        <v>30</v>
      </c>
      <c r="AQ10" s="2546" t="s">
        <v>31</v>
      </c>
      <c r="AR10" s="2173"/>
      <c r="AS10" s="217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1811" t="s">
        <v>32</v>
      </c>
      <c r="C11" s="1812" t="s">
        <v>33</v>
      </c>
      <c r="D11" s="1675" t="s">
        <v>34</v>
      </c>
      <c r="E11" s="1836" t="s">
        <v>33</v>
      </c>
      <c r="F11" s="1666" t="s">
        <v>34</v>
      </c>
      <c r="G11" s="1836" t="s">
        <v>33</v>
      </c>
      <c r="H11" s="1666" t="s">
        <v>34</v>
      </c>
      <c r="I11" s="1836" t="s">
        <v>33</v>
      </c>
      <c r="J11" s="1666" t="s">
        <v>34</v>
      </c>
      <c r="K11" s="1836" t="s">
        <v>33</v>
      </c>
      <c r="L11" s="1666" t="s">
        <v>34</v>
      </c>
      <c r="M11" s="1836" t="s">
        <v>33</v>
      </c>
      <c r="N11" s="1666" t="s">
        <v>34</v>
      </c>
      <c r="O11" s="1836" t="s">
        <v>33</v>
      </c>
      <c r="P11" s="1666" t="s">
        <v>34</v>
      </c>
      <c r="Q11" s="1836" t="s">
        <v>33</v>
      </c>
      <c r="R11" s="1666" t="s">
        <v>34</v>
      </c>
      <c r="S11" s="1836" t="s">
        <v>33</v>
      </c>
      <c r="T11" s="1666" t="s">
        <v>34</v>
      </c>
      <c r="U11" s="1836" t="s">
        <v>33</v>
      </c>
      <c r="V11" s="1666" t="s">
        <v>34</v>
      </c>
      <c r="W11" s="1836" t="s">
        <v>33</v>
      </c>
      <c r="X11" s="1666" t="s">
        <v>34</v>
      </c>
      <c r="Y11" s="1836" t="s">
        <v>33</v>
      </c>
      <c r="Z11" s="1666" t="s">
        <v>34</v>
      </c>
      <c r="AA11" s="1836" t="s">
        <v>33</v>
      </c>
      <c r="AB11" s="1666" t="s">
        <v>34</v>
      </c>
      <c r="AC11" s="1836" t="s">
        <v>33</v>
      </c>
      <c r="AD11" s="1666" t="s">
        <v>34</v>
      </c>
      <c r="AE11" s="1836" t="s">
        <v>33</v>
      </c>
      <c r="AF11" s="1666" t="s">
        <v>34</v>
      </c>
      <c r="AG11" s="17" t="s">
        <v>33</v>
      </c>
      <c r="AH11" s="1665" t="s">
        <v>34</v>
      </c>
      <c r="AI11" s="1836" t="s">
        <v>33</v>
      </c>
      <c r="AJ11" s="1666" t="s">
        <v>34</v>
      </c>
      <c r="AK11" s="17" t="s">
        <v>33</v>
      </c>
      <c r="AL11" s="1666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755" t="s">
        <v>35</v>
      </c>
      <c r="B12" s="1756">
        <f>SUM(C12+D12)</f>
        <v>4014</v>
      </c>
      <c r="C12" s="1677">
        <f t="shared" ref="C12:D15" si="0">SUM(E12+G12+I12+K12+M12+O12+Q12+S12+U12+W12+Y12+AA12+AC12+AE12+AG12+AI12+AK12)</f>
        <v>2026</v>
      </c>
      <c r="D12" s="1757">
        <f t="shared" si="0"/>
        <v>1988</v>
      </c>
      <c r="E12" s="1758">
        <v>372</v>
      </c>
      <c r="F12" s="1759">
        <v>380</v>
      </c>
      <c r="G12" s="1758">
        <v>228</v>
      </c>
      <c r="H12" s="1759">
        <v>227</v>
      </c>
      <c r="I12" s="1758">
        <v>211</v>
      </c>
      <c r="J12" s="1759">
        <v>190</v>
      </c>
      <c r="K12" s="1760">
        <v>97</v>
      </c>
      <c r="L12" s="1759">
        <v>90</v>
      </c>
      <c r="M12" s="1758">
        <v>54</v>
      </c>
      <c r="N12" s="1759">
        <v>65</v>
      </c>
      <c r="O12" s="1760">
        <v>87</v>
      </c>
      <c r="P12" s="1759">
        <v>80</v>
      </c>
      <c r="Q12" s="1758">
        <v>77</v>
      </c>
      <c r="R12" s="1759">
        <v>69</v>
      </c>
      <c r="S12" s="1760">
        <v>65</v>
      </c>
      <c r="T12" s="1761">
        <v>79</v>
      </c>
      <c r="U12" s="1760">
        <v>86</v>
      </c>
      <c r="V12" s="1761">
        <v>49</v>
      </c>
      <c r="W12" s="1760">
        <v>53</v>
      </c>
      <c r="X12" s="1761">
        <v>67</v>
      </c>
      <c r="Y12" s="1760">
        <v>83</v>
      </c>
      <c r="Z12" s="1761">
        <v>80</v>
      </c>
      <c r="AA12" s="1760">
        <v>103</v>
      </c>
      <c r="AB12" s="1759">
        <v>105</v>
      </c>
      <c r="AC12" s="1760">
        <v>102</v>
      </c>
      <c r="AD12" s="1759">
        <v>94</v>
      </c>
      <c r="AE12" s="1760">
        <v>104</v>
      </c>
      <c r="AF12" s="1759">
        <v>99</v>
      </c>
      <c r="AG12" s="1760">
        <v>104</v>
      </c>
      <c r="AH12" s="1761">
        <v>97</v>
      </c>
      <c r="AI12" s="1760">
        <v>72</v>
      </c>
      <c r="AJ12" s="1761">
        <v>88</v>
      </c>
      <c r="AK12" s="1760">
        <v>128</v>
      </c>
      <c r="AL12" s="1761">
        <v>129</v>
      </c>
      <c r="AM12" s="1762">
        <v>3898</v>
      </c>
      <c r="AN12" s="1760">
        <v>119</v>
      </c>
      <c r="AO12" s="1758">
        <v>1</v>
      </c>
      <c r="AP12" s="1758">
        <v>191</v>
      </c>
      <c r="AQ12" s="1761">
        <v>59</v>
      </c>
      <c r="AR12" s="1761">
        <v>466</v>
      </c>
      <c r="AS12" s="1761">
        <v>4589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274</v>
      </c>
      <c r="C13" s="24">
        <f t="shared" si="0"/>
        <v>0</v>
      </c>
      <c r="D13" s="25">
        <f t="shared" si="0"/>
        <v>274</v>
      </c>
      <c r="E13" s="26"/>
      <c r="F13" s="27"/>
      <c r="G13" s="26"/>
      <c r="H13" s="27">
        <v>1</v>
      </c>
      <c r="I13" s="26"/>
      <c r="J13" s="27"/>
      <c r="K13" s="26"/>
      <c r="L13" s="27">
        <v>23</v>
      </c>
      <c r="M13" s="28"/>
      <c r="N13" s="29">
        <v>44</v>
      </c>
      <c r="O13" s="28"/>
      <c r="P13" s="29">
        <v>55</v>
      </c>
      <c r="Q13" s="28"/>
      <c r="R13" s="29">
        <v>48</v>
      </c>
      <c r="S13" s="28"/>
      <c r="T13" s="29">
        <v>55</v>
      </c>
      <c r="U13" s="28"/>
      <c r="V13" s="29">
        <v>17</v>
      </c>
      <c r="W13" s="28"/>
      <c r="X13" s="29">
        <v>10</v>
      </c>
      <c r="Y13" s="28"/>
      <c r="Z13" s="29">
        <v>6</v>
      </c>
      <c r="AA13" s="28"/>
      <c r="AB13" s="29">
        <v>4</v>
      </c>
      <c r="AC13" s="28"/>
      <c r="AD13" s="29">
        <v>4</v>
      </c>
      <c r="AE13" s="28"/>
      <c r="AF13" s="29">
        <v>4</v>
      </c>
      <c r="AG13" s="28"/>
      <c r="AH13" s="29">
        <v>2</v>
      </c>
      <c r="AI13" s="28"/>
      <c r="AJ13" s="29"/>
      <c r="AK13" s="28"/>
      <c r="AL13" s="29">
        <v>1</v>
      </c>
      <c r="AM13" s="29">
        <v>264</v>
      </c>
      <c r="AN13" s="28">
        <v>10</v>
      </c>
      <c r="AO13" s="26"/>
      <c r="AP13" s="26"/>
      <c r="AQ13" s="29">
        <v>3</v>
      </c>
      <c r="AR13" s="29">
        <v>13</v>
      </c>
      <c r="AS13" s="29">
        <v>492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183</v>
      </c>
      <c r="C14" s="32">
        <f t="shared" si="0"/>
        <v>1</v>
      </c>
      <c r="D14" s="33">
        <f t="shared" si="0"/>
        <v>182</v>
      </c>
      <c r="E14" s="28"/>
      <c r="F14" s="29"/>
      <c r="G14" s="28"/>
      <c r="H14" s="29"/>
      <c r="I14" s="28"/>
      <c r="J14" s="29"/>
      <c r="K14" s="28"/>
      <c r="L14" s="29">
        <v>11</v>
      </c>
      <c r="M14" s="28"/>
      <c r="N14" s="29">
        <v>32</v>
      </c>
      <c r="O14" s="28"/>
      <c r="P14" s="29">
        <v>40</v>
      </c>
      <c r="Q14" s="28">
        <v>1</v>
      </c>
      <c r="R14" s="29">
        <v>42</v>
      </c>
      <c r="S14" s="28"/>
      <c r="T14" s="29">
        <v>23</v>
      </c>
      <c r="U14" s="28"/>
      <c r="V14" s="29">
        <v>10</v>
      </c>
      <c r="W14" s="28"/>
      <c r="X14" s="29">
        <v>9</v>
      </c>
      <c r="Y14" s="28"/>
      <c r="Z14" s="29">
        <v>3</v>
      </c>
      <c r="AA14" s="28"/>
      <c r="AB14" s="29">
        <v>2</v>
      </c>
      <c r="AC14" s="28"/>
      <c r="AD14" s="29">
        <v>2</v>
      </c>
      <c r="AE14" s="28"/>
      <c r="AF14" s="29">
        <v>5</v>
      </c>
      <c r="AG14" s="28"/>
      <c r="AH14" s="29">
        <v>3</v>
      </c>
      <c r="AI14" s="28"/>
      <c r="AJ14" s="29"/>
      <c r="AK14" s="28"/>
      <c r="AL14" s="29"/>
      <c r="AM14" s="29">
        <v>179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538" t="s">
        <v>40</v>
      </c>
      <c r="B17" s="2039" t="s">
        <v>5</v>
      </c>
      <c r="C17" s="2040"/>
      <c r="D17" s="2041"/>
      <c r="E17" s="2539" t="s">
        <v>6</v>
      </c>
      <c r="F17" s="2540"/>
      <c r="G17" s="2540"/>
      <c r="H17" s="2540"/>
      <c r="I17" s="2540"/>
      <c r="J17" s="2540"/>
      <c r="K17" s="2540"/>
      <c r="L17" s="2540"/>
      <c r="M17" s="2540"/>
      <c r="N17" s="2540"/>
      <c r="O17" s="2540"/>
      <c r="P17" s="2540"/>
      <c r="Q17" s="2540"/>
      <c r="R17" s="2540"/>
      <c r="S17" s="2540"/>
      <c r="T17" s="2540"/>
      <c r="U17" s="2540"/>
      <c r="V17" s="2540"/>
      <c r="W17" s="2540"/>
      <c r="X17" s="2540"/>
      <c r="Y17" s="2540"/>
      <c r="Z17" s="2540"/>
      <c r="AA17" s="2540"/>
      <c r="AB17" s="2540"/>
      <c r="AC17" s="2540"/>
      <c r="AD17" s="2540"/>
      <c r="AE17" s="2540"/>
      <c r="AF17" s="2540"/>
      <c r="AG17" s="2540"/>
      <c r="AH17" s="2540"/>
      <c r="AI17" s="2540"/>
      <c r="AJ17" s="2540"/>
      <c r="AK17" s="2540"/>
      <c r="AL17" s="2541"/>
      <c r="AM17" s="2041" t="s">
        <v>7</v>
      </c>
      <c r="AN17" s="2542" t="s">
        <v>41</v>
      </c>
      <c r="AO17" s="2542" t="s">
        <v>10</v>
      </c>
      <c r="AP17" s="2542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204"/>
      <c r="B18" s="2042"/>
      <c r="C18" s="2043"/>
      <c r="D18" s="2044"/>
      <c r="E18" s="2539" t="s">
        <v>11</v>
      </c>
      <c r="F18" s="2541"/>
      <c r="G18" s="2539" t="s">
        <v>12</v>
      </c>
      <c r="H18" s="2541"/>
      <c r="I18" s="2539" t="s">
        <v>13</v>
      </c>
      <c r="J18" s="2541"/>
      <c r="K18" s="2539" t="s">
        <v>14</v>
      </c>
      <c r="L18" s="2541"/>
      <c r="M18" s="2539" t="s">
        <v>15</v>
      </c>
      <c r="N18" s="2541"/>
      <c r="O18" s="2543" t="s">
        <v>16</v>
      </c>
      <c r="P18" s="2544"/>
      <c r="Q18" s="2543" t="s">
        <v>17</v>
      </c>
      <c r="R18" s="2544"/>
      <c r="S18" s="2543" t="s">
        <v>18</v>
      </c>
      <c r="T18" s="2544"/>
      <c r="U18" s="2543" t="s">
        <v>19</v>
      </c>
      <c r="V18" s="2544"/>
      <c r="W18" s="2543" t="s">
        <v>20</v>
      </c>
      <c r="X18" s="2544"/>
      <c r="Y18" s="2543" t="s">
        <v>21</v>
      </c>
      <c r="Z18" s="2544"/>
      <c r="AA18" s="2543" t="s">
        <v>22</v>
      </c>
      <c r="AB18" s="2544"/>
      <c r="AC18" s="2543" t="s">
        <v>23</v>
      </c>
      <c r="AD18" s="2544"/>
      <c r="AE18" s="2543" t="s">
        <v>24</v>
      </c>
      <c r="AF18" s="2544"/>
      <c r="AG18" s="2543" t="s">
        <v>25</v>
      </c>
      <c r="AH18" s="2544"/>
      <c r="AI18" s="2543" t="s">
        <v>26</v>
      </c>
      <c r="AJ18" s="2544"/>
      <c r="AK18" s="2543" t="s">
        <v>27</v>
      </c>
      <c r="AL18" s="2544"/>
      <c r="AM18" s="2155"/>
      <c r="AN18" s="2173"/>
      <c r="AO18" s="2173"/>
      <c r="AP18" s="217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800" t="s">
        <v>32</v>
      </c>
      <c r="C19" s="1719" t="s">
        <v>43</v>
      </c>
      <c r="D19" s="1813" t="s">
        <v>34</v>
      </c>
      <c r="E19" s="1802" t="s">
        <v>43</v>
      </c>
      <c r="F19" s="1813" t="s">
        <v>34</v>
      </c>
      <c r="G19" s="1802" t="s">
        <v>43</v>
      </c>
      <c r="H19" s="1813" t="s">
        <v>34</v>
      </c>
      <c r="I19" s="1802" t="s">
        <v>43</v>
      </c>
      <c r="J19" s="1813" t="s">
        <v>34</v>
      </c>
      <c r="K19" s="1802" t="s">
        <v>43</v>
      </c>
      <c r="L19" s="1813" t="s">
        <v>34</v>
      </c>
      <c r="M19" s="1802" t="s">
        <v>43</v>
      </c>
      <c r="N19" s="1813" t="s">
        <v>34</v>
      </c>
      <c r="O19" s="1802" t="s">
        <v>43</v>
      </c>
      <c r="P19" s="1813" t="s">
        <v>34</v>
      </c>
      <c r="Q19" s="1802" t="s">
        <v>43</v>
      </c>
      <c r="R19" s="1813" t="s">
        <v>34</v>
      </c>
      <c r="S19" s="1802" t="s">
        <v>43</v>
      </c>
      <c r="T19" s="1813" t="s">
        <v>34</v>
      </c>
      <c r="U19" s="1802" t="s">
        <v>43</v>
      </c>
      <c r="V19" s="1813" t="s">
        <v>34</v>
      </c>
      <c r="W19" s="1802" t="s">
        <v>43</v>
      </c>
      <c r="X19" s="1813" t="s">
        <v>34</v>
      </c>
      <c r="Y19" s="1802" t="s">
        <v>43</v>
      </c>
      <c r="Z19" s="1813" t="s">
        <v>34</v>
      </c>
      <c r="AA19" s="1802" t="s">
        <v>43</v>
      </c>
      <c r="AB19" s="1813" t="s">
        <v>34</v>
      </c>
      <c r="AC19" s="1802" t="s">
        <v>43</v>
      </c>
      <c r="AD19" s="1813" t="s">
        <v>34</v>
      </c>
      <c r="AE19" s="1802" t="s">
        <v>43</v>
      </c>
      <c r="AF19" s="1813" t="s">
        <v>34</v>
      </c>
      <c r="AG19" s="1802" t="s">
        <v>43</v>
      </c>
      <c r="AH19" s="1813" t="s">
        <v>34</v>
      </c>
      <c r="AI19" s="1802" t="s">
        <v>43</v>
      </c>
      <c r="AJ19" s="1813" t="s">
        <v>34</v>
      </c>
      <c r="AK19" s="1802" t="s">
        <v>43</v>
      </c>
      <c r="AL19" s="1813" t="s">
        <v>34</v>
      </c>
      <c r="AM19" s="2044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763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80">
        <f t="shared" si="2"/>
        <v>0</v>
      </c>
      <c r="E25" s="226"/>
      <c r="F25" s="81"/>
      <c r="G25" s="226"/>
      <c r="H25" s="81"/>
      <c r="I25" s="226"/>
      <c r="J25" s="82"/>
      <c r="K25" s="83"/>
      <c r="L25" s="81"/>
      <c r="M25" s="226"/>
      <c r="N25" s="81"/>
      <c r="O25" s="226"/>
      <c r="P25" s="81"/>
      <c r="Q25" s="226"/>
      <c r="R25" s="81"/>
      <c r="S25" s="226"/>
      <c r="T25" s="81"/>
      <c r="U25" s="226"/>
      <c r="V25" s="81"/>
      <c r="W25" s="226"/>
      <c r="X25" s="81"/>
      <c r="Y25" s="226"/>
      <c r="Z25" s="81"/>
      <c r="AA25" s="226"/>
      <c r="AB25" s="81"/>
      <c r="AC25" s="226"/>
      <c r="AD25" s="81"/>
      <c r="AE25" s="226"/>
      <c r="AF25" s="81"/>
      <c r="AG25" s="226"/>
      <c r="AH25" s="81"/>
      <c r="AI25" s="226"/>
      <c r="AJ25" s="81"/>
      <c r="AK25" s="226"/>
      <c r="AL25" s="81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549" t="s">
        <v>50</v>
      </c>
      <c r="B26" s="2549"/>
      <c r="C26" s="2549"/>
      <c r="D26" s="2549"/>
      <c r="E26" s="2549"/>
      <c r="F26" s="2549"/>
      <c r="G26" s="2549"/>
      <c r="H26" s="2549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539" t="s">
        <v>6</v>
      </c>
      <c r="F27" s="2540"/>
      <c r="G27" s="2540"/>
      <c r="H27" s="2540"/>
      <c r="I27" s="2540"/>
      <c r="J27" s="2540"/>
      <c r="K27" s="2540"/>
      <c r="L27" s="2540"/>
      <c r="M27" s="2540"/>
      <c r="N27" s="2540"/>
      <c r="O27" s="2540"/>
      <c r="P27" s="2540"/>
      <c r="Q27" s="2540"/>
      <c r="R27" s="2540"/>
      <c r="S27" s="2540"/>
      <c r="T27" s="2540"/>
      <c r="U27" s="2540"/>
      <c r="V27" s="2540"/>
      <c r="W27" s="2540"/>
      <c r="X27" s="2540"/>
      <c r="Y27" s="2540"/>
      <c r="Z27" s="2540"/>
      <c r="AA27" s="2540"/>
      <c r="AB27" s="2540"/>
      <c r="AC27" s="2540"/>
      <c r="AD27" s="2540"/>
      <c r="AE27" s="2540"/>
      <c r="AF27" s="2540"/>
      <c r="AG27" s="2540"/>
      <c r="AH27" s="2540"/>
      <c r="AI27" s="2540"/>
      <c r="AJ27" s="2540"/>
      <c r="AK27" s="2540"/>
      <c r="AL27" s="2541"/>
      <c r="AM27" s="2542" t="s">
        <v>7</v>
      </c>
      <c r="AN27" s="2542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063"/>
      <c r="B28" s="2042"/>
      <c r="C28" s="2043"/>
      <c r="D28" s="2044"/>
      <c r="E28" s="2539" t="s">
        <v>52</v>
      </c>
      <c r="F28" s="2541"/>
      <c r="G28" s="2539" t="s">
        <v>53</v>
      </c>
      <c r="H28" s="2541"/>
      <c r="I28" s="2539" t="s">
        <v>54</v>
      </c>
      <c r="J28" s="2541"/>
      <c r="K28" s="2539" t="s">
        <v>55</v>
      </c>
      <c r="L28" s="2541"/>
      <c r="M28" s="2539" t="s">
        <v>56</v>
      </c>
      <c r="N28" s="2541"/>
      <c r="O28" s="2543" t="s">
        <v>57</v>
      </c>
      <c r="P28" s="2544"/>
      <c r="Q28" s="2543" t="s">
        <v>58</v>
      </c>
      <c r="R28" s="2544"/>
      <c r="S28" s="2543" t="s">
        <v>59</v>
      </c>
      <c r="T28" s="2544"/>
      <c r="U28" s="2543" t="s">
        <v>60</v>
      </c>
      <c r="V28" s="2544"/>
      <c r="W28" s="2543" t="s">
        <v>61</v>
      </c>
      <c r="X28" s="2544"/>
      <c r="Y28" s="2543" t="s">
        <v>62</v>
      </c>
      <c r="Z28" s="2544"/>
      <c r="AA28" s="2543" t="s">
        <v>63</v>
      </c>
      <c r="AB28" s="2544"/>
      <c r="AC28" s="2543" t="s">
        <v>64</v>
      </c>
      <c r="AD28" s="2544"/>
      <c r="AE28" s="2543" t="s">
        <v>65</v>
      </c>
      <c r="AF28" s="2544"/>
      <c r="AG28" s="2543" t="s">
        <v>66</v>
      </c>
      <c r="AH28" s="2544"/>
      <c r="AI28" s="2543" t="s">
        <v>67</v>
      </c>
      <c r="AJ28" s="2544"/>
      <c r="AK28" s="2543" t="s">
        <v>68</v>
      </c>
      <c r="AL28" s="2544"/>
      <c r="AM28" s="2173"/>
      <c r="AN28" s="2173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800" t="s">
        <v>32</v>
      </c>
      <c r="C29" s="1812" t="s">
        <v>43</v>
      </c>
      <c r="D29" s="1675" t="s">
        <v>34</v>
      </c>
      <c r="E29" s="1664" t="s">
        <v>43</v>
      </c>
      <c r="F29" s="1666" t="s">
        <v>34</v>
      </c>
      <c r="G29" s="1664" t="s">
        <v>43</v>
      </c>
      <c r="H29" s="1666" t="s">
        <v>34</v>
      </c>
      <c r="I29" s="1664" t="s">
        <v>43</v>
      </c>
      <c r="J29" s="1666" t="s">
        <v>34</v>
      </c>
      <c r="K29" s="1664" t="s">
        <v>43</v>
      </c>
      <c r="L29" s="1666" t="s">
        <v>34</v>
      </c>
      <c r="M29" s="1664" t="s">
        <v>43</v>
      </c>
      <c r="N29" s="1666" t="s">
        <v>34</v>
      </c>
      <c r="O29" s="1664" t="s">
        <v>43</v>
      </c>
      <c r="P29" s="1666" t="s">
        <v>34</v>
      </c>
      <c r="Q29" s="1664" t="s">
        <v>43</v>
      </c>
      <c r="R29" s="1666" t="s">
        <v>34</v>
      </c>
      <c r="S29" s="1664" t="s">
        <v>43</v>
      </c>
      <c r="T29" s="1666" t="s">
        <v>34</v>
      </c>
      <c r="U29" s="1664" t="s">
        <v>43</v>
      </c>
      <c r="V29" s="1666" t="s">
        <v>34</v>
      </c>
      <c r="W29" s="1664" t="s">
        <v>43</v>
      </c>
      <c r="X29" s="1666" t="s">
        <v>34</v>
      </c>
      <c r="Y29" s="1664" t="s">
        <v>43</v>
      </c>
      <c r="Z29" s="1666" t="s">
        <v>34</v>
      </c>
      <c r="AA29" s="1664" t="s">
        <v>43</v>
      </c>
      <c r="AB29" s="1666" t="s">
        <v>34</v>
      </c>
      <c r="AC29" s="1664" t="s">
        <v>43</v>
      </c>
      <c r="AD29" s="1666" t="s">
        <v>34</v>
      </c>
      <c r="AE29" s="1664" t="s">
        <v>43</v>
      </c>
      <c r="AF29" s="1666" t="s">
        <v>34</v>
      </c>
      <c r="AG29" s="1664" t="s">
        <v>43</v>
      </c>
      <c r="AH29" s="1666" t="s">
        <v>34</v>
      </c>
      <c r="AI29" s="1664" t="s">
        <v>43</v>
      </c>
      <c r="AJ29" s="1666" t="s">
        <v>34</v>
      </c>
      <c r="AK29" s="1664" t="s">
        <v>43</v>
      </c>
      <c r="AL29" s="1666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763" t="s">
        <v>69</v>
      </c>
      <c r="B30" s="1764">
        <f t="shared" ref="B30:B35" si="3">SUM(C30+D30)</f>
        <v>0</v>
      </c>
      <c r="C30" s="1685">
        <f t="shared" ref="C30:D35" si="4">SUM(E30+G30+I30+K30+M30+O30+Q30+S30+U30+W30+Y30+AA30+AC30+AE30+AG30+AI30+AK30)</f>
        <v>0</v>
      </c>
      <c r="D30" s="1765">
        <f t="shared" si="4"/>
        <v>0</v>
      </c>
      <c r="E30" s="1760"/>
      <c r="F30" s="1761"/>
      <c r="G30" s="1760"/>
      <c r="H30" s="1761"/>
      <c r="I30" s="1760"/>
      <c r="J30" s="1759"/>
      <c r="K30" s="1760"/>
      <c r="L30" s="1759"/>
      <c r="M30" s="1760"/>
      <c r="N30" s="1759"/>
      <c r="O30" s="1766"/>
      <c r="P30" s="1759"/>
      <c r="Q30" s="1766"/>
      <c r="R30" s="1759"/>
      <c r="S30" s="1766"/>
      <c r="T30" s="1759"/>
      <c r="U30" s="1766"/>
      <c r="V30" s="1759"/>
      <c r="W30" s="1766"/>
      <c r="X30" s="1759"/>
      <c r="Y30" s="1766"/>
      <c r="Z30" s="1759"/>
      <c r="AA30" s="1766"/>
      <c r="AB30" s="1759"/>
      <c r="AC30" s="1766"/>
      <c r="AD30" s="1759"/>
      <c r="AE30" s="1766"/>
      <c r="AF30" s="1759"/>
      <c r="AG30" s="1766"/>
      <c r="AH30" s="1759"/>
      <c r="AI30" s="1766"/>
      <c r="AJ30" s="1759"/>
      <c r="AK30" s="1766"/>
      <c r="AL30" s="1759"/>
      <c r="AM30" s="1762"/>
      <c r="AN30" s="1762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539" t="s">
        <v>6</v>
      </c>
      <c r="F37" s="2540"/>
      <c r="G37" s="2540"/>
      <c r="H37" s="2540"/>
      <c r="I37" s="2540"/>
      <c r="J37" s="2540"/>
      <c r="K37" s="2540"/>
      <c r="L37" s="2540"/>
      <c r="M37" s="2540"/>
      <c r="N37" s="2540"/>
      <c r="O37" s="2540"/>
      <c r="P37" s="2540"/>
      <c r="Q37" s="2540"/>
      <c r="R37" s="2540"/>
      <c r="S37" s="2540"/>
      <c r="T37" s="2540"/>
      <c r="U37" s="2540"/>
      <c r="V37" s="2540"/>
      <c r="W37" s="2540"/>
      <c r="X37" s="2540"/>
      <c r="Y37" s="2540"/>
      <c r="Z37" s="2540"/>
      <c r="AA37" s="2540"/>
      <c r="AB37" s="2540"/>
      <c r="AC37" s="2540"/>
      <c r="AD37" s="2540"/>
      <c r="AE37" s="2540"/>
      <c r="AF37" s="2540"/>
      <c r="AG37" s="2540"/>
      <c r="AH37" s="2540"/>
      <c r="AI37" s="2540"/>
      <c r="AJ37" s="2540"/>
      <c r="AK37" s="2540"/>
      <c r="AL37" s="2541"/>
      <c r="AM37" s="2542" t="s">
        <v>7</v>
      </c>
      <c r="AN37" s="2542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063"/>
      <c r="B38" s="2042"/>
      <c r="C38" s="2043"/>
      <c r="D38" s="2044"/>
      <c r="E38" s="2539" t="s">
        <v>11</v>
      </c>
      <c r="F38" s="2541"/>
      <c r="G38" s="2539" t="s">
        <v>12</v>
      </c>
      <c r="H38" s="2541"/>
      <c r="I38" s="2539" t="s">
        <v>13</v>
      </c>
      <c r="J38" s="2541"/>
      <c r="K38" s="2539" t="s">
        <v>14</v>
      </c>
      <c r="L38" s="2541"/>
      <c r="M38" s="2539" t="s">
        <v>15</v>
      </c>
      <c r="N38" s="2541"/>
      <c r="O38" s="2543" t="s">
        <v>16</v>
      </c>
      <c r="P38" s="2544"/>
      <c r="Q38" s="2543" t="s">
        <v>17</v>
      </c>
      <c r="R38" s="2544"/>
      <c r="S38" s="2543" t="s">
        <v>18</v>
      </c>
      <c r="T38" s="2544"/>
      <c r="U38" s="2543" t="s">
        <v>19</v>
      </c>
      <c r="V38" s="2544"/>
      <c r="W38" s="2543" t="s">
        <v>20</v>
      </c>
      <c r="X38" s="2544"/>
      <c r="Y38" s="2543" t="s">
        <v>21</v>
      </c>
      <c r="Z38" s="2544"/>
      <c r="AA38" s="2543" t="s">
        <v>22</v>
      </c>
      <c r="AB38" s="2544"/>
      <c r="AC38" s="2543" t="s">
        <v>23</v>
      </c>
      <c r="AD38" s="2544"/>
      <c r="AE38" s="2543" t="s">
        <v>24</v>
      </c>
      <c r="AF38" s="2544"/>
      <c r="AG38" s="2543" t="s">
        <v>25</v>
      </c>
      <c r="AH38" s="2544"/>
      <c r="AI38" s="2543" t="s">
        <v>26</v>
      </c>
      <c r="AJ38" s="2544"/>
      <c r="AK38" s="2543" t="s">
        <v>27</v>
      </c>
      <c r="AL38" s="2547"/>
      <c r="AM38" s="2173"/>
      <c r="AN38" s="217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800" t="s">
        <v>32</v>
      </c>
      <c r="C39" s="1812" t="s">
        <v>43</v>
      </c>
      <c r="D39" s="1675" t="s">
        <v>34</v>
      </c>
      <c r="E39" s="1834" t="s">
        <v>43</v>
      </c>
      <c r="F39" s="1813" t="s">
        <v>34</v>
      </c>
      <c r="G39" s="1834" t="s">
        <v>43</v>
      </c>
      <c r="H39" s="1813" t="s">
        <v>34</v>
      </c>
      <c r="I39" s="1834" t="s">
        <v>43</v>
      </c>
      <c r="J39" s="1813" t="s">
        <v>34</v>
      </c>
      <c r="K39" s="1834" t="s">
        <v>43</v>
      </c>
      <c r="L39" s="1813" t="s">
        <v>34</v>
      </c>
      <c r="M39" s="1834" t="s">
        <v>43</v>
      </c>
      <c r="N39" s="1813" t="s">
        <v>34</v>
      </c>
      <c r="O39" s="1834" t="s">
        <v>43</v>
      </c>
      <c r="P39" s="1813" t="s">
        <v>34</v>
      </c>
      <c r="Q39" s="1834" t="s">
        <v>43</v>
      </c>
      <c r="R39" s="1813" t="s">
        <v>34</v>
      </c>
      <c r="S39" s="1834" t="s">
        <v>43</v>
      </c>
      <c r="T39" s="1813" t="s">
        <v>34</v>
      </c>
      <c r="U39" s="1834" t="s">
        <v>43</v>
      </c>
      <c r="V39" s="1813" t="s">
        <v>34</v>
      </c>
      <c r="W39" s="1834" t="s">
        <v>43</v>
      </c>
      <c r="X39" s="1813" t="s">
        <v>34</v>
      </c>
      <c r="Y39" s="1834" t="s">
        <v>43</v>
      </c>
      <c r="Z39" s="1813" t="s">
        <v>34</v>
      </c>
      <c r="AA39" s="1834" t="s">
        <v>43</v>
      </c>
      <c r="AB39" s="1813" t="s">
        <v>34</v>
      </c>
      <c r="AC39" s="1834" t="s">
        <v>43</v>
      </c>
      <c r="AD39" s="1813" t="s">
        <v>34</v>
      </c>
      <c r="AE39" s="1834" t="s">
        <v>43</v>
      </c>
      <c r="AF39" s="1813" t="s">
        <v>34</v>
      </c>
      <c r="AG39" s="1834" t="s">
        <v>43</v>
      </c>
      <c r="AH39" s="1813" t="s">
        <v>34</v>
      </c>
      <c r="AI39" s="1834" t="s">
        <v>43</v>
      </c>
      <c r="AJ39" s="1813" t="s">
        <v>34</v>
      </c>
      <c r="AK39" s="1834" t="s">
        <v>43</v>
      </c>
      <c r="AL39" s="1813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763" t="s">
        <v>69</v>
      </c>
      <c r="B40" s="1764">
        <f t="shared" ref="B40:B45" si="5">SUM(C40+D40)</f>
        <v>0</v>
      </c>
      <c r="C40" s="1685">
        <f>SUM(E40+G40+I40+K40+M40+O40+Q40+S40+U40+W40+Y40+AA40+AC40+AE40+AG40+AI40+AK40)</f>
        <v>0</v>
      </c>
      <c r="D40" s="1765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762"/>
      <c r="AO40" s="18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18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18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18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18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18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539" t="s">
        <v>6</v>
      </c>
      <c r="F47" s="2540"/>
      <c r="G47" s="2540"/>
      <c r="H47" s="2540"/>
      <c r="I47" s="2540"/>
      <c r="J47" s="2540"/>
      <c r="K47" s="2540"/>
      <c r="L47" s="2540"/>
      <c r="M47" s="2540"/>
      <c r="N47" s="2540"/>
      <c r="O47" s="2540"/>
      <c r="P47" s="2540"/>
      <c r="Q47" s="2540"/>
      <c r="R47" s="2540"/>
      <c r="S47" s="2540"/>
      <c r="T47" s="2540"/>
      <c r="U47" s="2540"/>
      <c r="V47" s="2540"/>
      <c r="W47" s="2540"/>
      <c r="X47" s="2540"/>
      <c r="Y47" s="2540"/>
      <c r="Z47" s="2540"/>
      <c r="AA47" s="2540"/>
      <c r="AB47" s="2540"/>
      <c r="AC47" s="2540"/>
      <c r="AD47" s="2540"/>
      <c r="AE47" s="2540"/>
      <c r="AF47" s="2540"/>
      <c r="AG47" s="2540"/>
      <c r="AH47" s="2540"/>
      <c r="AI47" s="2540"/>
      <c r="AJ47" s="2540"/>
      <c r="AK47" s="2540"/>
      <c r="AL47" s="2541"/>
      <c r="AM47" s="2542" t="s">
        <v>7</v>
      </c>
      <c r="AN47" s="2542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063"/>
      <c r="B48" s="2042"/>
      <c r="C48" s="2043"/>
      <c r="D48" s="2044"/>
      <c r="E48" s="2539" t="s">
        <v>52</v>
      </c>
      <c r="F48" s="2541"/>
      <c r="G48" s="2539" t="s">
        <v>53</v>
      </c>
      <c r="H48" s="2541"/>
      <c r="I48" s="2539" t="s">
        <v>54</v>
      </c>
      <c r="J48" s="2541"/>
      <c r="K48" s="2539" t="s">
        <v>55</v>
      </c>
      <c r="L48" s="2541"/>
      <c r="M48" s="2539" t="s">
        <v>56</v>
      </c>
      <c r="N48" s="2541"/>
      <c r="O48" s="2543" t="s">
        <v>57</v>
      </c>
      <c r="P48" s="2544"/>
      <c r="Q48" s="2543" t="s">
        <v>58</v>
      </c>
      <c r="R48" s="2544"/>
      <c r="S48" s="2543" t="s">
        <v>59</v>
      </c>
      <c r="T48" s="2544"/>
      <c r="U48" s="2543" t="s">
        <v>60</v>
      </c>
      <c r="V48" s="2544"/>
      <c r="W48" s="2543" t="s">
        <v>61</v>
      </c>
      <c r="X48" s="2544"/>
      <c r="Y48" s="2543" t="s">
        <v>62</v>
      </c>
      <c r="Z48" s="2544"/>
      <c r="AA48" s="2543" t="s">
        <v>63</v>
      </c>
      <c r="AB48" s="2544"/>
      <c r="AC48" s="2543" t="s">
        <v>64</v>
      </c>
      <c r="AD48" s="2544"/>
      <c r="AE48" s="2543" t="s">
        <v>65</v>
      </c>
      <c r="AF48" s="2544"/>
      <c r="AG48" s="2543" t="s">
        <v>66</v>
      </c>
      <c r="AH48" s="2544"/>
      <c r="AI48" s="2543" t="s">
        <v>67</v>
      </c>
      <c r="AJ48" s="2544"/>
      <c r="AK48" s="2543" t="s">
        <v>68</v>
      </c>
      <c r="AL48" s="2544"/>
      <c r="AM48" s="2173"/>
      <c r="AN48" s="2173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800" t="s">
        <v>32</v>
      </c>
      <c r="C49" s="1812" t="s">
        <v>43</v>
      </c>
      <c r="D49" s="1675" t="s">
        <v>34</v>
      </c>
      <c r="E49" s="1664" t="s">
        <v>43</v>
      </c>
      <c r="F49" s="1666" t="s">
        <v>34</v>
      </c>
      <c r="G49" s="1664" t="s">
        <v>43</v>
      </c>
      <c r="H49" s="1666" t="s">
        <v>34</v>
      </c>
      <c r="I49" s="1664" t="s">
        <v>43</v>
      </c>
      <c r="J49" s="1666" t="s">
        <v>34</v>
      </c>
      <c r="K49" s="1664" t="s">
        <v>43</v>
      </c>
      <c r="L49" s="1666" t="s">
        <v>34</v>
      </c>
      <c r="M49" s="1664" t="s">
        <v>43</v>
      </c>
      <c r="N49" s="1666" t="s">
        <v>34</v>
      </c>
      <c r="O49" s="1664" t="s">
        <v>43</v>
      </c>
      <c r="P49" s="1666" t="s">
        <v>34</v>
      </c>
      <c r="Q49" s="1664" t="s">
        <v>43</v>
      </c>
      <c r="R49" s="1666" t="s">
        <v>34</v>
      </c>
      <c r="S49" s="1664" t="s">
        <v>43</v>
      </c>
      <c r="T49" s="1666" t="s">
        <v>34</v>
      </c>
      <c r="U49" s="1664" t="s">
        <v>43</v>
      </c>
      <c r="V49" s="1666" t="s">
        <v>34</v>
      </c>
      <c r="W49" s="1664" t="s">
        <v>43</v>
      </c>
      <c r="X49" s="1666" t="s">
        <v>34</v>
      </c>
      <c r="Y49" s="1664" t="s">
        <v>43</v>
      </c>
      <c r="Z49" s="1666" t="s">
        <v>34</v>
      </c>
      <c r="AA49" s="1664" t="s">
        <v>43</v>
      </c>
      <c r="AB49" s="1666" t="s">
        <v>34</v>
      </c>
      <c r="AC49" s="1664" t="s">
        <v>43</v>
      </c>
      <c r="AD49" s="1666" t="s">
        <v>34</v>
      </c>
      <c r="AE49" s="1664" t="s">
        <v>43</v>
      </c>
      <c r="AF49" s="1666" t="s">
        <v>34</v>
      </c>
      <c r="AG49" s="1664" t="s">
        <v>43</v>
      </c>
      <c r="AH49" s="1666" t="s">
        <v>34</v>
      </c>
      <c r="AI49" s="1664" t="s">
        <v>43</v>
      </c>
      <c r="AJ49" s="1666" t="s">
        <v>34</v>
      </c>
      <c r="AK49" s="1664" t="s">
        <v>43</v>
      </c>
      <c r="AL49" s="1666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763" t="s">
        <v>69</v>
      </c>
      <c r="B50" s="1764">
        <f t="shared" ref="B50:B55" si="7">SUM(C50+D50)</f>
        <v>0</v>
      </c>
      <c r="C50" s="1685">
        <f t="shared" ref="C50:D55" si="8">SUM(E50+G50+I50+K50+M50+O50+Q50+S50+U50+W50+Y50+AA50+AC50+AE50+AG50+AI50+AK50)</f>
        <v>0</v>
      </c>
      <c r="D50" s="1765">
        <f t="shared" si="8"/>
        <v>0</v>
      </c>
      <c r="E50" s="1760"/>
      <c r="F50" s="1761"/>
      <c r="G50" s="1760"/>
      <c r="H50" s="1761"/>
      <c r="I50" s="1760"/>
      <c r="J50" s="1759"/>
      <c r="K50" s="1760"/>
      <c r="L50" s="1759"/>
      <c r="M50" s="1760"/>
      <c r="N50" s="1759"/>
      <c r="O50" s="1766"/>
      <c r="P50" s="1759"/>
      <c r="Q50" s="1766"/>
      <c r="R50" s="1759"/>
      <c r="S50" s="1766"/>
      <c r="T50" s="1759"/>
      <c r="U50" s="1766"/>
      <c r="V50" s="1759"/>
      <c r="W50" s="1766"/>
      <c r="X50" s="1759"/>
      <c r="Y50" s="1766"/>
      <c r="Z50" s="1759"/>
      <c r="AA50" s="1766"/>
      <c r="AB50" s="1759"/>
      <c r="AC50" s="1766"/>
      <c r="AD50" s="1759"/>
      <c r="AE50" s="1766"/>
      <c r="AF50" s="1759"/>
      <c r="AG50" s="1766"/>
      <c r="AH50" s="1759"/>
      <c r="AI50" s="1766"/>
      <c r="AJ50" s="1759"/>
      <c r="AK50" s="1766"/>
      <c r="AL50" s="1759"/>
      <c r="AM50" s="1762"/>
      <c r="AN50" s="1762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550" t="s">
        <v>6</v>
      </c>
      <c r="F57" s="2551"/>
      <c r="G57" s="2551"/>
      <c r="H57" s="2551"/>
      <c r="I57" s="2551"/>
      <c r="J57" s="2551"/>
      <c r="K57" s="2551"/>
      <c r="L57" s="2551"/>
      <c r="M57" s="2551"/>
      <c r="N57" s="2551"/>
      <c r="O57" s="2551"/>
      <c r="P57" s="2551"/>
      <c r="Q57" s="2551"/>
      <c r="R57" s="2551"/>
      <c r="S57" s="2551"/>
      <c r="T57" s="2551"/>
      <c r="U57" s="2551"/>
      <c r="V57" s="2551"/>
      <c r="W57" s="2551"/>
      <c r="X57" s="2551"/>
      <c r="Y57" s="2551"/>
      <c r="Z57" s="2551"/>
      <c r="AA57" s="2551"/>
      <c r="AB57" s="2551"/>
      <c r="AC57" s="2551"/>
      <c r="AD57" s="2551"/>
      <c r="AE57" s="2551"/>
      <c r="AF57" s="2551"/>
      <c r="AG57" s="2551"/>
      <c r="AH57" s="2551"/>
      <c r="AI57" s="2551"/>
      <c r="AJ57" s="2551"/>
      <c r="AK57" s="2551"/>
      <c r="AL57" s="2552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075"/>
      <c r="E58" s="2539" t="s">
        <v>11</v>
      </c>
      <c r="F58" s="2541"/>
      <c r="G58" s="2539" t="s">
        <v>12</v>
      </c>
      <c r="H58" s="2541"/>
      <c r="I58" s="2539" t="s">
        <v>13</v>
      </c>
      <c r="J58" s="2541"/>
      <c r="K58" s="2539" t="s">
        <v>14</v>
      </c>
      <c r="L58" s="2541"/>
      <c r="M58" s="2539" t="s">
        <v>15</v>
      </c>
      <c r="N58" s="2541"/>
      <c r="O58" s="2543" t="s">
        <v>16</v>
      </c>
      <c r="P58" s="2544"/>
      <c r="Q58" s="2543" t="s">
        <v>17</v>
      </c>
      <c r="R58" s="2544"/>
      <c r="S58" s="2543" t="s">
        <v>18</v>
      </c>
      <c r="T58" s="2544"/>
      <c r="U58" s="2543" t="s">
        <v>19</v>
      </c>
      <c r="V58" s="2544"/>
      <c r="W58" s="2543" t="s">
        <v>20</v>
      </c>
      <c r="X58" s="2544"/>
      <c r="Y58" s="2543" t="s">
        <v>21</v>
      </c>
      <c r="Z58" s="2544"/>
      <c r="AA58" s="2543" t="s">
        <v>22</v>
      </c>
      <c r="AB58" s="2544"/>
      <c r="AC58" s="2543" t="s">
        <v>23</v>
      </c>
      <c r="AD58" s="2544"/>
      <c r="AE58" s="2543" t="s">
        <v>24</v>
      </c>
      <c r="AF58" s="2544"/>
      <c r="AG58" s="2543" t="s">
        <v>25</v>
      </c>
      <c r="AH58" s="2544"/>
      <c r="AI58" s="2543" t="s">
        <v>26</v>
      </c>
      <c r="AJ58" s="2544"/>
      <c r="AK58" s="2543" t="s">
        <v>27</v>
      </c>
      <c r="AL58" s="2547"/>
      <c r="AM58" s="2067"/>
      <c r="AN58" s="2068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836" t="s">
        <v>32</v>
      </c>
      <c r="C59" s="1837" t="s">
        <v>33</v>
      </c>
      <c r="D59" s="1813" t="s">
        <v>34</v>
      </c>
      <c r="E59" s="1802" t="s">
        <v>33</v>
      </c>
      <c r="F59" s="1813" t="s">
        <v>34</v>
      </c>
      <c r="G59" s="1802" t="s">
        <v>33</v>
      </c>
      <c r="H59" s="1813" t="s">
        <v>34</v>
      </c>
      <c r="I59" s="1802" t="s">
        <v>33</v>
      </c>
      <c r="J59" s="1813" t="s">
        <v>34</v>
      </c>
      <c r="K59" s="1802" t="s">
        <v>33</v>
      </c>
      <c r="L59" s="1813" t="s">
        <v>34</v>
      </c>
      <c r="M59" s="1802" t="s">
        <v>33</v>
      </c>
      <c r="N59" s="1813" t="s">
        <v>34</v>
      </c>
      <c r="O59" s="1802" t="s">
        <v>33</v>
      </c>
      <c r="P59" s="1813" t="s">
        <v>34</v>
      </c>
      <c r="Q59" s="1802" t="s">
        <v>33</v>
      </c>
      <c r="R59" s="1813" t="s">
        <v>34</v>
      </c>
      <c r="S59" s="1802" t="s">
        <v>33</v>
      </c>
      <c r="T59" s="1813" t="s">
        <v>34</v>
      </c>
      <c r="U59" s="1802" t="s">
        <v>33</v>
      </c>
      <c r="V59" s="1838" t="s">
        <v>34</v>
      </c>
      <c r="W59" s="1802" t="s">
        <v>33</v>
      </c>
      <c r="X59" s="1813" t="s">
        <v>34</v>
      </c>
      <c r="Y59" s="1802" t="s">
        <v>33</v>
      </c>
      <c r="Z59" s="1813" t="s">
        <v>34</v>
      </c>
      <c r="AA59" s="1802" t="s">
        <v>33</v>
      </c>
      <c r="AB59" s="1813" t="s">
        <v>34</v>
      </c>
      <c r="AC59" s="1802" t="s">
        <v>33</v>
      </c>
      <c r="AD59" s="1813" t="s">
        <v>34</v>
      </c>
      <c r="AE59" s="1802" t="s">
        <v>33</v>
      </c>
      <c r="AF59" s="1813" t="s">
        <v>34</v>
      </c>
      <c r="AG59" s="1802" t="s">
        <v>33</v>
      </c>
      <c r="AH59" s="1813" t="s">
        <v>34</v>
      </c>
      <c r="AI59" s="1802" t="s">
        <v>33</v>
      </c>
      <c r="AJ59" s="1813" t="s">
        <v>34</v>
      </c>
      <c r="AK59" s="1802" t="s">
        <v>33</v>
      </c>
      <c r="AL59" s="1813" t="s">
        <v>34</v>
      </c>
      <c r="AM59" s="1804" t="s">
        <v>82</v>
      </c>
      <c r="AN59" s="1813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767" t="s">
        <v>84</v>
      </c>
      <c r="B60" s="1764">
        <f t="shared" ref="B60:B65" si="9">SUM(C60+D60)</f>
        <v>50</v>
      </c>
      <c r="C60" s="1685">
        <f>SUM(E60+G60+I60+K60+M60+O60+Q60+S60+U60+W60+Y60+AA60+AC60+AE60+AG60+AI60+AK60)</f>
        <v>25</v>
      </c>
      <c r="D60" s="1765">
        <f>SUM(F60+H60+J60+L60+N60+P60+R60+T60+V60+X60+Z60+AB60+AD60+AF60+AH60+AJ60+AL60)</f>
        <v>25</v>
      </c>
      <c r="E60" s="1760">
        <v>2</v>
      </c>
      <c r="F60" s="1761">
        <v>2</v>
      </c>
      <c r="G60" s="1760"/>
      <c r="H60" s="1759"/>
      <c r="I60" s="1760">
        <v>1</v>
      </c>
      <c r="J60" s="1759"/>
      <c r="K60" s="1760">
        <v>1</v>
      </c>
      <c r="L60" s="1759">
        <v>3</v>
      </c>
      <c r="M60" s="1760">
        <v>2</v>
      </c>
      <c r="N60" s="1759"/>
      <c r="O60" s="1760">
        <v>1</v>
      </c>
      <c r="P60" s="1759">
        <v>2</v>
      </c>
      <c r="Q60" s="1760">
        <v>1</v>
      </c>
      <c r="R60" s="1759"/>
      <c r="S60" s="1760">
        <v>1</v>
      </c>
      <c r="T60" s="1759"/>
      <c r="U60" s="1760"/>
      <c r="V60" s="1768"/>
      <c r="W60" s="1760">
        <v>1</v>
      </c>
      <c r="X60" s="1759">
        <v>1</v>
      </c>
      <c r="Y60" s="1760"/>
      <c r="Z60" s="1759">
        <v>2</v>
      </c>
      <c r="AA60" s="1760">
        <v>2</v>
      </c>
      <c r="AB60" s="1759">
        <v>2</v>
      </c>
      <c r="AC60" s="1760">
        <v>1</v>
      </c>
      <c r="AD60" s="1759">
        <v>4</v>
      </c>
      <c r="AE60" s="1760">
        <v>5</v>
      </c>
      <c r="AF60" s="1759">
        <v>1</v>
      </c>
      <c r="AG60" s="1760">
        <v>2</v>
      </c>
      <c r="AH60" s="1759">
        <v>7</v>
      </c>
      <c r="AI60" s="1760">
        <v>3</v>
      </c>
      <c r="AJ60" s="1759">
        <v>1</v>
      </c>
      <c r="AK60" s="1766">
        <v>2</v>
      </c>
      <c r="AL60" s="1759"/>
      <c r="AM60" s="1766"/>
      <c r="AN60" s="1759">
        <v>50</v>
      </c>
      <c r="AO60" s="306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859</v>
      </c>
      <c r="C61" s="46">
        <f t="shared" ref="C61:D65" si="10">SUM(E61+G61+I61+K61+M61+O61+Q61+S61+U61+W61+Y61+AA61+AC61+AE61+AG61+AI61+AK61)</f>
        <v>418</v>
      </c>
      <c r="D61" s="55">
        <f t="shared" si="10"/>
        <v>441</v>
      </c>
      <c r="E61" s="28">
        <v>85</v>
      </c>
      <c r="F61" s="29">
        <v>105</v>
      </c>
      <c r="G61" s="28">
        <v>23</v>
      </c>
      <c r="H61" s="27">
        <v>36</v>
      </c>
      <c r="I61" s="28">
        <v>20</v>
      </c>
      <c r="J61" s="27">
        <v>30</v>
      </c>
      <c r="K61" s="28">
        <v>10</v>
      </c>
      <c r="L61" s="27">
        <v>12</v>
      </c>
      <c r="M61" s="28">
        <v>7</v>
      </c>
      <c r="N61" s="27">
        <v>8</v>
      </c>
      <c r="O61" s="28">
        <v>20</v>
      </c>
      <c r="P61" s="27">
        <v>17</v>
      </c>
      <c r="Q61" s="28">
        <v>14</v>
      </c>
      <c r="R61" s="27">
        <v>5</v>
      </c>
      <c r="S61" s="28">
        <v>12</v>
      </c>
      <c r="T61" s="27">
        <v>21</v>
      </c>
      <c r="U61" s="28">
        <v>11</v>
      </c>
      <c r="V61" s="108">
        <v>8</v>
      </c>
      <c r="W61" s="28">
        <v>13</v>
      </c>
      <c r="X61" s="27">
        <v>23</v>
      </c>
      <c r="Y61" s="28">
        <v>14</v>
      </c>
      <c r="Z61" s="27">
        <v>16</v>
      </c>
      <c r="AA61" s="28">
        <v>31</v>
      </c>
      <c r="AB61" s="27">
        <v>20</v>
      </c>
      <c r="AC61" s="28">
        <v>24</v>
      </c>
      <c r="AD61" s="27">
        <v>18</v>
      </c>
      <c r="AE61" s="28">
        <v>37</v>
      </c>
      <c r="AF61" s="27">
        <v>34</v>
      </c>
      <c r="AG61" s="28">
        <v>26</v>
      </c>
      <c r="AH61" s="27">
        <v>28</v>
      </c>
      <c r="AI61" s="28">
        <v>20</v>
      </c>
      <c r="AJ61" s="27">
        <v>21</v>
      </c>
      <c r="AK61" s="56">
        <v>51</v>
      </c>
      <c r="AL61" s="27">
        <v>39</v>
      </c>
      <c r="AM61" s="56"/>
      <c r="AN61" s="27">
        <v>859</v>
      </c>
      <c r="AO61" s="306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2550</v>
      </c>
      <c r="C62" s="46">
        <f t="shared" si="10"/>
        <v>1303</v>
      </c>
      <c r="D62" s="55">
        <f t="shared" si="10"/>
        <v>1247</v>
      </c>
      <c r="E62" s="28">
        <v>226</v>
      </c>
      <c r="F62" s="29">
        <v>229</v>
      </c>
      <c r="G62" s="28">
        <v>139</v>
      </c>
      <c r="H62" s="27">
        <v>119</v>
      </c>
      <c r="I62" s="28">
        <v>108</v>
      </c>
      <c r="J62" s="27">
        <v>90</v>
      </c>
      <c r="K62" s="28">
        <v>72</v>
      </c>
      <c r="L62" s="27">
        <v>53</v>
      </c>
      <c r="M62" s="28">
        <v>39</v>
      </c>
      <c r="N62" s="27">
        <v>48</v>
      </c>
      <c r="O62" s="28">
        <v>55</v>
      </c>
      <c r="P62" s="27">
        <v>51</v>
      </c>
      <c r="Q62" s="28">
        <v>52</v>
      </c>
      <c r="R62" s="27">
        <v>59</v>
      </c>
      <c r="S62" s="28">
        <v>43</v>
      </c>
      <c r="T62" s="27">
        <v>52</v>
      </c>
      <c r="U62" s="28">
        <v>69</v>
      </c>
      <c r="V62" s="108">
        <v>35</v>
      </c>
      <c r="W62" s="28">
        <v>37</v>
      </c>
      <c r="X62" s="27">
        <v>39</v>
      </c>
      <c r="Y62" s="28">
        <v>66</v>
      </c>
      <c r="Z62" s="27">
        <v>55</v>
      </c>
      <c r="AA62" s="28">
        <v>67</v>
      </c>
      <c r="AB62" s="27">
        <v>81</v>
      </c>
      <c r="AC62" s="28">
        <v>73</v>
      </c>
      <c r="AD62" s="27">
        <v>67</v>
      </c>
      <c r="AE62" s="28">
        <v>61</v>
      </c>
      <c r="AF62" s="27">
        <v>62</v>
      </c>
      <c r="AG62" s="28">
        <v>74</v>
      </c>
      <c r="AH62" s="27">
        <v>59</v>
      </c>
      <c r="AI62" s="28">
        <v>49</v>
      </c>
      <c r="AJ62" s="27">
        <v>61</v>
      </c>
      <c r="AK62" s="56">
        <v>73</v>
      </c>
      <c r="AL62" s="27">
        <v>87</v>
      </c>
      <c r="AM62" s="56"/>
      <c r="AN62" s="27">
        <v>2550</v>
      </c>
      <c r="AO62" s="306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546</v>
      </c>
      <c r="C63" s="46">
        <f t="shared" si="10"/>
        <v>273</v>
      </c>
      <c r="D63" s="55">
        <f t="shared" si="10"/>
        <v>273</v>
      </c>
      <c r="E63" s="28">
        <v>57</v>
      </c>
      <c r="F63" s="29">
        <v>44</v>
      </c>
      <c r="G63" s="28">
        <v>65</v>
      </c>
      <c r="H63" s="27">
        <v>72</v>
      </c>
      <c r="I63" s="28">
        <v>80</v>
      </c>
      <c r="J63" s="27">
        <v>70</v>
      </c>
      <c r="K63" s="28">
        <v>14</v>
      </c>
      <c r="L63" s="27">
        <v>21</v>
      </c>
      <c r="M63" s="28">
        <v>6</v>
      </c>
      <c r="N63" s="27">
        <v>8</v>
      </c>
      <c r="O63" s="28">
        <v>11</v>
      </c>
      <c r="P63" s="27">
        <v>10</v>
      </c>
      <c r="Q63" s="28">
        <v>9</v>
      </c>
      <c r="R63" s="27">
        <v>5</v>
      </c>
      <c r="S63" s="28">
        <v>9</v>
      </c>
      <c r="T63" s="27">
        <v>6</v>
      </c>
      <c r="U63" s="28">
        <v>5</v>
      </c>
      <c r="V63" s="108">
        <v>6</v>
      </c>
      <c r="W63" s="28">
        <v>2</v>
      </c>
      <c r="X63" s="27">
        <v>4</v>
      </c>
      <c r="Y63" s="28">
        <v>3</v>
      </c>
      <c r="Z63" s="27">
        <v>7</v>
      </c>
      <c r="AA63" s="28">
        <v>3</v>
      </c>
      <c r="AB63" s="27">
        <v>2</v>
      </c>
      <c r="AC63" s="28">
        <v>4</v>
      </c>
      <c r="AD63" s="27">
        <v>5</v>
      </c>
      <c r="AE63" s="28">
        <v>1</v>
      </c>
      <c r="AF63" s="27">
        <v>2</v>
      </c>
      <c r="AG63" s="28">
        <v>2</v>
      </c>
      <c r="AH63" s="27">
        <v>3</v>
      </c>
      <c r="AI63" s="28"/>
      <c r="AJ63" s="27">
        <v>5</v>
      </c>
      <c r="AK63" s="56">
        <v>2</v>
      </c>
      <c r="AL63" s="27">
        <v>3</v>
      </c>
      <c r="AM63" s="56"/>
      <c r="AN63" s="27">
        <v>546</v>
      </c>
      <c r="AO63" s="306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9</v>
      </c>
      <c r="C64" s="61">
        <f t="shared" si="10"/>
        <v>7</v>
      </c>
      <c r="D64" s="62">
        <f t="shared" si="10"/>
        <v>2</v>
      </c>
      <c r="E64" s="63">
        <v>2</v>
      </c>
      <c r="F64" s="64"/>
      <c r="G64" s="63">
        <v>1</v>
      </c>
      <c r="H64" s="65"/>
      <c r="I64" s="63">
        <v>2</v>
      </c>
      <c r="J64" s="65"/>
      <c r="K64" s="63"/>
      <c r="L64" s="65">
        <v>1</v>
      </c>
      <c r="M64" s="63"/>
      <c r="N64" s="65">
        <v>1</v>
      </c>
      <c r="O64" s="63"/>
      <c r="P64" s="65"/>
      <c r="Q64" s="63">
        <v>1</v>
      </c>
      <c r="R64" s="65"/>
      <c r="S64" s="63"/>
      <c r="T64" s="65"/>
      <c r="U64" s="63">
        <v>1</v>
      </c>
      <c r="V64" s="111"/>
      <c r="W64" s="63"/>
      <c r="X64" s="65"/>
      <c r="Y64" s="63"/>
      <c r="Z64" s="65"/>
      <c r="AA64" s="63"/>
      <c r="AB64" s="65"/>
      <c r="AC64" s="63"/>
      <c r="AD64" s="65"/>
      <c r="AE64" s="63"/>
      <c r="AF64" s="65"/>
      <c r="AG64" s="63"/>
      <c r="AH64" s="65"/>
      <c r="AI64" s="63"/>
      <c r="AJ64" s="65"/>
      <c r="AK64" s="112"/>
      <c r="AL64" s="65"/>
      <c r="AM64" s="112"/>
      <c r="AN64" s="65">
        <v>9</v>
      </c>
      <c r="AO64" s="306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06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834" t="s">
        <v>80</v>
      </c>
      <c r="B66" s="1839">
        <f t="shared" ref="B66:AL66" si="11">SUM(B60:B65)</f>
        <v>4014</v>
      </c>
      <c r="C66" s="1769">
        <f t="shared" si="11"/>
        <v>2026</v>
      </c>
      <c r="D66" s="1818">
        <f t="shared" si="11"/>
        <v>1988</v>
      </c>
      <c r="E66" s="1840">
        <f t="shared" si="11"/>
        <v>372</v>
      </c>
      <c r="F66" s="1841">
        <f t="shared" si="11"/>
        <v>380</v>
      </c>
      <c r="G66" s="1840">
        <f t="shared" si="11"/>
        <v>228</v>
      </c>
      <c r="H66" s="1842">
        <f t="shared" si="11"/>
        <v>227</v>
      </c>
      <c r="I66" s="1840">
        <f t="shared" si="11"/>
        <v>211</v>
      </c>
      <c r="J66" s="1842">
        <f t="shared" si="11"/>
        <v>190</v>
      </c>
      <c r="K66" s="1840">
        <f t="shared" si="11"/>
        <v>97</v>
      </c>
      <c r="L66" s="1842">
        <f t="shared" si="11"/>
        <v>90</v>
      </c>
      <c r="M66" s="1840">
        <f t="shared" si="11"/>
        <v>54</v>
      </c>
      <c r="N66" s="1842">
        <f t="shared" si="11"/>
        <v>65</v>
      </c>
      <c r="O66" s="1840">
        <f t="shared" si="11"/>
        <v>87</v>
      </c>
      <c r="P66" s="1842">
        <f t="shared" si="11"/>
        <v>80</v>
      </c>
      <c r="Q66" s="1840">
        <f t="shared" si="11"/>
        <v>77</v>
      </c>
      <c r="R66" s="1842">
        <f t="shared" si="11"/>
        <v>69</v>
      </c>
      <c r="S66" s="1840">
        <f t="shared" si="11"/>
        <v>65</v>
      </c>
      <c r="T66" s="1842">
        <f t="shared" si="11"/>
        <v>79</v>
      </c>
      <c r="U66" s="1843">
        <f t="shared" si="11"/>
        <v>86</v>
      </c>
      <c r="V66" s="1844">
        <f t="shared" si="11"/>
        <v>49</v>
      </c>
      <c r="W66" s="1840">
        <f t="shared" si="11"/>
        <v>53</v>
      </c>
      <c r="X66" s="1842">
        <f t="shared" si="11"/>
        <v>67</v>
      </c>
      <c r="Y66" s="1840">
        <f t="shared" si="11"/>
        <v>83</v>
      </c>
      <c r="Z66" s="1842">
        <f t="shared" si="11"/>
        <v>80</v>
      </c>
      <c r="AA66" s="1840">
        <f t="shared" si="11"/>
        <v>103</v>
      </c>
      <c r="AB66" s="1842">
        <f t="shared" si="11"/>
        <v>105</v>
      </c>
      <c r="AC66" s="1840">
        <f t="shared" si="11"/>
        <v>102</v>
      </c>
      <c r="AD66" s="1842">
        <f t="shared" si="11"/>
        <v>94</v>
      </c>
      <c r="AE66" s="1840">
        <f t="shared" si="11"/>
        <v>104</v>
      </c>
      <c r="AF66" s="1842">
        <f t="shared" si="11"/>
        <v>99</v>
      </c>
      <c r="AG66" s="1840">
        <f t="shared" si="11"/>
        <v>104</v>
      </c>
      <c r="AH66" s="1842">
        <f t="shared" si="11"/>
        <v>97</v>
      </c>
      <c r="AI66" s="1840">
        <f t="shared" si="11"/>
        <v>72</v>
      </c>
      <c r="AJ66" s="1842">
        <f t="shared" si="11"/>
        <v>88</v>
      </c>
      <c r="AK66" s="1845">
        <f t="shared" si="11"/>
        <v>128</v>
      </c>
      <c r="AL66" s="1842">
        <f t="shared" si="11"/>
        <v>129</v>
      </c>
      <c r="AM66" s="1845">
        <f>SUM(AM60:AM64)</f>
        <v>0</v>
      </c>
      <c r="AN66" s="1842">
        <f>SUM(AN60:AN64)</f>
        <v>4014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664" t="s">
        <v>91</v>
      </c>
      <c r="B68" s="1832" t="s">
        <v>5</v>
      </c>
      <c r="C68" s="1832" t="s">
        <v>92</v>
      </c>
      <c r="D68" s="1832" t="s">
        <v>93</v>
      </c>
      <c r="E68" s="1832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770" t="s">
        <v>96</v>
      </c>
      <c r="B69" s="1771">
        <f>SUM(C69:E69)</f>
        <v>0</v>
      </c>
      <c r="C69" s="1762"/>
      <c r="D69" s="1762"/>
      <c r="E69" s="1762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96</v>
      </c>
      <c r="C72" s="57">
        <v>96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140</v>
      </c>
      <c r="C75" s="57">
        <v>140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07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114</v>
      </c>
      <c r="C81" s="57">
        <v>114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834" t="s">
        <v>80</v>
      </c>
      <c r="B89" s="1846">
        <f>SUM(B69:B88)</f>
        <v>350</v>
      </c>
      <c r="C89" s="1846">
        <f>SUM(C69:C88)</f>
        <v>350</v>
      </c>
      <c r="D89" s="1846">
        <f t="shared" ref="D89:E89" si="13">SUM(D69:D88)</f>
        <v>0</v>
      </c>
      <c r="E89" s="1846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539" t="s">
        <v>6</v>
      </c>
      <c r="G91" s="2540"/>
      <c r="H91" s="2540"/>
      <c r="I91" s="2540"/>
      <c r="J91" s="2540"/>
      <c r="K91" s="2540"/>
      <c r="L91" s="2540"/>
      <c r="M91" s="2540"/>
      <c r="N91" s="2540"/>
      <c r="O91" s="2540"/>
      <c r="P91" s="2540"/>
      <c r="Q91" s="2540"/>
      <c r="R91" s="2540"/>
      <c r="S91" s="2540"/>
      <c r="T91" s="2540"/>
      <c r="U91" s="2540"/>
      <c r="V91" s="2540"/>
      <c r="W91" s="2540"/>
      <c r="X91" s="2540"/>
      <c r="Y91" s="2540"/>
      <c r="Z91" s="2540"/>
      <c r="AA91" s="2540"/>
      <c r="AB91" s="2540"/>
      <c r="AC91" s="2540"/>
      <c r="AD91" s="2540"/>
      <c r="AE91" s="2540"/>
      <c r="AF91" s="2540"/>
      <c r="AG91" s="2540"/>
      <c r="AH91" s="2540"/>
      <c r="AI91" s="2540"/>
      <c r="AJ91" s="2540"/>
      <c r="AK91" s="2540"/>
      <c r="AL91" s="2540"/>
      <c r="AM91" s="2541"/>
      <c r="AN91" s="2542" t="s">
        <v>7</v>
      </c>
      <c r="AO91" s="2542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084"/>
      <c r="B92" s="2155"/>
      <c r="C92" s="2042"/>
      <c r="D92" s="2043"/>
      <c r="E92" s="2044"/>
      <c r="F92" s="2539" t="s">
        <v>11</v>
      </c>
      <c r="G92" s="2541"/>
      <c r="H92" s="2539" t="s">
        <v>12</v>
      </c>
      <c r="I92" s="2541"/>
      <c r="J92" s="2539" t="s">
        <v>13</v>
      </c>
      <c r="K92" s="2541"/>
      <c r="L92" s="2539" t="s">
        <v>14</v>
      </c>
      <c r="M92" s="2541"/>
      <c r="N92" s="2539" t="s">
        <v>15</v>
      </c>
      <c r="O92" s="2541"/>
      <c r="P92" s="2543" t="s">
        <v>16</v>
      </c>
      <c r="Q92" s="2544"/>
      <c r="R92" s="2543" t="s">
        <v>17</v>
      </c>
      <c r="S92" s="2544"/>
      <c r="T92" s="2543" t="s">
        <v>18</v>
      </c>
      <c r="U92" s="2544"/>
      <c r="V92" s="2543" t="s">
        <v>19</v>
      </c>
      <c r="W92" s="2544"/>
      <c r="X92" s="2543" t="s">
        <v>20</v>
      </c>
      <c r="Y92" s="2544"/>
      <c r="Z92" s="2543" t="s">
        <v>21</v>
      </c>
      <c r="AA92" s="2544"/>
      <c r="AB92" s="2543" t="s">
        <v>22</v>
      </c>
      <c r="AC92" s="2544"/>
      <c r="AD92" s="2543" t="s">
        <v>23</v>
      </c>
      <c r="AE92" s="2544"/>
      <c r="AF92" s="2543" t="s">
        <v>24</v>
      </c>
      <c r="AG92" s="2544"/>
      <c r="AH92" s="2543" t="s">
        <v>25</v>
      </c>
      <c r="AI92" s="2544"/>
      <c r="AJ92" s="2543" t="s">
        <v>26</v>
      </c>
      <c r="AK92" s="2544"/>
      <c r="AL92" s="2543" t="s">
        <v>27</v>
      </c>
      <c r="AM92" s="2544"/>
      <c r="AN92" s="2155"/>
      <c r="AO92" s="217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802" t="s">
        <v>32</v>
      </c>
      <c r="D93" s="1772" t="s">
        <v>43</v>
      </c>
      <c r="E93" s="1813" t="s">
        <v>34</v>
      </c>
      <c r="F93" s="1834" t="s">
        <v>43</v>
      </c>
      <c r="G93" s="1813" t="s">
        <v>34</v>
      </c>
      <c r="H93" s="1838" t="s">
        <v>43</v>
      </c>
      <c r="I93" s="1838" t="s">
        <v>34</v>
      </c>
      <c r="J93" s="1834" t="s">
        <v>43</v>
      </c>
      <c r="K93" s="1813" t="s">
        <v>34</v>
      </c>
      <c r="L93" s="1838" t="s">
        <v>43</v>
      </c>
      <c r="M93" s="1838" t="s">
        <v>34</v>
      </c>
      <c r="N93" s="1834" t="s">
        <v>43</v>
      </c>
      <c r="O93" s="1813" t="s">
        <v>34</v>
      </c>
      <c r="P93" s="1838" t="s">
        <v>43</v>
      </c>
      <c r="Q93" s="1838" t="s">
        <v>34</v>
      </c>
      <c r="R93" s="1834" t="s">
        <v>43</v>
      </c>
      <c r="S93" s="1813" t="s">
        <v>34</v>
      </c>
      <c r="T93" s="1838" t="s">
        <v>43</v>
      </c>
      <c r="U93" s="1838" t="s">
        <v>34</v>
      </c>
      <c r="V93" s="1834" t="s">
        <v>43</v>
      </c>
      <c r="W93" s="1813" t="s">
        <v>34</v>
      </c>
      <c r="X93" s="1838" t="s">
        <v>43</v>
      </c>
      <c r="Y93" s="1813" t="s">
        <v>34</v>
      </c>
      <c r="Z93" s="1834" t="s">
        <v>43</v>
      </c>
      <c r="AA93" s="1838" t="s">
        <v>34</v>
      </c>
      <c r="AB93" s="1834" t="s">
        <v>43</v>
      </c>
      <c r="AC93" s="1813" t="s">
        <v>34</v>
      </c>
      <c r="AD93" s="1838" t="s">
        <v>43</v>
      </c>
      <c r="AE93" s="1838" t="s">
        <v>34</v>
      </c>
      <c r="AF93" s="1834" t="s">
        <v>43</v>
      </c>
      <c r="AG93" s="1813" t="s">
        <v>34</v>
      </c>
      <c r="AH93" s="1838" t="s">
        <v>43</v>
      </c>
      <c r="AI93" s="1838" t="s">
        <v>34</v>
      </c>
      <c r="AJ93" s="1834" t="s">
        <v>43</v>
      </c>
      <c r="AK93" s="1813" t="s">
        <v>34</v>
      </c>
      <c r="AL93" s="1838" t="s">
        <v>43</v>
      </c>
      <c r="AM93" s="1813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539" t="s">
        <v>119</v>
      </c>
      <c r="B94" s="2541"/>
      <c r="C94" s="1764">
        <f>SUM(C95:C101)</f>
        <v>677</v>
      </c>
      <c r="D94" s="1677">
        <f>SUM(D95:D101)</f>
        <v>310</v>
      </c>
      <c r="E94" s="1765">
        <f>SUM(E95:E101)</f>
        <v>367</v>
      </c>
      <c r="F94" s="1839">
        <f t="shared" ref="F94:AN94" si="14">SUM(F95:F101)</f>
        <v>25</v>
      </c>
      <c r="G94" s="1773">
        <f t="shared" si="14"/>
        <v>26</v>
      </c>
      <c r="H94" s="1839">
        <f t="shared" si="14"/>
        <v>9</v>
      </c>
      <c r="I94" s="1773">
        <f t="shared" si="14"/>
        <v>11</v>
      </c>
      <c r="J94" s="1839">
        <f t="shared" si="14"/>
        <v>7</v>
      </c>
      <c r="K94" s="1773">
        <f t="shared" si="14"/>
        <v>8</v>
      </c>
      <c r="L94" s="1839">
        <f t="shared" si="14"/>
        <v>10</v>
      </c>
      <c r="M94" s="1773">
        <f t="shared" si="14"/>
        <v>19</v>
      </c>
      <c r="N94" s="1839">
        <f t="shared" si="14"/>
        <v>8</v>
      </c>
      <c r="O94" s="1773">
        <f t="shared" si="14"/>
        <v>22</v>
      </c>
      <c r="P94" s="1839">
        <f t="shared" si="14"/>
        <v>13</v>
      </c>
      <c r="Q94" s="1773">
        <f t="shared" si="14"/>
        <v>24</v>
      </c>
      <c r="R94" s="1839">
        <f t="shared" si="14"/>
        <v>8</v>
      </c>
      <c r="S94" s="1773">
        <f t="shared" si="14"/>
        <v>31</v>
      </c>
      <c r="T94" s="1839">
        <f t="shared" si="14"/>
        <v>10</v>
      </c>
      <c r="U94" s="1773">
        <f t="shared" si="14"/>
        <v>18</v>
      </c>
      <c r="V94" s="1839">
        <f t="shared" si="14"/>
        <v>16</v>
      </c>
      <c r="W94" s="1773">
        <f t="shared" si="14"/>
        <v>13</v>
      </c>
      <c r="X94" s="1839">
        <f t="shared" si="14"/>
        <v>12</v>
      </c>
      <c r="Y94" s="1773">
        <f t="shared" si="14"/>
        <v>24</v>
      </c>
      <c r="Z94" s="1839">
        <f t="shared" si="14"/>
        <v>11</v>
      </c>
      <c r="AA94" s="1773">
        <f t="shared" si="14"/>
        <v>13</v>
      </c>
      <c r="AB94" s="1839">
        <f t="shared" si="14"/>
        <v>25</v>
      </c>
      <c r="AC94" s="1773">
        <f t="shared" si="14"/>
        <v>21</v>
      </c>
      <c r="AD94" s="1839">
        <f t="shared" si="14"/>
        <v>25</v>
      </c>
      <c r="AE94" s="1773">
        <f t="shared" si="14"/>
        <v>24</v>
      </c>
      <c r="AF94" s="1839">
        <f t="shared" si="14"/>
        <v>36</v>
      </c>
      <c r="AG94" s="1773">
        <f t="shared" si="14"/>
        <v>33</v>
      </c>
      <c r="AH94" s="1839">
        <f t="shared" si="14"/>
        <v>29</v>
      </c>
      <c r="AI94" s="1773">
        <f t="shared" si="14"/>
        <v>26</v>
      </c>
      <c r="AJ94" s="1839">
        <f t="shared" si="14"/>
        <v>19</v>
      </c>
      <c r="AK94" s="1773">
        <f t="shared" si="14"/>
        <v>14</v>
      </c>
      <c r="AL94" s="1839">
        <f t="shared" si="14"/>
        <v>47</v>
      </c>
      <c r="AM94" s="1773">
        <f t="shared" si="14"/>
        <v>40</v>
      </c>
      <c r="AN94" s="1774">
        <f t="shared" si="14"/>
        <v>635</v>
      </c>
      <c r="AO94" s="1774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542" t="s">
        <v>120</v>
      </c>
      <c r="B95" s="1672" t="s">
        <v>121</v>
      </c>
      <c r="C95" s="1764">
        <f t="shared" ref="C95:C101" si="15">SUM(D95+E95)</f>
        <v>399</v>
      </c>
      <c r="D95" s="1677">
        <f t="shared" ref="D95:E101" si="16">SUM(F95+H95+J95+L95+N95+P95+R95+T95+V95+X95+Z95+AB95+AD95+AF95+AH95+AJ95+AL95)</f>
        <v>154</v>
      </c>
      <c r="E95" s="1765">
        <f t="shared" si="16"/>
        <v>245</v>
      </c>
      <c r="F95" s="1775">
        <v>24</v>
      </c>
      <c r="G95" s="1776">
        <v>26</v>
      </c>
      <c r="H95" s="1777">
        <v>8</v>
      </c>
      <c r="I95" s="1778">
        <v>10</v>
      </c>
      <c r="J95" s="1777">
        <v>6</v>
      </c>
      <c r="K95" s="1778">
        <v>8</v>
      </c>
      <c r="L95" s="1775">
        <v>5</v>
      </c>
      <c r="M95" s="1776">
        <v>13</v>
      </c>
      <c r="N95" s="1777">
        <v>8</v>
      </c>
      <c r="O95" s="1778">
        <v>18</v>
      </c>
      <c r="P95" s="1777">
        <v>4</v>
      </c>
      <c r="Q95" s="1778">
        <v>22</v>
      </c>
      <c r="R95" s="1777">
        <v>4</v>
      </c>
      <c r="S95" s="1778">
        <v>27</v>
      </c>
      <c r="T95" s="1777">
        <v>6</v>
      </c>
      <c r="U95" s="1778">
        <v>15</v>
      </c>
      <c r="V95" s="1777">
        <v>3</v>
      </c>
      <c r="W95" s="1778">
        <v>10</v>
      </c>
      <c r="X95" s="1777">
        <v>4</v>
      </c>
      <c r="Y95" s="1778">
        <v>15</v>
      </c>
      <c r="Z95" s="1777">
        <v>6</v>
      </c>
      <c r="AA95" s="1778">
        <v>7</v>
      </c>
      <c r="AB95" s="1777">
        <v>13</v>
      </c>
      <c r="AC95" s="1778">
        <v>11</v>
      </c>
      <c r="AD95" s="1777">
        <v>11</v>
      </c>
      <c r="AE95" s="1778">
        <v>8</v>
      </c>
      <c r="AF95" s="1777">
        <v>11</v>
      </c>
      <c r="AG95" s="1778">
        <v>15</v>
      </c>
      <c r="AH95" s="1777">
        <v>13</v>
      </c>
      <c r="AI95" s="1778">
        <v>16</v>
      </c>
      <c r="AJ95" s="1777">
        <v>8</v>
      </c>
      <c r="AK95" s="1778">
        <v>7</v>
      </c>
      <c r="AL95" s="1777">
        <v>20</v>
      </c>
      <c r="AM95" s="1778">
        <v>17</v>
      </c>
      <c r="AN95" s="1779">
        <v>374</v>
      </c>
      <c r="AO95" s="1779">
        <v>0</v>
      </c>
      <c r="AP95" s="184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73"/>
      <c r="B96" s="122" t="s">
        <v>122</v>
      </c>
      <c r="C96" s="110">
        <f t="shared" si="15"/>
        <v>75</v>
      </c>
      <c r="D96" s="24">
        <f t="shared" si="16"/>
        <v>41</v>
      </c>
      <c r="E96" s="123">
        <f t="shared" si="16"/>
        <v>34</v>
      </c>
      <c r="F96" s="124"/>
      <c r="G96" s="125"/>
      <c r="H96" s="126">
        <v>0</v>
      </c>
      <c r="I96" s="127">
        <v>1</v>
      </c>
      <c r="J96" s="124"/>
      <c r="K96" s="128"/>
      <c r="L96" s="126">
        <v>1</v>
      </c>
      <c r="M96" s="129">
        <v>1</v>
      </c>
      <c r="N96" s="124"/>
      <c r="O96" s="128"/>
      <c r="P96" s="127">
        <v>1</v>
      </c>
      <c r="Q96" s="129">
        <v>1</v>
      </c>
      <c r="R96" s="130">
        <v>2</v>
      </c>
      <c r="S96" s="128">
        <v>1</v>
      </c>
      <c r="T96" s="127">
        <v>1</v>
      </c>
      <c r="U96" s="129">
        <v>1</v>
      </c>
      <c r="V96" s="130">
        <v>5</v>
      </c>
      <c r="W96" s="128">
        <v>1</v>
      </c>
      <c r="X96" s="127">
        <v>3</v>
      </c>
      <c r="Y96" s="128">
        <v>2</v>
      </c>
      <c r="Z96" s="130">
        <v>0</v>
      </c>
      <c r="AA96" s="129">
        <v>1</v>
      </c>
      <c r="AB96" s="130">
        <v>3</v>
      </c>
      <c r="AC96" s="128">
        <v>1</v>
      </c>
      <c r="AD96" s="127">
        <v>2</v>
      </c>
      <c r="AE96" s="129">
        <v>5</v>
      </c>
      <c r="AF96" s="130">
        <v>4</v>
      </c>
      <c r="AG96" s="128">
        <v>8</v>
      </c>
      <c r="AH96" s="127">
        <v>5</v>
      </c>
      <c r="AI96" s="129">
        <v>2</v>
      </c>
      <c r="AJ96" s="130">
        <v>3</v>
      </c>
      <c r="AK96" s="128">
        <v>0</v>
      </c>
      <c r="AL96" s="127">
        <v>11</v>
      </c>
      <c r="AM96" s="128">
        <v>9</v>
      </c>
      <c r="AN96" s="131">
        <v>70</v>
      </c>
      <c r="AO96" s="131">
        <v>0</v>
      </c>
      <c r="AP96" s="184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70</v>
      </c>
      <c r="D97" s="134">
        <f t="shared" si="16"/>
        <v>40</v>
      </c>
      <c r="E97" s="135">
        <f t="shared" si="16"/>
        <v>30</v>
      </c>
      <c r="F97" s="136"/>
      <c r="G97" s="137"/>
      <c r="H97" s="138"/>
      <c r="I97" s="139"/>
      <c r="J97" s="136"/>
      <c r="K97" s="140"/>
      <c r="L97" s="138">
        <v>2</v>
      </c>
      <c r="M97" s="141">
        <v>0</v>
      </c>
      <c r="N97" s="136">
        <v>0</v>
      </c>
      <c r="O97" s="140">
        <v>1</v>
      </c>
      <c r="P97" s="139">
        <v>4</v>
      </c>
      <c r="Q97" s="141">
        <v>0</v>
      </c>
      <c r="R97" s="142">
        <v>1</v>
      </c>
      <c r="S97" s="140">
        <v>1</v>
      </c>
      <c r="T97" s="139">
        <v>0</v>
      </c>
      <c r="U97" s="141">
        <v>1</v>
      </c>
      <c r="V97" s="142">
        <v>3</v>
      </c>
      <c r="W97" s="140">
        <v>0</v>
      </c>
      <c r="X97" s="139">
        <v>1</v>
      </c>
      <c r="Y97" s="140">
        <v>2</v>
      </c>
      <c r="Z97" s="142">
        <v>2</v>
      </c>
      <c r="AA97" s="141">
        <v>2</v>
      </c>
      <c r="AB97" s="142">
        <v>4</v>
      </c>
      <c r="AC97" s="140">
        <v>5</v>
      </c>
      <c r="AD97" s="139">
        <v>7</v>
      </c>
      <c r="AE97" s="141">
        <v>4</v>
      </c>
      <c r="AF97" s="142">
        <v>4</v>
      </c>
      <c r="AG97" s="140">
        <v>2</v>
      </c>
      <c r="AH97" s="139">
        <v>2</v>
      </c>
      <c r="AI97" s="141">
        <v>3</v>
      </c>
      <c r="AJ97" s="142">
        <v>5</v>
      </c>
      <c r="AK97" s="140">
        <v>3</v>
      </c>
      <c r="AL97" s="139">
        <v>5</v>
      </c>
      <c r="AM97" s="140">
        <v>6</v>
      </c>
      <c r="AN97" s="143">
        <v>63</v>
      </c>
      <c r="AO97" s="143">
        <v>0</v>
      </c>
      <c r="AP97" s="184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9</v>
      </c>
      <c r="D98" s="46">
        <f t="shared" si="16"/>
        <v>7</v>
      </c>
      <c r="E98" s="145">
        <f t="shared" si="16"/>
        <v>2</v>
      </c>
      <c r="F98" s="146"/>
      <c r="G98" s="147"/>
      <c r="H98" s="148"/>
      <c r="I98" s="149"/>
      <c r="J98" s="150"/>
      <c r="K98" s="147"/>
      <c r="L98" s="148"/>
      <c r="M98" s="151">
        <v>1</v>
      </c>
      <c r="N98" s="150"/>
      <c r="O98" s="147">
        <v>1</v>
      </c>
      <c r="P98" s="149"/>
      <c r="Q98" s="151"/>
      <c r="R98" s="152">
        <v>1</v>
      </c>
      <c r="S98" s="147"/>
      <c r="T98" s="149"/>
      <c r="U98" s="151"/>
      <c r="V98" s="152"/>
      <c r="W98" s="147"/>
      <c r="X98" s="149">
        <v>2</v>
      </c>
      <c r="Y98" s="147"/>
      <c r="Z98" s="152">
        <v>1</v>
      </c>
      <c r="AA98" s="151"/>
      <c r="AB98" s="152"/>
      <c r="AC98" s="147"/>
      <c r="AD98" s="149"/>
      <c r="AE98" s="151"/>
      <c r="AF98" s="152">
        <v>1</v>
      </c>
      <c r="AG98" s="147"/>
      <c r="AH98" s="149"/>
      <c r="AI98" s="151"/>
      <c r="AJ98" s="152">
        <v>2</v>
      </c>
      <c r="AK98" s="147"/>
      <c r="AL98" s="149"/>
      <c r="AM98" s="147"/>
      <c r="AN98" s="153">
        <v>8</v>
      </c>
      <c r="AO98" s="154"/>
      <c r="AP98" s="184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17</v>
      </c>
      <c r="D99" s="46">
        <f t="shared" si="16"/>
        <v>14</v>
      </c>
      <c r="E99" s="339">
        <f t="shared" si="16"/>
        <v>3</v>
      </c>
      <c r="F99" s="156"/>
      <c r="G99" s="340"/>
      <c r="H99" s="157">
        <v>1</v>
      </c>
      <c r="I99" s="158"/>
      <c r="J99" s="146">
        <v>1</v>
      </c>
      <c r="K99" s="159"/>
      <c r="L99" s="157"/>
      <c r="M99" s="160"/>
      <c r="N99" s="146"/>
      <c r="O99" s="159"/>
      <c r="P99" s="158">
        <v>2</v>
      </c>
      <c r="Q99" s="160"/>
      <c r="R99" s="308"/>
      <c r="S99" s="159"/>
      <c r="T99" s="158"/>
      <c r="U99" s="160"/>
      <c r="V99" s="308">
        <v>1</v>
      </c>
      <c r="W99" s="159"/>
      <c r="X99" s="158">
        <v>2</v>
      </c>
      <c r="Y99" s="159">
        <v>1</v>
      </c>
      <c r="Z99" s="308"/>
      <c r="AA99" s="160">
        <v>1</v>
      </c>
      <c r="AB99" s="308"/>
      <c r="AC99" s="159"/>
      <c r="AD99" s="158">
        <v>2</v>
      </c>
      <c r="AE99" s="160"/>
      <c r="AF99" s="308">
        <v>1</v>
      </c>
      <c r="AG99" s="159">
        <v>1</v>
      </c>
      <c r="AH99" s="158"/>
      <c r="AI99" s="160"/>
      <c r="AJ99" s="308"/>
      <c r="AK99" s="159"/>
      <c r="AL99" s="158">
        <v>4</v>
      </c>
      <c r="AM99" s="159"/>
      <c r="AN99" s="309">
        <v>14</v>
      </c>
      <c r="AO99" s="310"/>
      <c r="AP99" s="184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107</v>
      </c>
      <c r="D100" s="24">
        <f t="shared" si="16"/>
        <v>54</v>
      </c>
      <c r="E100" s="161">
        <f t="shared" si="16"/>
        <v>53</v>
      </c>
      <c r="F100" s="124">
        <v>1</v>
      </c>
      <c r="G100" s="125"/>
      <c r="H100" s="126"/>
      <c r="I100" s="127"/>
      <c r="J100" s="124"/>
      <c r="K100" s="128"/>
      <c r="L100" s="126">
        <v>2</v>
      </c>
      <c r="M100" s="129">
        <v>4</v>
      </c>
      <c r="N100" s="124"/>
      <c r="O100" s="128">
        <v>2</v>
      </c>
      <c r="P100" s="127">
        <v>2</v>
      </c>
      <c r="Q100" s="129">
        <v>1</v>
      </c>
      <c r="R100" s="130"/>
      <c r="S100" s="128">
        <v>2</v>
      </c>
      <c r="T100" s="127">
        <v>3</v>
      </c>
      <c r="U100" s="129">
        <v>1</v>
      </c>
      <c r="V100" s="130">
        <v>4</v>
      </c>
      <c r="W100" s="128">
        <v>2</v>
      </c>
      <c r="X100" s="127"/>
      <c r="Y100" s="128">
        <v>4</v>
      </c>
      <c r="Z100" s="130">
        <v>2</v>
      </c>
      <c r="AA100" s="129">
        <v>2</v>
      </c>
      <c r="AB100" s="130">
        <v>5</v>
      </c>
      <c r="AC100" s="128">
        <v>4</v>
      </c>
      <c r="AD100" s="127">
        <v>3</v>
      </c>
      <c r="AE100" s="129">
        <v>7</v>
      </c>
      <c r="AF100" s="130">
        <v>15</v>
      </c>
      <c r="AG100" s="128">
        <v>7</v>
      </c>
      <c r="AH100" s="127">
        <v>9</v>
      </c>
      <c r="AI100" s="129">
        <v>5</v>
      </c>
      <c r="AJ100" s="130">
        <v>1</v>
      </c>
      <c r="AK100" s="128">
        <v>4</v>
      </c>
      <c r="AL100" s="127">
        <v>7</v>
      </c>
      <c r="AM100" s="128">
        <v>8</v>
      </c>
      <c r="AN100" s="131">
        <v>106</v>
      </c>
      <c r="AO100" s="162"/>
      <c r="AP100" s="184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0</v>
      </c>
      <c r="D101" s="96">
        <f t="shared" si="16"/>
        <v>0</v>
      </c>
      <c r="E101" s="163">
        <f t="shared" si="16"/>
        <v>0</v>
      </c>
      <c r="F101" s="311"/>
      <c r="G101" s="164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>
        <v>0</v>
      </c>
      <c r="AO101" s="171"/>
      <c r="AP101" s="184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539" t="s">
        <v>129</v>
      </c>
      <c r="B103" s="2540"/>
      <c r="C103" s="2541"/>
      <c r="D103" s="1832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780" t="s">
        <v>131</v>
      </c>
      <c r="D104" s="1781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084"/>
      <c r="B105" s="2155"/>
      <c r="C105" s="1670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044"/>
      <c r="C106" s="1671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539" t="s">
        <v>6</v>
      </c>
      <c r="G108" s="2540"/>
      <c r="H108" s="2540"/>
      <c r="I108" s="2540"/>
      <c r="J108" s="2540"/>
      <c r="K108" s="2540"/>
      <c r="L108" s="2540"/>
      <c r="M108" s="2540"/>
      <c r="N108" s="2540"/>
      <c r="O108" s="2540"/>
      <c r="P108" s="2540"/>
      <c r="Q108" s="2540"/>
      <c r="R108" s="2540"/>
      <c r="S108" s="2540"/>
      <c r="T108" s="2540"/>
      <c r="U108" s="2540"/>
      <c r="V108" s="2540"/>
      <c r="W108" s="2540"/>
      <c r="X108" s="2540"/>
      <c r="Y108" s="2540"/>
      <c r="Z108" s="2540"/>
      <c r="AA108" s="2540"/>
      <c r="AB108" s="2540"/>
      <c r="AC108" s="2540"/>
      <c r="AD108" s="2540"/>
      <c r="AE108" s="2540"/>
      <c r="AF108" s="2540"/>
      <c r="AG108" s="2540"/>
      <c r="AH108" s="2540"/>
      <c r="AI108" s="2540"/>
      <c r="AJ108" s="2540"/>
      <c r="AK108" s="2540"/>
      <c r="AL108" s="2540"/>
      <c r="AM108" s="2541"/>
      <c r="AN108" s="2542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044"/>
      <c r="F109" s="2539" t="s">
        <v>11</v>
      </c>
      <c r="G109" s="2541"/>
      <c r="H109" s="2539" t="s">
        <v>12</v>
      </c>
      <c r="I109" s="2541"/>
      <c r="J109" s="2539" t="s">
        <v>13</v>
      </c>
      <c r="K109" s="2541"/>
      <c r="L109" s="2539" t="s">
        <v>14</v>
      </c>
      <c r="M109" s="2541"/>
      <c r="N109" s="2539" t="s">
        <v>15</v>
      </c>
      <c r="O109" s="2541"/>
      <c r="P109" s="2543" t="s">
        <v>16</v>
      </c>
      <c r="Q109" s="2544"/>
      <c r="R109" s="2543" t="s">
        <v>17</v>
      </c>
      <c r="S109" s="2544"/>
      <c r="T109" s="2543" t="s">
        <v>18</v>
      </c>
      <c r="U109" s="2544"/>
      <c r="V109" s="2543" t="s">
        <v>19</v>
      </c>
      <c r="W109" s="2544"/>
      <c r="X109" s="2543" t="s">
        <v>20</v>
      </c>
      <c r="Y109" s="2544"/>
      <c r="Z109" s="2543" t="s">
        <v>21</v>
      </c>
      <c r="AA109" s="2544"/>
      <c r="AB109" s="2543" t="s">
        <v>22</v>
      </c>
      <c r="AC109" s="2544"/>
      <c r="AD109" s="2543" t="s">
        <v>23</v>
      </c>
      <c r="AE109" s="2544"/>
      <c r="AF109" s="2543" t="s">
        <v>24</v>
      </c>
      <c r="AG109" s="2544"/>
      <c r="AH109" s="2543" t="s">
        <v>25</v>
      </c>
      <c r="AI109" s="2544"/>
      <c r="AJ109" s="2543" t="s">
        <v>26</v>
      </c>
      <c r="AK109" s="2544"/>
      <c r="AL109" s="2543" t="s">
        <v>27</v>
      </c>
      <c r="AM109" s="2547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091"/>
      <c r="C110" s="1800" t="s">
        <v>32</v>
      </c>
      <c r="D110" s="1719" t="s">
        <v>43</v>
      </c>
      <c r="E110" s="1813" t="s">
        <v>34</v>
      </c>
      <c r="F110" s="1834" t="s">
        <v>43</v>
      </c>
      <c r="G110" s="1813" t="s">
        <v>34</v>
      </c>
      <c r="H110" s="1834" t="s">
        <v>43</v>
      </c>
      <c r="I110" s="1813" t="s">
        <v>34</v>
      </c>
      <c r="J110" s="1834" t="s">
        <v>43</v>
      </c>
      <c r="K110" s="1813" t="s">
        <v>34</v>
      </c>
      <c r="L110" s="1834" t="s">
        <v>43</v>
      </c>
      <c r="M110" s="1813" t="s">
        <v>34</v>
      </c>
      <c r="N110" s="1834" t="s">
        <v>43</v>
      </c>
      <c r="O110" s="1813" t="s">
        <v>34</v>
      </c>
      <c r="P110" s="1834" t="s">
        <v>43</v>
      </c>
      <c r="Q110" s="1813" t="s">
        <v>34</v>
      </c>
      <c r="R110" s="1834" t="s">
        <v>43</v>
      </c>
      <c r="S110" s="1813" t="s">
        <v>34</v>
      </c>
      <c r="T110" s="1834" t="s">
        <v>43</v>
      </c>
      <c r="U110" s="1813" t="s">
        <v>34</v>
      </c>
      <c r="V110" s="1834" t="s">
        <v>43</v>
      </c>
      <c r="W110" s="1813" t="s">
        <v>34</v>
      </c>
      <c r="X110" s="1834" t="s">
        <v>43</v>
      </c>
      <c r="Y110" s="1813" t="s">
        <v>34</v>
      </c>
      <c r="Z110" s="1834" t="s">
        <v>43</v>
      </c>
      <c r="AA110" s="1813" t="s">
        <v>34</v>
      </c>
      <c r="AB110" s="1834" t="s">
        <v>43</v>
      </c>
      <c r="AC110" s="1813" t="s">
        <v>34</v>
      </c>
      <c r="AD110" s="1838" t="s">
        <v>43</v>
      </c>
      <c r="AE110" s="1838" t="s">
        <v>34</v>
      </c>
      <c r="AF110" s="1834" t="s">
        <v>43</v>
      </c>
      <c r="AG110" s="1813" t="s">
        <v>34</v>
      </c>
      <c r="AH110" s="1838" t="s">
        <v>43</v>
      </c>
      <c r="AI110" s="1838" t="s">
        <v>34</v>
      </c>
      <c r="AJ110" s="1834" t="s">
        <v>43</v>
      </c>
      <c r="AK110" s="1813" t="s">
        <v>34</v>
      </c>
      <c r="AL110" s="1838" t="s">
        <v>43</v>
      </c>
      <c r="AM110" s="1813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555" t="s">
        <v>135</v>
      </c>
      <c r="B111" s="2556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4</v>
      </c>
      <c r="E112" s="55">
        <f t="shared" si="17"/>
        <v>5</v>
      </c>
      <c r="F112" s="185">
        <v>1</v>
      </c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/>
      <c r="W112" s="186"/>
      <c r="X112" s="185"/>
      <c r="Y112" s="186">
        <v>1</v>
      </c>
      <c r="Z112" s="185"/>
      <c r="AA112" s="186"/>
      <c r="AB112" s="185"/>
      <c r="AC112" s="186"/>
      <c r="AD112" s="187"/>
      <c r="AE112" s="188"/>
      <c r="AF112" s="185">
        <v>1</v>
      </c>
      <c r="AG112" s="186">
        <v>1</v>
      </c>
      <c r="AH112" s="187"/>
      <c r="AI112" s="188">
        <v>2</v>
      </c>
      <c r="AJ112" s="185"/>
      <c r="AK112" s="186">
        <v>1</v>
      </c>
      <c r="AL112" s="187">
        <v>2</v>
      </c>
      <c r="AM112" s="186"/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11</v>
      </c>
      <c r="D113" s="96">
        <f t="shared" si="17"/>
        <v>7</v>
      </c>
      <c r="E113" s="97">
        <f t="shared" si="17"/>
        <v>4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>
        <v>1</v>
      </c>
      <c r="AC113" s="191"/>
      <c r="AD113" s="192"/>
      <c r="AE113" s="193"/>
      <c r="AF113" s="190"/>
      <c r="AG113" s="191">
        <v>1</v>
      </c>
      <c r="AH113" s="192">
        <v>2</v>
      </c>
      <c r="AI113" s="193">
        <v>1</v>
      </c>
      <c r="AJ113" s="190">
        <v>2</v>
      </c>
      <c r="AK113" s="191"/>
      <c r="AL113" s="192">
        <v>2</v>
      </c>
      <c r="AM113" s="191">
        <v>2</v>
      </c>
      <c r="AN113" s="194">
        <v>11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539" t="s">
        <v>140</v>
      </c>
      <c r="G115" s="2541"/>
      <c r="H115" s="2553" t="s">
        <v>141</v>
      </c>
      <c r="I115" s="2541"/>
      <c r="J115" s="2539" t="s">
        <v>142</v>
      </c>
      <c r="K115" s="2541"/>
      <c r="L115" s="2539" t="s">
        <v>56</v>
      </c>
      <c r="M115" s="2541"/>
      <c r="N115" s="2539" t="s">
        <v>143</v>
      </c>
      <c r="O115" s="2541"/>
      <c r="P115" s="2539" t="s">
        <v>144</v>
      </c>
      <c r="Q115" s="2541"/>
      <c r="R115" s="2543" t="s">
        <v>145</v>
      </c>
      <c r="S115" s="2544"/>
      <c r="T115" s="2543" t="s">
        <v>146</v>
      </c>
      <c r="U115" s="2544"/>
      <c r="V115" s="2543" t="s">
        <v>147</v>
      </c>
      <c r="W115" s="2554"/>
      <c r="X115" s="2543" t="s">
        <v>148</v>
      </c>
      <c r="Y115" s="2544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091"/>
      <c r="C116" s="1800" t="s">
        <v>32</v>
      </c>
      <c r="D116" s="1719" t="s">
        <v>33</v>
      </c>
      <c r="E116" s="1801" t="s">
        <v>34</v>
      </c>
      <c r="F116" s="1802" t="s">
        <v>43</v>
      </c>
      <c r="G116" s="1803" t="s">
        <v>34</v>
      </c>
      <c r="H116" s="1802" t="s">
        <v>43</v>
      </c>
      <c r="I116" s="1803" t="s">
        <v>34</v>
      </c>
      <c r="J116" s="1802" t="s">
        <v>43</v>
      </c>
      <c r="K116" s="1803" t="s">
        <v>34</v>
      </c>
      <c r="L116" s="1802" t="s">
        <v>43</v>
      </c>
      <c r="M116" s="1803" t="s">
        <v>34</v>
      </c>
      <c r="N116" s="1802" t="s">
        <v>43</v>
      </c>
      <c r="O116" s="1803" t="s">
        <v>34</v>
      </c>
      <c r="P116" s="1802" t="s">
        <v>43</v>
      </c>
      <c r="Q116" s="1803" t="s">
        <v>34</v>
      </c>
      <c r="R116" s="1802" t="s">
        <v>43</v>
      </c>
      <c r="S116" s="1803" t="s">
        <v>34</v>
      </c>
      <c r="T116" s="1802" t="s">
        <v>43</v>
      </c>
      <c r="U116" s="1803" t="s">
        <v>34</v>
      </c>
      <c r="V116" s="1802" t="s">
        <v>43</v>
      </c>
      <c r="W116" s="1847" t="s">
        <v>34</v>
      </c>
      <c r="X116" s="1802" t="s">
        <v>43</v>
      </c>
      <c r="Y116" s="1803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555" t="s">
        <v>149</v>
      </c>
      <c r="B117" s="2556"/>
      <c r="C117" s="1782">
        <f>SUM(D117+E117)</f>
        <v>4</v>
      </c>
      <c r="D117" s="1764">
        <f>SUM(F117+H117+J117+L117+N117+P117+R117+T117+V117+X117)</f>
        <v>1</v>
      </c>
      <c r="E117" s="1757">
        <f>SUM(G117+I117+K117+M117+O117+Q117+S117+U117+W117+Y117)</f>
        <v>3</v>
      </c>
      <c r="F117" s="1776"/>
      <c r="G117" s="1783"/>
      <c r="H117" s="1775"/>
      <c r="I117" s="1778"/>
      <c r="J117" s="1775"/>
      <c r="K117" s="1778"/>
      <c r="L117" s="1776"/>
      <c r="M117" s="1783">
        <v>1</v>
      </c>
      <c r="N117" s="1775"/>
      <c r="O117" s="1778">
        <v>2</v>
      </c>
      <c r="P117" s="1776"/>
      <c r="Q117" s="1783"/>
      <c r="R117" s="1775"/>
      <c r="S117" s="1778"/>
      <c r="T117" s="1776"/>
      <c r="U117" s="1783"/>
      <c r="V117" s="1775">
        <v>1</v>
      </c>
      <c r="W117" s="1778"/>
      <c r="X117" s="1775"/>
      <c r="Y117" s="1784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02"/>
      <c r="C118" s="196">
        <f>SUM(D118+E118)</f>
        <v>40</v>
      </c>
      <c r="D118" s="95">
        <f>SUM(F118+H118+J118+L118+N118+P118+R118+T118+V118+X118)</f>
        <v>29</v>
      </c>
      <c r="E118" s="39">
        <f>SUM(G118+I118+K118+M118+O118+Q118+S118+U118+W118+Y118)</f>
        <v>11</v>
      </c>
      <c r="F118" s="197"/>
      <c r="G118" s="198"/>
      <c r="H118" s="317">
        <v>3</v>
      </c>
      <c r="I118" s="199">
        <v>4</v>
      </c>
      <c r="J118" s="317">
        <v>1</v>
      </c>
      <c r="K118" s="199"/>
      <c r="L118" s="197">
        <v>1</v>
      </c>
      <c r="M118" s="198"/>
      <c r="N118" s="317">
        <v>13</v>
      </c>
      <c r="O118" s="199">
        <v>3</v>
      </c>
      <c r="P118" s="197">
        <v>6</v>
      </c>
      <c r="Q118" s="198">
        <v>1</v>
      </c>
      <c r="R118" s="317">
        <v>2</v>
      </c>
      <c r="S118" s="199">
        <v>1</v>
      </c>
      <c r="T118" s="197">
        <v>2</v>
      </c>
      <c r="U118" s="198">
        <v>2</v>
      </c>
      <c r="V118" s="317">
        <v>1</v>
      </c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557" t="s">
        <v>139</v>
      </c>
      <c r="B120" s="2554" t="s">
        <v>152</v>
      </c>
      <c r="C120" s="2554"/>
      <c r="D120" s="2554"/>
      <c r="E120" s="2544"/>
      <c r="F120" s="2558" t="s">
        <v>153</v>
      </c>
      <c r="G120" s="2559"/>
      <c r="H120" s="2560" t="s">
        <v>154</v>
      </c>
      <c r="I120" s="2554"/>
      <c r="J120" s="2554"/>
      <c r="K120" s="2547"/>
      <c r="L120" s="2041" t="s">
        <v>155</v>
      </c>
      <c r="M120" s="2542" t="s">
        <v>156</v>
      </c>
      <c r="N120" s="2041" t="s">
        <v>157</v>
      </c>
      <c r="O120" s="2542" t="s">
        <v>158</v>
      </c>
      <c r="P120" s="2542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785" t="s">
        <v>160</v>
      </c>
      <c r="C121" s="1785" t="s">
        <v>161</v>
      </c>
      <c r="D121" s="1832" t="s">
        <v>162</v>
      </c>
      <c r="E121" s="1813" t="s">
        <v>163</v>
      </c>
      <c r="F121" s="1835" t="s">
        <v>164</v>
      </c>
      <c r="G121" s="1848" t="s">
        <v>165</v>
      </c>
      <c r="H121" s="1849" t="s">
        <v>166</v>
      </c>
      <c r="I121" s="1832" t="s">
        <v>167</v>
      </c>
      <c r="J121" s="1850" t="s">
        <v>168</v>
      </c>
      <c r="K121" s="1851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786" t="s">
        <v>149</v>
      </c>
      <c r="B122" s="1779">
        <v>3</v>
      </c>
      <c r="C122" s="1784">
        <v>1</v>
      </c>
      <c r="D122" s="1787"/>
      <c r="E122" s="1788"/>
      <c r="F122" s="1729">
        <v>1</v>
      </c>
      <c r="G122" s="1789">
        <v>3</v>
      </c>
      <c r="H122" s="1790"/>
      <c r="I122" s="1779"/>
      <c r="J122" s="1779">
        <v>4</v>
      </c>
      <c r="K122" s="1789"/>
      <c r="L122" s="1784">
        <v>0</v>
      </c>
      <c r="M122" s="1779">
        <v>0</v>
      </c>
      <c r="N122" s="1784">
        <v>0</v>
      </c>
      <c r="O122" s="1779">
        <v>0</v>
      </c>
      <c r="P122" s="1779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14</v>
      </c>
      <c r="E123" s="200">
        <v>26</v>
      </c>
      <c r="F123" s="206">
        <v>29</v>
      </c>
      <c r="G123" s="208">
        <v>11</v>
      </c>
      <c r="H123" s="207">
        <v>7</v>
      </c>
      <c r="I123" s="205"/>
      <c r="J123" s="205">
        <v>18</v>
      </c>
      <c r="K123" s="208">
        <v>11</v>
      </c>
      <c r="L123" s="200">
        <v>4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538" t="s">
        <v>80</v>
      </c>
      <c r="D125" s="2539" t="s">
        <v>6</v>
      </c>
      <c r="E125" s="2540"/>
      <c r="F125" s="2540"/>
      <c r="G125" s="2540"/>
      <c r="H125" s="2540"/>
      <c r="I125" s="2561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802" t="s">
        <v>13</v>
      </c>
      <c r="E126" s="1772" t="s">
        <v>14</v>
      </c>
      <c r="F126" s="1772" t="s">
        <v>15</v>
      </c>
      <c r="G126" s="1772" t="s">
        <v>171</v>
      </c>
      <c r="H126" s="1772" t="s">
        <v>172</v>
      </c>
      <c r="I126" s="1724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542" t="s">
        <v>174</v>
      </c>
      <c r="B127" s="1791" t="s">
        <v>175</v>
      </c>
      <c r="C127" s="1792">
        <f>SUM(D127:I127)</f>
        <v>0</v>
      </c>
      <c r="D127" s="1760"/>
      <c r="E127" s="1699"/>
      <c r="F127" s="1699"/>
      <c r="G127" s="1699"/>
      <c r="H127" s="1699"/>
      <c r="I127" s="1793"/>
      <c r="J127" s="1761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542" t="s">
        <v>178</v>
      </c>
      <c r="B130" s="2542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794" t="s">
        <v>180</v>
      </c>
      <c r="B132" s="1762">
        <v>1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1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12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0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11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2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13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29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42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852" t="s">
        <v>80</v>
      </c>
      <c r="B144" s="1846">
        <f>SUM(B132:B143)</f>
        <v>111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539" t="s">
        <v>193</v>
      </c>
      <c r="B146" s="2541"/>
      <c r="C146" s="1832" t="s">
        <v>194</v>
      </c>
      <c r="D146" s="1832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832" t="s">
        <v>196</v>
      </c>
      <c r="B147" s="1834" t="s">
        <v>197</v>
      </c>
      <c r="C147" s="1853"/>
      <c r="D147" s="1853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543" t="s">
        <v>199</v>
      </c>
      <c r="D149" s="2554"/>
      <c r="E149" s="2544"/>
      <c r="F149" s="2542" t="s">
        <v>7</v>
      </c>
      <c r="G149" s="2540" t="s">
        <v>200</v>
      </c>
      <c r="H149" s="2540"/>
      <c r="I149" s="2541"/>
      <c r="J149" s="2539" t="s">
        <v>201</v>
      </c>
      <c r="K149" s="2540"/>
      <c r="L149" s="2541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833" t="s">
        <v>80</v>
      </c>
      <c r="D150" s="1836" t="s">
        <v>202</v>
      </c>
      <c r="E150" s="1666" t="s">
        <v>203</v>
      </c>
      <c r="F150" s="2050"/>
      <c r="G150" s="1836" t="s">
        <v>204</v>
      </c>
      <c r="H150" s="17" t="s">
        <v>205</v>
      </c>
      <c r="I150" s="1666" t="s">
        <v>206</v>
      </c>
      <c r="J150" s="1836" t="s">
        <v>204</v>
      </c>
      <c r="K150" s="17" t="s">
        <v>205</v>
      </c>
      <c r="L150" s="1666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542" t="s">
        <v>207</v>
      </c>
      <c r="B151" s="1795" t="s">
        <v>208</v>
      </c>
      <c r="C151" s="1792">
        <f>SUM(D151+E151)</f>
        <v>0</v>
      </c>
      <c r="D151" s="1760"/>
      <c r="E151" s="1761"/>
      <c r="F151" s="1762"/>
      <c r="G151" s="1760"/>
      <c r="H151" s="1758"/>
      <c r="I151" s="1761"/>
      <c r="J151" s="1760"/>
      <c r="K151" s="1758"/>
      <c r="L151" s="1761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543" t="s">
        <v>211</v>
      </c>
      <c r="B154" s="2544"/>
      <c r="C154" s="1832" t="s">
        <v>153</v>
      </c>
      <c r="D154" s="1802" t="s">
        <v>7</v>
      </c>
      <c r="E154" s="1804" t="s">
        <v>212</v>
      </c>
      <c r="F154" s="1813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542" t="s">
        <v>214</v>
      </c>
      <c r="B155" s="1854" t="s">
        <v>215</v>
      </c>
      <c r="C155" s="232"/>
      <c r="D155" s="318"/>
      <c r="E155" s="1855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676" t="s">
        <v>217</v>
      </c>
      <c r="B157" s="236" t="s">
        <v>215</v>
      </c>
      <c r="C157" s="1853"/>
      <c r="D157" s="1856"/>
      <c r="E157" s="1857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542" t="s">
        <v>218</v>
      </c>
      <c r="B158" s="1854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1858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543" t="s">
        <v>223</v>
      </c>
      <c r="D162" s="2554"/>
      <c r="E162" s="2547"/>
      <c r="F162" s="2562" t="s">
        <v>7</v>
      </c>
      <c r="G162" s="2545" t="s">
        <v>212</v>
      </c>
      <c r="H162" s="2546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833" t="s">
        <v>224</v>
      </c>
      <c r="D163" s="1802" t="s">
        <v>214</v>
      </c>
      <c r="E163" s="1673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563" t="s">
        <v>225</v>
      </c>
      <c r="B164" s="1796" t="s">
        <v>221</v>
      </c>
      <c r="C164" s="1792">
        <f t="shared" ref="C164:C169" si="18">SUM(D164:E164)</f>
        <v>0</v>
      </c>
      <c r="D164" s="1760"/>
      <c r="E164" s="1793"/>
      <c r="F164" s="1758"/>
      <c r="G164" s="1699"/>
      <c r="H164" s="1761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205</v>
      </c>
      <c r="D165" s="28">
        <v>205</v>
      </c>
      <c r="E165" s="247"/>
      <c r="F165" s="26">
        <v>205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542" t="s">
        <v>226</v>
      </c>
      <c r="B167" s="1796" t="s">
        <v>221</v>
      </c>
      <c r="C167" s="1792">
        <f t="shared" si="18"/>
        <v>0</v>
      </c>
      <c r="D167" s="1760"/>
      <c r="E167" s="1793"/>
      <c r="F167" s="1758"/>
      <c r="G167" s="1699"/>
      <c r="H167" s="1761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140</v>
      </c>
      <c r="D168" s="28">
        <v>140</v>
      </c>
      <c r="E168" s="247"/>
      <c r="F168" s="26">
        <v>140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564" t="s">
        <v>228</v>
      </c>
      <c r="B171" s="2119" t="s">
        <v>229</v>
      </c>
      <c r="C171" s="2120"/>
      <c r="D171" s="2121"/>
      <c r="E171" s="2558" t="s">
        <v>6</v>
      </c>
      <c r="F171" s="2565"/>
      <c r="G171" s="2565"/>
      <c r="H171" s="2565"/>
      <c r="I171" s="2565"/>
      <c r="J171" s="2565"/>
      <c r="K171" s="2565"/>
      <c r="L171" s="2565"/>
      <c r="M171" s="2565"/>
      <c r="N171" s="2565"/>
      <c r="O171" s="2565"/>
      <c r="P171" s="2565"/>
      <c r="Q171" s="2565"/>
      <c r="R171" s="2565"/>
      <c r="S171" s="2565"/>
      <c r="T171" s="2565"/>
      <c r="U171" s="2565"/>
      <c r="V171" s="2565"/>
      <c r="W171" s="2565"/>
      <c r="X171" s="2565"/>
      <c r="Y171" s="2565"/>
      <c r="Z171" s="2565"/>
      <c r="AA171" s="2565"/>
      <c r="AB171" s="2565"/>
      <c r="AC171" s="2565"/>
      <c r="AD171" s="2565"/>
      <c r="AE171" s="2565"/>
      <c r="AF171" s="2565"/>
      <c r="AG171" s="2565"/>
      <c r="AH171" s="2565"/>
      <c r="AI171" s="2565"/>
      <c r="AJ171" s="2565"/>
      <c r="AK171" s="2565"/>
      <c r="AL171" s="2566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539" t="s">
        <v>11</v>
      </c>
      <c r="F172" s="2541"/>
      <c r="G172" s="2539" t="s">
        <v>12</v>
      </c>
      <c r="H172" s="2541"/>
      <c r="I172" s="2539" t="s">
        <v>13</v>
      </c>
      <c r="J172" s="2541"/>
      <c r="K172" s="2539" t="s">
        <v>14</v>
      </c>
      <c r="L172" s="2541"/>
      <c r="M172" s="2539" t="s">
        <v>15</v>
      </c>
      <c r="N172" s="2541"/>
      <c r="O172" s="2543" t="s">
        <v>16</v>
      </c>
      <c r="P172" s="2544"/>
      <c r="Q172" s="2543" t="s">
        <v>17</v>
      </c>
      <c r="R172" s="2544"/>
      <c r="S172" s="2543" t="s">
        <v>18</v>
      </c>
      <c r="T172" s="2544"/>
      <c r="U172" s="2543" t="s">
        <v>19</v>
      </c>
      <c r="V172" s="2544"/>
      <c r="W172" s="2543" t="s">
        <v>20</v>
      </c>
      <c r="X172" s="2544"/>
      <c r="Y172" s="2543" t="s">
        <v>21</v>
      </c>
      <c r="Z172" s="2544"/>
      <c r="AA172" s="2543" t="s">
        <v>22</v>
      </c>
      <c r="AB172" s="2544"/>
      <c r="AC172" s="2543" t="s">
        <v>23</v>
      </c>
      <c r="AD172" s="2544"/>
      <c r="AE172" s="2543" t="s">
        <v>24</v>
      </c>
      <c r="AF172" s="2544"/>
      <c r="AG172" s="2543" t="s">
        <v>25</v>
      </c>
      <c r="AH172" s="2544"/>
      <c r="AI172" s="2543" t="s">
        <v>26</v>
      </c>
      <c r="AJ172" s="2544"/>
      <c r="AK172" s="2543" t="s">
        <v>27</v>
      </c>
      <c r="AL172" s="2544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859" t="s">
        <v>32</v>
      </c>
      <c r="C173" s="1860" t="s">
        <v>33</v>
      </c>
      <c r="D173" s="1861" t="s">
        <v>34</v>
      </c>
      <c r="E173" s="1802" t="s">
        <v>43</v>
      </c>
      <c r="F173" s="1813" t="s">
        <v>34</v>
      </c>
      <c r="G173" s="1802" t="s">
        <v>43</v>
      </c>
      <c r="H173" s="1813" t="s">
        <v>34</v>
      </c>
      <c r="I173" s="1802" t="s">
        <v>43</v>
      </c>
      <c r="J173" s="1813" t="s">
        <v>34</v>
      </c>
      <c r="K173" s="1802" t="s">
        <v>43</v>
      </c>
      <c r="L173" s="1838" t="s">
        <v>34</v>
      </c>
      <c r="M173" s="1802" t="s">
        <v>43</v>
      </c>
      <c r="N173" s="1813" t="s">
        <v>34</v>
      </c>
      <c r="O173" s="1802" t="s">
        <v>43</v>
      </c>
      <c r="P173" s="1838" t="s">
        <v>34</v>
      </c>
      <c r="Q173" s="1802" t="s">
        <v>43</v>
      </c>
      <c r="R173" s="1813" t="s">
        <v>34</v>
      </c>
      <c r="S173" s="1802" t="s">
        <v>43</v>
      </c>
      <c r="T173" s="1838" t="s">
        <v>34</v>
      </c>
      <c r="U173" s="1802" t="s">
        <v>43</v>
      </c>
      <c r="V173" s="1813" t="s">
        <v>34</v>
      </c>
      <c r="W173" s="1802" t="s">
        <v>43</v>
      </c>
      <c r="X173" s="1838" t="s">
        <v>34</v>
      </c>
      <c r="Y173" s="1802" t="s">
        <v>43</v>
      </c>
      <c r="Z173" s="1813" t="s">
        <v>34</v>
      </c>
      <c r="AA173" s="1802" t="s">
        <v>43</v>
      </c>
      <c r="AB173" s="1813" t="s">
        <v>34</v>
      </c>
      <c r="AC173" s="1802" t="s">
        <v>43</v>
      </c>
      <c r="AD173" s="1813" t="s">
        <v>34</v>
      </c>
      <c r="AE173" s="1802" t="s">
        <v>43</v>
      </c>
      <c r="AF173" s="1813" t="s">
        <v>34</v>
      </c>
      <c r="AG173" s="1802" t="s">
        <v>43</v>
      </c>
      <c r="AH173" s="1813" t="s">
        <v>34</v>
      </c>
      <c r="AI173" s="1802" t="s">
        <v>43</v>
      </c>
      <c r="AJ173" s="1813" t="s">
        <v>34</v>
      </c>
      <c r="AK173" s="1802" t="s">
        <v>43</v>
      </c>
      <c r="AL173" s="1813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797" t="s">
        <v>230</v>
      </c>
      <c r="B174" s="1862">
        <f>SUM(C174+D174)</f>
        <v>0</v>
      </c>
      <c r="C174" s="253">
        <f>SUM(O174+Q174+S174+U174+W174+Y174+AA174+AC174+AE174+AG174+AI174+AK174)</f>
        <v>0</v>
      </c>
      <c r="D174" s="1798">
        <f>SUM(P174+R174+T174+V174+X174+Z174+AB174+AD174+AF174+AH174+AJ174+AL174)</f>
        <v>0</v>
      </c>
      <c r="E174" s="1863"/>
      <c r="F174" s="254"/>
      <c r="G174" s="255"/>
      <c r="H174" s="1864"/>
      <c r="I174" s="1863"/>
      <c r="J174" s="254"/>
      <c r="K174" s="255"/>
      <c r="L174" s="1864"/>
      <c r="M174" s="255"/>
      <c r="N174" s="1864"/>
      <c r="O174" s="1865"/>
      <c r="P174" s="1866"/>
      <c r="Q174" s="1867"/>
      <c r="R174" s="1868"/>
      <c r="S174" s="1865"/>
      <c r="T174" s="1866"/>
      <c r="U174" s="1867"/>
      <c r="V174" s="1868"/>
      <c r="W174" s="1865"/>
      <c r="X174" s="1866"/>
      <c r="Y174" s="1867"/>
      <c r="Z174" s="1868"/>
      <c r="AA174" s="1867"/>
      <c r="AB174" s="1868"/>
      <c r="AC174" s="1867"/>
      <c r="AD174" s="1868"/>
      <c r="AE174" s="1867"/>
      <c r="AF174" s="1868"/>
      <c r="AG174" s="1867"/>
      <c r="AH174" s="1868"/>
      <c r="AI174" s="1867"/>
      <c r="AJ174" s="1868"/>
      <c r="AK174" s="1867"/>
      <c r="AL174" s="1868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869"/>
      <c r="F175" s="1870"/>
      <c r="G175" s="1869"/>
      <c r="H175" s="1870"/>
      <c r="I175" s="1869"/>
      <c r="J175" s="1870"/>
      <c r="K175" s="1871"/>
      <c r="L175" s="1872"/>
      <c r="M175" s="1869"/>
      <c r="N175" s="1870"/>
      <c r="O175" s="1871"/>
      <c r="P175" s="1872"/>
      <c r="Q175" s="1869"/>
      <c r="R175" s="1870"/>
      <c r="S175" s="1871"/>
      <c r="T175" s="1872"/>
      <c r="U175" s="1869"/>
      <c r="V175" s="1870"/>
      <c r="W175" s="1871"/>
      <c r="X175" s="1872"/>
      <c r="Y175" s="1869"/>
      <c r="Z175" s="1870"/>
      <c r="AA175" s="1869"/>
      <c r="AB175" s="1870"/>
      <c r="AC175" s="1869"/>
      <c r="AD175" s="1870"/>
      <c r="AE175" s="1869"/>
      <c r="AF175" s="1870"/>
      <c r="AG175" s="1869"/>
      <c r="AH175" s="1870"/>
      <c r="AI175" s="1869"/>
      <c r="AJ175" s="1870"/>
      <c r="AK175" s="1869"/>
      <c r="AL175" s="1870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869"/>
      <c r="F176" s="1870"/>
      <c r="G176" s="1869"/>
      <c r="H176" s="1870"/>
      <c r="I176" s="1869"/>
      <c r="J176" s="1870"/>
      <c r="K176" s="1871"/>
      <c r="L176" s="1872"/>
      <c r="M176" s="1869"/>
      <c r="N176" s="1870"/>
      <c r="O176" s="1871"/>
      <c r="P176" s="1872"/>
      <c r="Q176" s="1869"/>
      <c r="R176" s="1870"/>
      <c r="S176" s="1871"/>
      <c r="T176" s="1872"/>
      <c r="U176" s="1869"/>
      <c r="V176" s="1870"/>
      <c r="W176" s="1871"/>
      <c r="X176" s="1872"/>
      <c r="Y176" s="1869"/>
      <c r="Z176" s="1870"/>
      <c r="AA176" s="1869"/>
      <c r="AB176" s="1870"/>
      <c r="AC176" s="1869"/>
      <c r="AD176" s="1870"/>
      <c r="AE176" s="1869"/>
      <c r="AF176" s="1870"/>
      <c r="AG176" s="1869"/>
      <c r="AH176" s="1870"/>
      <c r="AI176" s="1869"/>
      <c r="AJ176" s="1870"/>
      <c r="AK176" s="1869"/>
      <c r="AL176" s="1870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873"/>
      <c r="F177" s="1874"/>
      <c r="G177" s="1873"/>
      <c r="H177" s="1874"/>
      <c r="I177" s="1873"/>
      <c r="J177" s="1874"/>
      <c r="K177" s="1875"/>
      <c r="L177" s="1876"/>
      <c r="M177" s="1873"/>
      <c r="N177" s="1874"/>
      <c r="O177" s="1875"/>
      <c r="P177" s="1876"/>
      <c r="Q177" s="1873"/>
      <c r="R177" s="1874"/>
      <c r="S177" s="1875"/>
      <c r="T177" s="1876"/>
      <c r="U177" s="1873"/>
      <c r="V177" s="1874"/>
      <c r="W177" s="1875"/>
      <c r="X177" s="1876"/>
      <c r="Y177" s="1873"/>
      <c r="Z177" s="1874"/>
      <c r="AA177" s="1873"/>
      <c r="AB177" s="1874"/>
      <c r="AC177" s="1873"/>
      <c r="AD177" s="1874"/>
      <c r="AE177" s="1873"/>
      <c r="AF177" s="1874"/>
      <c r="AG177" s="1873"/>
      <c r="AH177" s="1874"/>
      <c r="AI177" s="1873"/>
      <c r="AJ177" s="1874"/>
      <c r="AK177" s="1873"/>
      <c r="AL177" s="1874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799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543" t="s">
        <v>234</v>
      </c>
      <c r="G179" s="2554"/>
      <c r="H179" s="2554"/>
      <c r="I179" s="2554"/>
      <c r="J179" s="2554"/>
      <c r="K179" s="2554"/>
      <c r="L179" s="2554"/>
      <c r="M179" s="2554"/>
      <c r="N179" s="2554"/>
      <c r="O179" s="2554"/>
      <c r="P179" s="2554"/>
      <c r="Q179" s="2554"/>
      <c r="R179" s="2554"/>
      <c r="S179" s="2554"/>
      <c r="T179" s="2554"/>
      <c r="U179" s="2547"/>
      <c r="V179" s="2041" t="s">
        <v>235</v>
      </c>
      <c r="W179" s="2567" t="s">
        <v>236</v>
      </c>
      <c r="X179" s="2567" t="s">
        <v>237</v>
      </c>
      <c r="Y179" s="2567" t="s">
        <v>238</v>
      </c>
      <c r="Z179" s="2567" t="s">
        <v>239</v>
      </c>
      <c r="AA179" s="2541" t="s">
        <v>240</v>
      </c>
      <c r="AB179" s="2570" t="s">
        <v>241</v>
      </c>
      <c r="AC179" s="2570"/>
      <c r="AD179" s="2570"/>
      <c r="AE179" s="2570"/>
      <c r="AF179" s="2558" t="s">
        <v>153</v>
      </c>
      <c r="AG179" s="2559"/>
      <c r="AH179" s="2041" t="s">
        <v>155</v>
      </c>
      <c r="AI179" s="2569" t="s">
        <v>242</v>
      </c>
      <c r="AJ179" s="2569" t="s">
        <v>158</v>
      </c>
      <c r="AK179" s="2569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567" t="s">
        <v>11</v>
      </c>
      <c r="G180" s="2567"/>
      <c r="H180" s="2567" t="s">
        <v>12</v>
      </c>
      <c r="I180" s="2567"/>
      <c r="J180" s="2567" t="s">
        <v>13</v>
      </c>
      <c r="K180" s="2567"/>
      <c r="L180" s="2567" t="s">
        <v>243</v>
      </c>
      <c r="M180" s="2567"/>
      <c r="N180" s="2567" t="s">
        <v>244</v>
      </c>
      <c r="O180" s="2567"/>
      <c r="P180" s="2570" t="s">
        <v>245</v>
      </c>
      <c r="Q180" s="2570"/>
      <c r="R180" s="2570" t="s">
        <v>246</v>
      </c>
      <c r="S180" s="2570"/>
      <c r="T180" s="2109" t="s">
        <v>247</v>
      </c>
      <c r="U180" s="2130"/>
      <c r="V180" s="2155"/>
      <c r="W180" s="2567"/>
      <c r="X180" s="2567"/>
      <c r="Y180" s="2567"/>
      <c r="Z180" s="2567"/>
      <c r="AA180" s="2541"/>
      <c r="AB180" s="2567" t="s">
        <v>160</v>
      </c>
      <c r="AC180" s="2567" t="s">
        <v>161</v>
      </c>
      <c r="AD180" s="2567" t="s">
        <v>162</v>
      </c>
      <c r="AE180" s="2541" t="s">
        <v>163</v>
      </c>
      <c r="AF180" s="2572" t="s">
        <v>164</v>
      </c>
      <c r="AG180" s="2573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800" t="s">
        <v>32</v>
      </c>
      <c r="D181" s="1719" t="s">
        <v>43</v>
      </c>
      <c r="E181" s="1801" t="s">
        <v>34</v>
      </c>
      <c r="F181" s="1802" t="s">
        <v>43</v>
      </c>
      <c r="G181" s="1803" t="s">
        <v>34</v>
      </c>
      <c r="H181" s="1802" t="s">
        <v>43</v>
      </c>
      <c r="I181" s="1803" t="s">
        <v>34</v>
      </c>
      <c r="J181" s="1802" t="s">
        <v>43</v>
      </c>
      <c r="K181" s="1803" t="s">
        <v>34</v>
      </c>
      <c r="L181" s="1802" t="s">
        <v>43</v>
      </c>
      <c r="M181" s="1803" t="s">
        <v>34</v>
      </c>
      <c r="N181" s="1802" t="s">
        <v>43</v>
      </c>
      <c r="O181" s="1803" t="s">
        <v>34</v>
      </c>
      <c r="P181" s="1802" t="s">
        <v>43</v>
      </c>
      <c r="Q181" s="1803" t="s">
        <v>34</v>
      </c>
      <c r="R181" s="1802" t="s">
        <v>43</v>
      </c>
      <c r="S181" s="1803" t="s">
        <v>34</v>
      </c>
      <c r="T181" s="1804" t="s">
        <v>43</v>
      </c>
      <c r="U181" s="1724" t="s">
        <v>34</v>
      </c>
      <c r="V181" s="2108"/>
      <c r="W181" s="2567"/>
      <c r="X181" s="2567"/>
      <c r="Y181" s="2567"/>
      <c r="Z181" s="2567"/>
      <c r="AA181" s="2541"/>
      <c r="AB181" s="2567"/>
      <c r="AC181" s="2567"/>
      <c r="AD181" s="2567"/>
      <c r="AE181" s="2541"/>
      <c r="AF181" s="2572"/>
      <c r="AG181" s="2573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567" t="s">
        <v>248</v>
      </c>
      <c r="B182" s="1763" t="s">
        <v>249</v>
      </c>
      <c r="C182" s="1764">
        <f>SUM(D182:E182)</f>
        <v>2</v>
      </c>
      <c r="D182" s="1677">
        <f>SUM(F182+H182+J182+L182+N182+P182+R182+T182)</f>
        <v>0</v>
      </c>
      <c r="E182" s="1805">
        <f>G182+I182+K182+M182+O182+Q182+S182+U182</f>
        <v>2</v>
      </c>
      <c r="F182" s="1775"/>
      <c r="G182" s="1727"/>
      <c r="H182" s="1775"/>
      <c r="I182" s="1727"/>
      <c r="J182" s="1775"/>
      <c r="K182" s="1727">
        <v>1</v>
      </c>
      <c r="L182" s="1775"/>
      <c r="M182" s="1727"/>
      <c r="N182" s="1775"/>
      <c r="O182" s="1727"/>
      <c r="P182" s="1775"/>
      <c r="Q182" s="1727"/>
      <c r="R182" s="1775"/>
      <c r="S182" s="1727">
        <v>1</v>
      </c>
      <c r="T182" s="1775"/>
      <c r="U182" s="1806"/>
      <c r="V182" s="1729"/>
      <c r="W182" s="1779"/>
      <c r="X182" s="1779">
        <v>2</v>
      </c>
      <c r="Y182" s="1779">
        <v>1</v>
      </c>
      <c r="Z182" s="1779">
        <v>1</v>
      </c>
      <c r="AA182" s="1776"/>
      <c r="AB182" s="1779"/>
      <c r="AC182" s="1779"/>
      <c r="AD182" s="1779">
        <v>1</v>
      </c>
      <c r="AE182" s="1784">
        <v>1</v>
      </c>
      <c r="AF182" s="1779">
        <v>2</v>
      </c>
      <c r="AG182" s="1807"/>
      <c r="AH182" s="1784">
        <v>0</v>
      </c>
      <c r="AI182" s="1779">
        <v>0</v>
      </c>
      <c r="AJ182" s="1779">
        <v>0</v>
      </c>
      <c r="AK182" s="1779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567"/>
      <c r="B183" s="77" t="s">
        <v>250</v>
      </c>
      <c r="C183" s="267">
        <f>SUM(D183:E183)</f>
        <v>1</v>
      </c>
      <c r="D183" s="38">
        <f>SUM(F183+H183+J183+L183+N183+P183+R183+T183)</f>
        <v>0</v>
      </c>
      <c r="E183" s="268">
        <f>G183+I183+K183+M183+O183+Q183+S183+U183</f>
        <v>1</v>
      </c>
      <c r="F183" s="190"/>
      <c r="G183" s="269"/>
      <c r="H183" s="190"/>
      <c r="I183" s="269"/>
      <c r="J183" s="190"/>
      <c r="K183" s="269">
        <v>1</v>
      </c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>
        <v>1</v>
      </c>
      <c r="Y183" s="272"/>
      <c r="Z183" s="272"/>
      <c r="AA183" s="192"/>
      <c r="AB183" s="272"/>
      <c r="AC183" s="272"/>
      <c r="AD183" s="272">
        <v>1</v>
      </c>
      <c r="AE183" s="194"/>
      <c r="AF183" s="272">
        <v>1</v>
      </c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568" t="s">
        <v>4</v>
      </c>
      <c r="B185" s="2568" t="s">
        <v>80</v>
      </c>
      <c r="C185" s="256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763" t="s">
        <v>253</v>
      </c>
      <c r="B187" s="1808">
        <f>SUM(C187:D187)</f>
        <v>3</v>
      </c>
      <c r="C187" s="1779"/>
      <c r="D187" s="1784">
        <v>3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809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810" t="s">
        <v>255</v>
      </c>
      <c r="B189" s="1799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568" t="s">
        <v>139</v>
      </c>
      <c r="B190" s="2062" t="s">
        <v>80</v>
      </c>
      <c r="C190" s="2096"/>
      <c r="D190" s="2089"/>
      <c r="E190" s="2576" t="s">
        <v>6</v>
      </c>
      <c r="F190" s="2577"/>
      <c r="G190" s="2577"/>
      <c r="H190" s="2577"/>
      <c r="I190" s="2577"/>
      <c r="J190" s="2577"/>
      <c r="K190" s="2577"/>
      <c r="L190" s="2577"/>
      <c r="M190" s="2577"/>
      <c r="N190" s="2577"/>
      <c r="O190" s="2577"/>
      <c r="P190" s="2577"/>
      <c r="Q190" s="2577"/>
      <c r="R190" s="2577"/>
      <c r="S190" s="2577"/>
      <c r="T190" s="2577"/>
      <c r="U190" s="2577"/>
      <c r="V190" s="2577"/>
      <c r="W190" s="2577"/>
      <c r="X190" s="2577"/>
      <c r="Y190" s="2577"/>
      <c r="Z190" s="2577"/>
      <c r="AA190" s="2577"/>
      <c r="AB190" s="2577"/>
      <c r="AC190" s="2577"/>
      <c r="AD190" s="2577"/>
      <c r="AE190" s="2577"/>
      <c r="AF190" s="2577"/>
      <c r="AG190" s="2577"/>
      <c r="AH190" s="2577"/>
      <c r="AI190" s="2577"/>
      <c r="AJ190" s="2577"/>
      <c r="AK190" s="2577"/>
      <c r="AL190" s="2578"/>
      <c r="AM190" s="2571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539" t="s">
        <v>11</v>
      </c>
      <c r="F191" s="2541"/>
      <c r="G191" s="2539" t="s">
        <v>12</v>
      </c>
      <c r="H191" s="2541"/>
      <c r="I191" s="2539" t="s">
        <v>13</v>
      </c>
      <c r="J191" s="2541"/>
      <c r="K191" s="2539" t="s">
        <v>14</v>
      </c>
      <c r="L191" s="2541"/>
      <c r="M191" s="2539" t="s">
        <v>15</v>
      </c>
      <c r="N191" s="2541"/>
      <c r="O191" s="2543" t="s">
        <v>16</v>
      </c>
      <c r="P191" s="2544"/>
      <c r="Q191" s="2543" t="s">
        <v>17</v>
      </c>
      <c r="R191" s="2544"/>
      <c r="S191" s="2543" t="s">
        <v>18</v>
      </c>
      <c r="T191" s="2544"/>
      <c r="U191" s="2543" t="s">
        <v>19</v>
      </c>
      <c r="V191" s="2544"/>
      <c r="W191" s="2543" t="s">
        <v>20</v>
      </c>
      <c r="X191" s="2544"/>
      <c r="Y191" s="2543" t="s">
        <v>21</v>
      </c>
      <c r="Z191" s="2544"/>
      <c r="AA191" s="2543" t="s">
        <v>22</v>
      </c>
      <c r="AB191" s="2544"/>
      <c r="AC191" s="2543" t="s">
        <v>23</v>
      </c>
      <c r="AD191" s="2544"/>
      <c r="AE191" s="2543" t="s">
        <v>24</v>
      </c>
      <c r="AF191" s="2544"/>
      <c r="AG191" s="2543" t="s">
        <v>25</v>
      </c>
      <c r="AH191" s="2544"/>
      <c r="AI191" s="2543" t="s">
        <v>26</v>
      </c>
      <c r="AJ191" s="2544"/>
      <c r="AK191" s="2543" t="s">
        <v>27</v>
      </c>
      <c r="AL191" s="2547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1877" t="s">
        <v>32</v>
      </c>
      <c r="C192" s="1878" t="s">
        <v>33</v>
      </c>
      <c r="D192" s="1669" t="s">
        <v>34</v>
      </c>
      <c r="E192" s="1802" t="s">
        <v>43</v>
      </c>
      <c r="F192" s="1803" t="s">
        <v>34</v>
      </c>
      <c r="G192" s="1802" t="s">
        <v>43</v>
      </c>
      <c r="H192" s="1803" t="s">
        <v>34</v>
      </c>
      <c r="I192" s="1802" t="s">
        <v>43</v>
      </c>
      <c r="J192" s="1803" t="s">
        <v>34</v>
      </c>
      <c r="K192" s="1802" t="s">
        <v>43</v>
      </c>
      <c r="L192" s="1803" t="s">
        <v>34</v>
      </c>
      <c r="M192" s="1802" t="s">
        <v>43</v>
      </c>
      <c r="N192" s="1803" t="s">
        <v>34</v>
      </c>
      <c r="O192" s="1802" t="s">
        <v>43</v>
      </c>
      <c r="P192" s="1813" t="s">
        <v>34</v>
      </c>
      <c r="Q192" s="1802" t="s">
        <v>43</v>
      </c>
      <c r="R192" s="1813" t="s">
        <v>34</v>
      </c>
      <c r="S192" s="1802" t="s">
        <v>43</v>
      </c>
      <c r="T192" s="1813" t="s">
        <v>34</v>
      </c>
      <c r="U192" s="1802" t="s">
        <v>43</v>
      </c>
      <c r="V192" s="1803" t="s">
        <v>34</v>
      </c>
      <c r="W192" s="1802" t="s">
        <v>43</v>
      </c>
      <c r="X192" s="1803" t="s">
        <v>34</v>
      </c>
      <c r="Y192" s="1804" t="s">
        <v>43</v>
      </c>
      <c r="Z192" s="1803" t="s">
        <v>34</v>
      </c>
      <c r="AA192" s="1804" t="s">
        <v>43</v>
      </c>
      <c r="AB192" s="1803" t="s">
        <v>34</v>
      </c>
      <c r="AC192" s="1804" t="s">
        <v>43</v>
      </c>
      <c r="AD192" s="1803" t="s">
        <v>34</v>
      </c>
      <c r="AE192" s="1804" t="s">
        <v>43</v>
      </c>
      <c r="AF192" s="1803" t="s">
        <v>34</v>
      </c>
      <c r="AG192" s="1804" t="s">
        <v>43</v>
      </c>
      <c r="AH192" s="1803" t="s">
        <v>34</v>
      </c>
      <c r="AI192" s="1804" t="s">
        <v>43</v>
      </c>
      <c r="AJ192" s="1803" t="s">
        <v>34</v>
      </c>
      <c r="AK192" s="1804" t="s">
        <v>43</v>
      </c>
      <c r="AL192" s="1724"/>
      <c r="AM192" s="1814" t="s">
        <v>257</v>
      </c>
      <c r="AN192" s="1815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816" t="s">
        <v>259</v>
      </c>
      <c r="B193" s="1817">
        <f>SUM(C193+D193)</f>
        <v>35</v>
      </c>
      <c r="C193" s="1740">
        <f>+E193+G193+I193+K193+M193+O193+Q193+S193+U193+W193+Y193+AA193+AC193+AE193+AG193+AI193+AK193</f>
        <v>13</v>
      </c>
      <c r="D193" s="1818">
        <f>+F193+H193+J193+L193+N193+P193+R193+T193+V193+X193+Z193+AB193+AD193+AF193+AH193+AJ193+AL193</f>
        <v>22</v>
      </c>
      <c r="E193" s="1819"/>
      <c r="F193" s="1820"/>
      <c r="G193" s="1819"/>
      <c r="H193" s="1820"/>
      <c r="I193" s="1819">
        <v>1</v>
      </c>
      <c r="J193" s="1820">
        <v>10</v>
      </c>
      <c r="K193" s="1819">
        <v>2</v>
      </c>
      <c r="L193" s="1820">
        <v>6</v>
      </c>
      <c r="M193" s="1819">
        <v>0</v>
      </c>
      <c r="N193" s="1820">
        <v>2</v>
      </c>
      <c r="O193" s="1819">
        <v>3</v>
      </c>
      <c r="P193" s="1821">
        <v>1</v>
      </c>
      <c r="Q193" s="1819">
        <v>1</v>
      </c>
      <c r="R193" s="1821">
        <v>0</v>
      </c>
      <c r="S193" s="1819">
        <v>0</v>
      </c>
      <c r="T193" s="1821">
        <v>2</v>
      </c>
      <c r="U193" s="1819">
        <v>1</v>
      </c>
      <c r="V193" s="1820">
        <v>1</v>
      </c>
      <c r="W193" s="1819"/>
      <c r="X193" s="1820"/>
      <c r="Y193" s="1819">
        <v>1</v>
      </c>
      <c r="Z193" s="1821">
        <v>0</v>
      </c>
      <c r="AA193" s="1819">
        <v>1</v>
      </c>
      <c r="AB193" s="1821">
        <v>0</v>
      </c>
      <c r="AC193" s="1819">
        <v>1</v>
      </c>
      <c r="AD193" s="1821">
        <v>0</v>
      </c>
      <c r="AE193" s="1819">
        <v>1</v>
      </c>
      <c r="AF193" s="1821">
        <v>0</v>
      </c>
      <c r="AG193" s="1819"/>
      <c r="AH193" s="1821"/>
      <c r="AI193" s="1819"/>
      <c r="AJ193" s="1821"/>
      <c r="AK193" s="1819">
        <v>1</v>
      </c>
      <c r="AL193" s="1822"/>
      <c r="AM193" s="1821">
        <v>0</v>
      </c>
      <c r="AN193" s="1821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574" t="s">
        <v>6</v>
      </c>
      <c r="F195" s="2575"/>
      <c r="G195" s="2575"/>
      <c r="H195" s="2575"/>
      <c r="I195" s="2575"/>
      <c r="J195" s="2575"/>
      <c r="K195" s="2575"/>
      <c r="L195" s="2573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539" t="s">
        <v>11</v>
      </c>
      <c r="F196" s="2541"/>
      <c r="G196" s="2539" t="s">
        <v>12</v>
      </c>
      <c r="H196" s="2541"/>
      <c r="I196" s="2539" t="s">
        <v>13</v>
      </c>
      <c r="J196" s="2541"/>
      <c r="K196" s="2539" t="s">
        <v>264</v>
      </c>
      <c r="L196" s="2561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1801" t="s">
        <v>32</v>
      </c>
      <c r="C197" s="1816" t="s">
        <v>33</v>
      </c>
      <c r="D197" s="1801" t="s">
        <v>34</v>
      </c>
      <c r="E197" s="1802" t="s">
        <v>43</v>
      </c>
      <c r="F197" s="280" t="s">
        <v>34</v>
      </c>
      <c r="G197" s="1802" t="s">
        <v>43</v>
      </c>
      <c r="H197" s="280" t="s">
        <v>34</v>
      </c>
      <c r="I197" s="1668" t="s">
        <v>43</v>
      </c>
      <c r="J197" s="1667" t="s">
        <v>34</v>
      </c>
      <c r="K197" s="1802" t="s">
        <v>43</v>
      </c>
      <c r="L197" s="1823" t="s">
        <v>34</v>
      </c>
      <c r="M197" s="1824" t="s">
        <v>265</v>
      </c>
      <c r="N197" s="1674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10</v>
      </c>
      <c r="C198" s="285">
        <f>+E198+G198+I198+K198</f>
        <v>3</v>
      </c>
      <c r="D198" s="286">
        <f>+F198+H198+J198+L198</f>
        <v>7</v>
      </c>
      <c r="E198" s="1825">
        <f t="shared" ref="E198:O198" si="21">SUM(E199:E203)</f>
        <v>2</v>
      </c>
      <c r="F198" s="1826">
        <f t="shared" si="21"/>
        <v>2</v>
      </c>
      <c r="G198" s="1825">
        <f t="shared" si="21"/>
        <v>0</v>
      </c>
      <c r="H198" s="1826">
        <f t="shared" si="21"/>
        <v>2</v>
      </c>
      <c r="I198" s="1825">
        <f t="shared" si="21"/>
        <v>0</v>
      </c>
      <c r="J198" s="1827">
        <f t="shared" si="21"/>
        <v>0</v>
      </c>
      <c r="K198" s="1817">
        <f t="shared" si="21"/>
        <v>1</v>
      </c>
      <c r="L198" s="1828">
        <f t="shared" si="21"/>
        <v>3</v>
      </c>
      <c r="M198" s="1829">
        <f t="shared" si="21"/>
        <v>9</v>
      </c>
      <c r="N198" s="1826">
        <f t="shared" si="21"/>
        <v>1</v>
      </c>
      <c r="O198" s="1830">
        <f t="shared" si="21"/>
        <v>1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763" t="s">
        <v>267</v>
      </c>
      <c r="B199" s="1808">
        <f t="shared" si="20"/>
        <v>10</v>
      </c>
      <c r="C199" s="1808">
        <f>+E199+G199+I199+K199</f>
        <v>3</v>
      </c>
      <c r="D199" s="1831">
        <f>+F199+H199+J199+L199</f>
        <v>7</v>
      </c>
      <c r="E199" s="179">
        <v>2</v>
      </c>
      <c r="F199" s="183">
        <v>2</v>
      </c>
      <c r="G199" s="179"/>
      <c r="H199" s="183">
        <v>2</v>
      </c>
      <c r="I199" s="179"/>
      <c r="J199" s="180"/>
      <c r="K199" s="179">
        <v>1</v>
      </c>
      <c r="L199" s="287">
        <v>3</v>
      </c>
      <c r="M199" s="181">
        <v>9</v>
      </c>
      <c r="N199" s="183">
        <v>1</v>
      </c>
      <c r="O199" s="288">
        <v>1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10804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",[13]NOMBRE!B2," - ","( ",[13]NOMBRE!C2,[13]NOMBRE!D2,[13]NOMBRE!E2,[13]NOMBRE!F2,[13]NOMBRE!G2,"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",[13]NOMBRE!B6," - ","( ",[13]NOMBRE!C6,[13]NOMBRE!D6," )")</f>
        <v>MES: DICIEMBRE - ( 12 )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",[13]NOMBRE!B7)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036" t="s">
        <v>4</v>
      </c>
      <c r="B9" s="2039" t="s">
        <v>5</v>
      </c>
      <c r="C9" s="2040"/>
      <c r="D9" s="2041"/>
      <c r="E9" s="2477" t="s">
        <v>6</v>
      </c>
      <c r="F9" s="2478"/>
      <c r="G9" s="2478"/>
      <c r="H9" s="2478"/>
      <c r="I9" s="2478"/>
      <c r="J9" s="2478"/>
      <c r="K9" s="2478"/>
      <c r="L9" s="2478"/>
      <c r="M9" s="2478"/>
      <c r="N9" s="2478"/>
      <c r="O9" s="2478"/>
      <c r="P9" s="2478"/>
      <c r="Q9" s="2478"/>
      <c r="R9" s="2478"/>
      <c r="S9" s="2478"/>
      <c r="T9" s="2478"/>
      <c r="U9" s="2478"/>
      <c r="V9" s="2478"/>
      <c r="W9" s="2478"/>
      <c r="X9" s="2478"/>
      <c r="Y9" s="2478"/>
      <c r="Z9" s="2478"/>
      <c r="AA9" s="2478"/>
      <c r="AB9" s="2478"/>
      <c r="AC9" s="2478"/>
      <c r="AD9" s="2478"/>
      <c r="AE9" s="2478"/>
      <c r="AF9" s="2478"/>
      <c r="AG9" s="2478"/>
      <c r="AH9" s="2478"/>
      <c r="AI9" s="2478"/>
      <c r="AJ9" s="2478"/>
      <c r="AK9" s="2478"/>
      <c r="AL9" s="2479"/>
      <c r="AM9" s="2048" t="s">
        <v>7</v>
      </c>
      <c r="AN9" s="2477" t="s">
        <v>8</v>
      </c>
      <c r="AO9" s="2478"/>
      <c r="AP9" s="2478"/>
      <c r="AQ9" s="2479"/>
      <c r="AR9" s="2048" t="s">
        <v>9</v>
      </c>
      <c r="AS9" s="2048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044"/>
      <c r="E10" s="2477" t="s">
        <v>11</v>
      </c>
      <c r="F10" s="2479"/>
      <c r="G10" s="2477" t="s">
        <v>12</v>
      </c>
      <c r="H10" s="2479"/>
      <c r="I10" s="2477" t="s">
        <v>13</v>
      </c>
      <c r="J10" s="2479"/>
      <c r="K10" s="2477" t="s">
        <v>14</v>
      </c>
      <c r="L10" s="2479"/>
      <c r="M10" s="2477" t="s">
        <v>15</v>
      </c>
      <c r="N10" s="2479"/>
      <c r="O10" s="2480" t="s">
        <v>16</v>
      </c>
      <c r="P10" s="2481"/>
      <c r="Q10" s="2480" t="s">
        <v>17</v>
      </c>
      <c r="R10" s="2481"/>
      <c r="S10" s="2480" t="s">
        <v>18</v>
      </c>
      <c r="T10" s="2481"/>
      <c r="U10" s="2480" t="s">
        <v>19</v>
      </c>
      <c r="V10" s="2481"/>
      <c r="W10" s="2480" t="s">
        <v>20</v>
      </c>
      <c r="X10" s="2481"/>
      <c r="Y10" s="2480" t="s">
        <v>21</v>
      </c>
      <c r="Z10" s="2481"/>
      <c r="AA10" s="2480" t="s">
        <v>22</v>
      </c>
      <c r="AB10" s="2481"/>
      <c r="AC10" s="2480" t="s">
        <v>23</v>
      </c>
      <c r="AD10" s="2481"/>
      <c r="AE10" s="2480" t="s">
        <v>24</v>
      </c>
      <c r="AF10" s="2481"/>
      <c r="AG10" s="2480" t="s">
        <v>25</v>
      </c>
      <c r="AH10" s="2481"/>
      <c r="AI10" s="2480" t="s">
        <v>26</v>
      </c>
      <c r="AJ10" s="2481"/>
      <c r="AK10" s="2480" t="s">
        <v>27</v>
      </c>
      <c r="AL10" s="2482"/>
      <c r="AM10" s="2150"/>
      <c r="AN10" s="2059" t="s">
        <v>28</v>
      </c>
      <c r="AO10" s="2579" t="s">
        <v>29</v>
      </c>
      <c r="AP10" s="2579" t="s">
        <v>30</v>
      </c>
      <c r="AQ10" s="2055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428" t="s">
        <v>32</v>
      </c>
      <c r="C11" s="1513" t="s">
        <v>33</v>
      </c>
      <c r="D11" s="1892" t="s">
        <v>34</v>
      </c>
      <c r="E11" s="1884" t="s">
        <v>33</v>
      </c>
      <c r="F11" s="1882" t="s">
        <v>34</v>
      </c>
      <c r="G11" s="1884" t="s">
        <v>33</v>
      </c>
      <c r="H11" s="1882" t="s">
        <v>34</v>
      </c>
      <c r="I11" s="1884" t="s">
        <v>33</v>
      </c>
      <c r="J11" s="1882" t="s">
        <v>34</v>
      </c>
      <c r="K11" s="1884" t="s">
        <v>33</v>
      </c>
      <c r="L11" s="1882" t="s">
        <v>34</v>
      </c>
      <c r="M11" s="1884" t="s">
        <v>33</v>
      </c>
      <c r="N11" s="1882" t="s">
        <v>34</v>
      </c>
      <c r="O11" s="1884" t="s">
        <v>33</v>
      </c>
      <c r="P11" s="1882" t="s">
        <v>34</v>
      </c>
      <c r="Q11" s="1884" t="s">
        <v>33</v>
      </c>
      <c r="R11" s="1882" t="s">
        <v>34</v>
      </c>
      <c r="S11" s="1884" t="s">
        <v>33</v>
      </c>
      <c r="T11" s="1882" t="s">
        <v>34</v>
      </c>
      <c r="U11" s="1884" t="s">
        <v>33</v>
      </c>
      <c r="V11" s="1882" t="s">
        <v>34</v>
      </c>
      <c r="W11" s="1884" t="s">
        <v>33</v>
      </c>
      <c r="X11" s="1882" t="s">
        <v>34</v>
      </c>
      <c r="Y11" s="1884" t="s">
        <v>33</v>
      </c>
      <c r="Z11" s="1882" t="s">
        <v>34</v>
      </c>
      <c r="AA11" s="1884" t="s">
        <v>33</v>
      </c>
      <c r="AB11" s="1882" t="s">
        <v>34</v>
      </c>
      <c r="AC11" s="1884" t="s">
        <v>33</v>
      </c>
      <c r="AD11" s="1882" t="s">
        <v>34</v>
      </c>
      <c r="AE11" s="1884" t="s">
        <v>33</v>
      </c>
      <c r="AF11" s="1882" t="s">
        <v>34</v>
      </c>
      <c r="AG11" s="17" t="s">
        <v>33</v>
      </c>
      <c r="AH11" s="1881" t="s">
        <v>34</v>
      </c>
      <c r="AI11" s="1884" t="s">
        <v>33</v>
      </c>
      <c r="AJ11" s="1882" t="s">
        <v>34</v>
      </c>
      <c r="AK11" s="17" t="s">
        <v>33</v>
      </c>
      <c r="AL11" s="1882" t="s">
        <v>34</v>
      </c>
      <c r="AM11" s="2050"/>
      <c r="AN11" s="258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898" t="s">
        <v>35</v>
      </c>
      <c r="B12" s="1899">
        <f>SUM(C12+D12)</f>
        <v>3889</v>
      </c>
      <c r="C12" s="1677">
        <f t="shared" ref="C12:D15" si="0">SUM(E12+G12+I12+K12+M12+O12+Q12+S12+U12+W12+Y12+AA12+AC12+AE12+AG12+AI12+AK12)</f>
        <v>1971</v>
      </c>
      <c r="D12" s="1757">
        <f t="shared" si="0"/>
        <v>1918</v>
      </c>
      <c r="E12" s="1896">
        <v>447</v>
      </c>
      <c r="F12" s="1759">
        <v>394</v>
      </c>
      <c r="G12" s="1896">
        <v>197</v>
      </c>
      <c r="H12" s="1759">
        <v>180</v>
      </c>
      <c r="I12" s="1896">
        <v>143</v>
      </c>
      <c r="J12" s="1759">
        <v>115</v>
      </c>
      <c r="K12" s="1760">
        <v>84</v>
      </c>
      <c r="L12" s="1759">
        <v>81</v>
      </c>
      <c r="M12" s="1896">
        <v>60</v>
      </c>
      <c r="N12" s="1759">
        <v>68</v>
      </c>
      <c r="O12" s="1760">
        <v>84</v>
      </c>
      <c r="P12" s="1759">
        <v>73</v>
      </c>
      <c r="Q12" s="1896">
        <v>81</v>
      </c>
      <c r="R12" s="1759">
        <v>80</v>
      </c>
      <c r="S12" s="1760">
        <v>76</v>
      </c>
      <c r="T12" s="1897">
        <v>71</v>
      </c>
      <c r="U12" s="1760">
        <v>71</v>
      </c>
      <c r="V12" s="1897">
        <v>84</v>
      </c>
      <c r="W12" s="1760">
        <v>66</v>
      </c>
      <c r="X12" s="1897">
        <v>72</v>
      </c>
      <c r="Y12" s="1760">
        <v>87</v>
      </c>
      <c r="Z12" s="1897">
        <v>98</v>
      </c>
      <c r="AA12" s="1760">
        <v>112</v>
      </c>
      <c r="AB12" s="1759">
        <v>86</v>
      </c>
      <c r="AC12" s="1760">
        <v>99</v>
      </c>
      <c r="AD12" s="1759">
        <v>123</v>
      </c>
      <c r="AE12" s="1760">
        <v>79</v>
      </c>
      <c r="AF12" s="1759">
        <v>82</v>
      </c>
      <c r="AG12" s="1760">
        <v>91</v>
      </c>
      <c r="AH12" s="1897">
        <v>93</v>
      </c>
      <c r="AI12" s="1760">
        <v>85</v>
      </c>
      <c r="AJ12" s="1897">
        <v>80</v>
      </c>
      <c r="AK12" s="1760">
        <v>109</v>
      </c>
      <c r="AL12" s="1897">
        <v>138</v>
      </c>
      <c r="AM12" s="1895">
        <v>3739</v>
      </c>
      <c r="AN12" s="1760">
        <v>84</v>
      </c>
      <c r="AO12" s="1896"/>
      <c r="AP12" s="1896">
        <v>153</v>
      </c>
      <c r="AQ12" s="1897">
        <v>60</v>
      </c>
      <c r="AR12" s="1897">
        <v>439</v>
      </c>
      <c r="AS12" s="1897">
        <v>4422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313</v>
      </c>
      <c r="C13" s="24">
        <f t="shared" si="0"/>
        <v>0</v>
      </c>
      <c r="D13" s="25">
        <f t="shared" si="0"/>
        <v>313</v>
      </c>
      <c r="E13" s="26"/>
      <c r="F13" s="27"/>
      <c r="G13" s="26"/>
      <c r="H13" s="27"/>
      <c r="I13" s="26"/>
      <c r="J13" s="27">
        <v>4</v>
      </c>
      <c r="K13" s="26"/>
      <c r="L13" s="27">
        <v>18</v>
      </c>
      <c r="M13" s="28"/>
      <c r="N13" s="29">
        <v>43</v>
      </c>
      <c r="O13" s="28"/>
      <c r="P13" s="29">
        <v>62</v>
      </c>
      <c r="Q13" s="28"/>
      <c r="R13" s="29">
        <v>83</v>
      </c>
      <c r="S13" s="28"/>
      <c r="T13" s="29">
        <v>39</v>
      </c>
      <c r="U13" s="28"/>
      <c r="V13" s="29">
        <v>27</v>
      </c>
      <c r="W13" s="28"/>
      <c r="X13" s="29">
        <v>8</v>
      </c>
      <c r="Y13" s="28"/>
      <c r="Z13" s="29">
        <v>11</v>
      </c>
      <c r="AA13" s="28"/>
      <c r="AB13" s="29">
        <v>10</v>
      </c>
      <c r="AC13" s="28"/>
      <c r="AD13" s="29">
        <v>2</v>
      </c>
      <c r="AE13" s="28"/>
      <c r="AF13" s="29">
        <v>1</v>
      </c>
      <c r="AG13" s="28"/>
      <c r="AH13" s="29">
        <v>4</v>
      </c>
      <c r="AI13" s="28"/>
      <c r="AJ13" s="29"/>
      <c r="AK13" s="28"/>
      <c r="AL13" s="29">
        <v>1</v>
      </c>
      <c r="AM13" s="29">
        <v>302</v>
      </c>
      <c r="AN13" s="28">
        <v>1</v>
      </c>
      <c r="AO13" s="26"/>
      <c r="AP13" s="26">
        <v>1</v>
      </c>
      <c r="AQ13" s="29">
        <v>6</v>
      </c>
      <c r="AR13" s="29">
        <v>21</v>
      </c>
      <c r="AS13" s="29">
        <v>509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153</v>
      </c>
      <c r="C14" s="32">
        <f t="shared" si="0"/>
        <v>0</v>
      </c>
      <c r="D14" s="33">
        <f t="shared" si="0"/>
        <v>153</v>
      </c>
      <c r="E14" s="28"/>
      <c r="F14" s="29"/>
      <c r="G14" s="28"/>
      <c r="H14" s="29"/>
      <c r="I14" s="28"/>
      <c r="J14" s="29">
        <v>1</v>
      </c>
      <c r="K14" s="28"/>
      <c r="L14" s="29">
        <v>9</v>
      </c>
      <c r="M14" s="28"/>
      <c r="N14" s="29">
        <v>24</v>
      </c>
      <c r="O14" s="28"/>
      <c r="P14" s="29">
        <v>32</v>
      </c>
      <c r="Q14" s="28"/>
      <c r="R14" s="29">
        <v>49</v>
      </c>
      <c r="S14" s="28"/>
      <c r="T14" s="29">
        <v>21</v>
      </c>
      <c r="U14" s="28"/>
      <c r="V14" s="29">
        <v>8</v>
      </c>
      <c r="W14" s="28"/>
      <c r="X14" s="29">
        <v>3</v>
      </c>
      <c r="Y14" s="28"/>
      <c r="Z14" s="29">
        <v>1</v>
      </c>
      <c r="AA14" s="28"/>
      <c r="AB14" s="29"/>
      <c r="AC14" s="28"/>
      <c r="AD14" s="29">
        <v>1</v>
      </c>
      <c r="AE14" s="28"/>
      <c r="AF14" s="29">
        <v>2</v>
      </c>
      <c r="AG14" s="28"/>
      <c r="AH14" s="29"/>
      <c r="AI14" s="28"/>
      <c r="AJ14" s="29">
        <v>2</v>
      </c>
      <c r="AK14" s="28"/>
      <c r="AL14" s="29"/>
      <c r="AM14" s="29">
        <v>146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036" t="s">
        <v>40</v>
      </c>
      <c r="B17" s="2039" t="s">
        <v>5</v>
      </c>
      <c r="C17" s="2040"/>
      <c r="D17" s="2041"/>
      <c r="E17" s="2477" t="s">
        <v>6</v>
      </c>
      <c r="F17" s="2478"/>
      <c r="G17" s="2478"/>
      <c r="H17" s="2478"/>
      <c r="I17" s="2478"/>
      <c r="J17" s="2478"/>
      <c r="K17" s="2478"/>
      <c r="L17" s="2478"/>
      <c r="M17" s="2478"/>
      <c r="N17" s="2478"/>
      <c r="O17" s="2478"/>
      <c r="P17" s="2478"/>
      <c r="Q17" s="2478"/>
      <c r="R17" s="2478"/>
      <c r="S17" s="2478"/>
      <c r="T17" s="2478"/>
      <c r="U17" s="2478"/>
      <c r="V17" s="2478"/>
      <c r="W17" s="2478"/>
      <c r="X17" s="2478"/>
      <c r="Y17" s="2478"/>
      <c r="Z17" s="2478"/>
      <c r="AA17" s="2478"/>
      <c r="AB17" s="2478"/>
      <c r="AC17" s="2478"/>
      <c r="AD17" s="2478"/>
      <c r="AE17" s="2478"/>
      <c r="AF17" s="2478"/>
      <c r="AG17" s="2478"/>
      <c r="AH17" s="2478"/>
      <c r="AI17" s="2478"/>
      <c r="AJ17" s="2478"/>
      <c r="AK17" s="2478"/>
      <c r="AL17" s="2479"/>
      <c r="AM17" s="2041" t="s">
        <v>7</v>
      </c>
      <c r="AN17" s="2048" t="s">
        <v>41</v>
      </c>
      <c r="AO17" s="2048" t="s">
        <v>10</v>
      </c>
      <c r="AP17" s="2048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044"/>
      <c r="E18" s="2477" t="s">
        <v>11</v>
      </c>
      <c r="F18" s="2479"/>
      <c r="G18" s="2477" t="s">
        <v>12</v>
      </c>
      <c r="H18" s="2479"/>
      <c r="I18" s="2477" t="s">
        <v>13</v>
      </c>
      <c r="J18" s="2479"/>
      <c r="K18" s="2477" t="s">
        <v>14</v>
      </c>
      <c r="L18" s="2479"/>
      <c r="M18" s="2477" t="s">
        <v>15</v>
      </c>
      <c r="N18" s="2479"/>
      <c r="O18" s="2480" t="s">
        <v>16</v>
      </c>
      <c r="P18" s="2481"/>
      <c r="Q18" s="2480" t="s">
        <v>17</v>
      </c>
      <c r="R18" s="2481"/>
      <c r="S18" s="2480" t="s">
        <v>18</v>
      </c>
      <c r="T18" s="2481"/>
      <c r="U18" s="2480" t="s">
        <v>19</v>
      </c>
      <c r="V18" s="2481"/>
      <c r="W18" s="2480" t="s">
        <v>20</v>
      </c>
      <c r="X18" s="2481"/>
      <c r="Y18" s="2480" t="s">
        <v>21</v>
      </c>
      <c r="Z18" s="2481"/>
      <c r="AA18" s="2480" t="s">
        <v>22</v>
      </c>
      <c r="AB18" s="2481"/>
      <c r="AC18" s="2480" t="s">
        <v>23</v>
      </c>
      <c r="AD18" s="2481"/>
      <c r="AE18" s="2480" t="s">
        <v>24</v>
      </c>
      <c r="AF18" s="2481"/>
      <c r="AG18" s="2480" t="s">
        <v>25</v>
      </c>
      <c r="AH18" s="2481"/>
      <c r="AI18" s="2480" t="s">
        <v>26</v>
      </c>
      <c r="AJ18" s="2481"/>
      <c r="AK18" s="2480" t="s">
        <v>27</v>
      </c>
      <c r="AL18" s="2481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900" t="s">
        <v>32</v>
      </c>
      <c r="C19" s="1901" t="s">
        <v>43</v>
      </c>
      <c r="D19" s="1902" t="s">
        <v>34</v>
      </c>
      <c r="E19" s="1903" t="s">
        <v>43</v>
      </c>
      <c r="F19" s="1902" t="s">
        <v>34</v>
      </c>
      <c r="G19" s="1903" t="s">
        <v>43</v>
      </c>
      <c r="H19" s="1902" t="s">
        <v>34</v>
      </c>
      <c r="I19" s="1903" t="s">
        <v>43</v>
      </c>
      <c r="J19" s="1902" t="s">
        <v>34</v>
      </c>
      <c r="K19" s="1903" t="s">
        <v>43</v>
      </c>
      <c r="L19" s="1902" t="s">
        <v>34</v>
      </c>
      <c r="M19" s="1903" t="s">
        <v>43</v>
      </c>
      <c r="N19" s="1902" t="s">
        <v>34</v>
      </c>
      <c r="O19" s="1903" t="s">
        <v>43</v>
      </c>
      <c r="P19" s="1902" t="s">
        <v>34</v>
      </c>
      <c r="Q19" s="1903" t="s">
        <v>43</v>
      </c>
      <c r="R19" s="1902" t="s">
        <v>34</v>
      </c>
      <c r="S19" s="1903" t="s">
        <v>43</v>
      </c>
      <c r="T19" s="1902" t="s">
        <v>34</v>
      </c>
      <c r="U19" s="1903" t="s">
        <v>43</v>
      </c>
      <c r="V19" s="1902" t="s">
        <v>34</v>
      </c>
      <c r="W19" s="1903" t="s">
        <v>43</v>
      </c>
      <c r="X19" s="1902" t="s">
        <v>34</v>
      </c>
      <c r="Y19" s="1903" t="s">
        <v>43</v>
      </c>
      <c r="Z19" s="1902" t="s">
        <v>34</v>
      </c>
      <c r="AA19" s="1903" t="s">
        <v>43</v>
      </c>
      <c r="AB19" s="1902" t="s">
        <v>34</v>
      </c>
      <c r="AC19" s="1903" t="s">
        <v>43</v>
      </c>
      <c r="AD19" s="1902" t="s">
        <v>34</v>
      </c>
      <c r="AE19" s="1903" t="s">
        <v>43</v>
      </c>
      <c r="AF19" s="1902" t="s">
        <v>34</v>
      </c>
      <c r="AG19" s="1903" t="s">
        <v>43</v>
      </c>
      <c r="AH19" s="1902" t="s">
        <v>34</v>
      </c>
      <c r="AI19" s="1903" t="s">
        <v>43</v>
      </c>
      <c r="AJ19" s="1902" t="s">
        <v>34</v>
      </c>
      <c r="AK19" s="1903" t="s">
        <v>43</v>
      </c>
      <c r="AL19" s="1902" t="s">
        <v>34</v>
      </c>
      <c r="AM19" s="2044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904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80">
        <f t="shared" si="2"/>
        <v>0</v>
      </c>
      <c r="E25" s="1905"/>
      <c r="F25" s="81"/>
      <c r="G25" s="1905"/>
      <c r="H25" s="81"/>
      <c r="I25" s="1905"/>
      <c r="J25" s="82"/>
      <c r="K25" s="83"/>
      <c r="L25" s="81"/>
      <c r="M25" s="1905"/>
      <c r="N25" s="81"/>
      <c r="O25" s="1905"/>
      <c r="P25" s="81"/>
      <c r="Q25" s="1905"/>
      <c r="R25" s="81"/>
      <c r="S25" s="1905"/>
      <c r="T25" s="81"/>
      <c r="U25" s="1905"/>
      <c r="V25" s="81"/>
      <c r="W25" s="1905"/>
      <c r="X25" s="81"/>
      <c r="Y25" s="1905"/>
      <c r="Z25" s="81"/>
      <c r="AA25" s="1905"/>
      <c r="AB25" s="81"/>
      <c r="AC25" s="1905"/>
      <c r="AD25" s="81"/>
      <c r="AE25" s="1905"/>
      <c r="AF25" s="81"/>
      <c r="AG25" s="1905"/>
      <c r="AH25" s="81"/>
      <c r="AI25" s="1905"/>
      <c r="AJ25" s="81"/>
      <c r="AK25" s="1905"/>
      <c r="AL25" s="81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581" t="s">
        <v>50</v>
      </c>
      <c r="B26" s="2581"/>
      <c r="C26" s="2581"/>
      <c r="D26" s="2581"/>
      <c r="E26" s="2581"/>
      <c r="F26" s="2581"/>
      <c r="G26" s="2581"/>
      <c r="H26" s="2581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582" t="s">
        <v>6</v>
      </c>
      <c r="F27" s="2478"/>
      <c r="G27" s="2478"/>
      <c r="H27" s="2478"/>
      <c r="I27" s="2478"/>
      <c r="J27" s="2478"/>
      <c r="K27" s="2478"/>
      <c r="L27" s="2478"/>
      <c r="M27" s="2478"/>
      <c r="N27" s="2478"/>
      <c r="O27" s="2478"/>
      <c r="P27" s="2478"/>
      <c r="Q27" s="2478"/>
      <c r="R27" s="2478"/>
      <c r="S27" s="2478"/>
      <c r="T27" s="2478"/>
      <c r="U27" s="2478"/>
      <c r="V27" s="2478"/>
      <c r="W27" s="2478"/>
      <c r="X27" s="2478"/>
      <c r="Y27" s="2478"/>
      <c r="Z27" s="2478"/>
      <c r="AA27" s="2478"/>
      <c r="AB27" s="2478"/>
      <c r="AC27" s="2478"/>
      <c r="AD27" s="2478"/>
      <c r="AE27" s="2478"/>
      <c r="AF27" s="2478"/>
      <c r="AG27" s="2478"/>
      <c r="AH27" s="2478"/>
      <c r="AI27" s="2478"/>
      <c r="AJ27" s="2478"/>
      <c r="AK27" s="2478"/>
      <c r="AL27" s="2583"/>
      <c r="AM27" s="2048" t="s">
        <v>7</v>
      </c>
      <c r="AN27" s="2048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044"/>
      <c r="E28" s="2582" t="s">
        <v>52</v>
      </c>
      <c r="F28" s="2583"/>
      <c r="G28" s="2582" t="s">
        <v>53</v>
      </c>
      <c r="H28" s="2583"/>
      <c r="I28" s="2582" t="s">
        <v>54</v>
      </c>
      <c r="J28" s="2583"/>
      <c r="K28" s="2582" t="s">
        <v>55</v>
      </c>
      <c r="L28" s="2583"/>
      <c r="M28" s="2582" t="s">
        <v>56</v>
      </c>
      <c r="N28" s="2583"/>
      <c r="O28" s="2584" t="s">
        <v>57</v>
      </c>
      <c r="P28" s="2585"/>
      <c r="Q28" s="2584" t="s">
        <v>58</v>
      </c>
      <c r="R28" s="2585"/>
      <c r="S28" s="2584" t="s">
        <v>59</v>
      </c>
      <c r="T28" s="2585"/>
      <c r="U28" s="2584" t="s">
        <v>60</v>
      </c>
      <c r="V28" s="2585"/>
      <c r="W28" s="2584" t="s">
        <v>61</v>
      </c>
      <c r="X28" s="2585"/>
      <c r="Y28" s="2584" t="s">
        <v>62</v>
      </c>
      <c r="Z28" s="2585"/>
      <c r="AA28" s="2584" t="s">
        <v>63</v>
      </c>
      <c r="AB28" s="2585"/>
      <c r="AC28" s="2584" t="s">
        <v>64</v>
      </c>
      <c r="AD28" s="2585"/>
      <c r="AE28" s="2584" t="s">
        <v>65</v>
      </c>
      <c r="AF28" s="2585"/>
      <c r="AG28" s="2584" t="s">
        <v>66</v>
      </c>
      <c r="AH28" s="2585"/>
      <c r="AI28" s="2584" t="s">
        <v>67</v>
      </c>
      <c r="AJ28" s="2585"/>
      <c r="AK28" s="2584" t="s">
        <v>68</v>
      </c>
      <c r="AL28" s="2585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900" t="s">
        <v>32</v>
      </c>
      <c r="C29" s="1513" t="s">
        <v>43</v>
      </c>
      <c r="D29" s="1892" t="s">
        <v>34</v>
      </c>
      <c r="E29" s="1880" t="s">
        <v>43</v>
      </c>
      <c r="F29" s="1882" t="s">
        <v>34</v>
      </c>
      <c r="G29" s="1880" t="s">
        <v>43</v>
      </c>
      <c r="H29" s="1882" t="s">
        <v>34</v>
      </c>
      <c r="I29" s="1880" t="s">
        <v>43</v>
      </c>
      <c r="J29" s="1882" t="s">
        <v>34</v>
      </c>
      <c r="K29" s="1880" t="s">
        <v>43</v>
      </c>
      <c r="L29" s="1882" t="s">
        <v>34</v>
      </c>
      <c r="M29" s="1880" t="s">
        <v>43</v>
      </c>
      <c r="N29" s="1882" t="s">
        <v>34</v>
      </c>
      <c r="O29" s="1880" t="s">
        <v>43</v>
      </c>
      <c r="P29" s="1882" t="s">
        <v>34</v>
      </c>
      <c r="Q29" s="1880" t="s">
        <v>43</v>
      </c>
      <c r="R29" s="1882" t="s">
        <v>34</v>
      </c>
      <c r="S29" s="1880" t="s">
        <v>43</v>
      </c>
      <c r="T29" s="1882" t="s">
        <v>34</v>
      </c>
      <c r="U29" s="1880" t="s">
        <v>43</v>
      </c>
      <c r="V29" s="1882" t="s">
        <v>34</v>
      </c>
      <c r="W29" s="1880" t="s">
        <v>43</v>
      </c>
      <c r="X29" s="1882" t="s">
        <v>34</v>
      </c>
      <c r="Y29" s="1880" t="s">
        <v>43</v>
      </c>
      <c r="Z29" s="1882" t="s">
        <v>34</v>
      </c>
      <c r="AA29" s="1880" t="s">
        <v>43</v>
      </c>
      <c r="AB29" s="1882" t="s">
        <v>34</v>
      </c>
      <c r="AC29" s="1880" t="s">
        <v>43</v>
      </c>
      <c r="AD29" s="1882" t="s">
        <v>34</v>
      </c>
      <c r="AE29" s="1880" t="s">
        <v>43</v>
      </c>
      <c r="AF29" s="1882" t="s">
        <v>34</v>
      </c>
      <c r="AG29" s="1880" t="s">
        <v>43</v>
      </c>
      <c r="AH29" s="1882" t="s">
        <v>34</v>
      </c>
      <c r="AI29" s="1880" t="s">
        <v>43</v>
      </c>
      <c r="AJ29" s="1882" t="s">
        <v>34</v>
      </c>
      <c r="AK29" s="1880" t="s">
        <v>43</v>
      </c>
      <c r="AL29" s="1882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904" t="s">
        <v>69</v>
      </c>
      <c r="B30" s="1906">
        <f t="shared" ref="B30:B35" si="3">SUM(C30+D30)</f>
        <v>0</v>
      </c>
      <c r="C30" s="1685">
        <f t="shared" ref="C30:D35" si="4">SUM(E30+G30+I30+K30+M30+O30+Q30+S30+U30+W30+Y30+AA30+AC30+AE30+AG30+AI30+AK30)</f>
        <v>0</v>
      </c>
      <c r="D30" s="1907">
        <f t="shared" si="4"/>
        <v>0</v>
      </c>
      <c r="E30" s="1908"/>
      <c r="F30" s="1909"/>
      <c r="G30" s="1908"/>
      <c r="H30" s="1909"/>
      <c r="I30" s="1908"/>
      <c r="J30" s="1759"/>
      <c r="K30" s="1908"/>
      <c r="L30" s="1759"/>
      <c r="M30" s="1908"/>
      <c r="N30" s="1759"/>
      <c r="O30" s="1910"/>
      <c r="P30" s="1759"/>
      <c r="Q30" s="1910"/>
      <c r="R30" s="1759"/>
      <c r="S30" s="1910"/>
      <c r="T30" s="1759"/>
      <c r="U30" s="1910"/>
      <c r="V30" s="1759"/>
      <c r="W30" s="1910"/>
      <c r="X30" s="1759"/>
      <c r="Y30" s="1910"/>
      <c r="Z30" s="1759"/>
      <c r="AA30" s="1910"/>
      <c r="AB30" s="1759"/>
      <c r="AC30" s="1910"/>
      <c r="AD30" s="1759"/>
      <c r="AE30" s="1910"/>
      <c r="AF30" s="1759"/>
      <c r="AG30" s="1910"/>
      <c r="AH30" s="1759"/>
      <c r="AI30" s="1910"/>
      <c r="AJ30" s="1759"/>
      <c r="AK30" s="1910"/>
      <c r="AL30" s="1759"/>
      <c r="AM30" s="1911"/>
      <c r="AN30" s="1911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582" t="s">
        <v>6</v>
      </c>
      <c r="F37" s="2478"/>
      <c r="G37" s="2478"/>
      <c r="H37" s="2478"/>
      <c r="I37" s="2478"/>
      <c r="J37" s="2478"/>
      <c r="K37" s="2478"/>
      <c r="L37" s="2478"/>
      <c r="M37" s="2478"/>
      <c r="N37" s="2478"/>
      <c r="O37" s="2478"/>
      <c r="P37" s="2478"/>
      <c r="Q37" s="2478"/>
      <c r="R37" s="2478"/>
      <c r="S37" s="2478"/>
      <c r="T37" s="2478"/>
      <c r="U37" s="2478"/>
      <c r="V37" s="2478"/>
      <c r="W37" s="2478"/>
      <c r="X37" s="2478"/>
      <c r="Y37" s="2478"/>
      <c r="Z37" s="2478"/>
      <c r="AA37" s="2478"/>
      <c r="AB37" s="2478"/>
      <c r="AC37" s="2478"/>
      <c r="AD37" s="2478"/>
      <c r="AE37" s="2478"/>
      <c r="AF37" s="2478"/>
      <c r="AG37" s="2478"/>
      <c r="AH37" s="2478"/>
      <c r="AI37" s="2478"/>
      <c r="AJ37" s="2478"/>
      <c r="AK37" s="2478"/>
      <c r="AL37" s="2583"/>
      <c r="AM37" s="2048" t="s">
        <v>7</v>
      </c>
      <c r="AN37" s="2048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063"/>
      <c r="B38" s="2042"/>
      <c r="C38" s="2043"/>
      <c r="D38" s="2044"/>
      <c r="E38" s="2582" t="s">
        <v>11</v>
      </c>
      <c r="F38" s="2583"/>
      <c r="G38" s="2582" t="s">
        <v>12</v>
      </c>
      <c r="H38" s="2583"/>
      <c r="I38" s="2582" t="s">
        <v>13</v>
      </c>
      <c r="J38" s="2583"/>
      <c r="K38" s="2582" t="s">
        <v>14</v>
      </c>
      <c r="L38" s="2583"/>
      <c r="M38" s="2582" t="s">
        <v>15</v>
      </c>
      <c r="N38" s="2583"/>
      <c r="O38" s="2584" t="s">
        <v>16</v>
      </c>
      <c r="P38" s="2585"/>
      <c r="Q38" s="2584" t="s">
        <v>17</v>
      </c>
      <c r="R38" s="2585"/>
      <c r="S38" s="2584" t="s">
        <v>18</v>
      </c>
      <c r="T38" s="2585"/>
      <c r="U38" s="2584" t="s">
        <v>19</v>
      </c>
      <c r="V38" s="2585"/>
      <c r="W38" s="2584" t="s">
        <v>20</v>
      </c>
      <c r="X38" s="2585"/>
      <c r="Y38" s="2584" t="s">
        <v>21</v>
      </c>
      <c r="Z38" s="2585"/>
      <c r="AA38" s="2584" t="s">
        <v>22</v>
      </c>
      <c r="AB38" s="2585"/>
      <c r="AC38" s="2584" t="s">
        <v>23</v>
      </c>
      <c r="AD38" s="2585"/>
      <c r="AE38" s="2584" t="s">
        <v>24</v>
      </c>
      <c r="AF38" s="2585"/>
      <c r="AG38" s="2584" t="s">
        <v>25</v>
      </c>
      <c r="AH38" s="2585"/>
      <c r="AI38" s="2584" t="s">
        <v>26</v>
      </c>
      <c r="AJ38" s="2585"/>
      <c r="AK38" s="2584" t="s">
        <v>27</v>
      </c>
      <c r="AL38" s="2586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900" t="s">
        <v>32</v>
      </c>
      <c r="C39" s="1513" t="s">
        <v>43</v>
      </c>
      <c r="D39" s="1892" t="s">
        <v>34</v>
      </c>
      <c r="E39" s="1912" t="s">
        <v>43</v>
      </c>
      <c r="F39" s="1902" t="s">
        <v>34</v>
      </c>
      <c r="G39" s="1912" t="s">
        <v>43</v>
      </c>
      <c r="H39" s="1902" t="s">
        <v>34</v>
      </c>
      <c r="I39" s="1912" t="s">
        <v>43</v>
      </c>
      <c r="J39" s="1902" t="s">
        <v>34</v>
      </c>
      <c r="K39" s="1912" t="s">
        <v>43</v>
      </c>
      <c r="L39" s="1902" t="s">
        <v>34</v>
      </c>
      <c r="M39" s="1912" t="s">
        <v>43</v>
      </c>
      <c r="N39" s="1902" t="s">
        <v>34</v>
      </c>
      <c r="O39" s="1912" t="s">
        <v>43</v>
      </c>
      <c r="P39" s="1902" t="s">
        <v>34</v>
      </c>
      <c r="Q39" s="1912" t="s">
        <v>43</v>
      </c>
      <c r="R39" s="1902" t="s">
        <v>34</v>
      </c>
      <c r="S39" s="1912" t="s">
        <v>43</v>
      </c>
      <c r="T39" s="1902" t="s">
        <v>34</v>
      </c>
      <c r="U39" s="1912" t="s">
        <v>43</v>
      </c>
      <c r="V39" s="1902" t="s">
        <v>34</v>
      </c>
      <c r="W39" s="1912" t="s">
        <v>43</v>
      </c>
      <c r="X39" s="1902" t="s">
        <v>34</v>
      </c>
      <c r="Y39" s="1912" t="s">
        <v>43</v>
      </c>
      <c r="Z39" s="1902" t="s">
        <v>34</v>
      </c>
      <c r="AA39" s="1912" t="s">
        <v>43</v>
      </c>
      <c r="AB39" s="1902" t="s">
        <v>34</v>
      </c>
      <c r="AC39" s="1912" t="s">
        <v>43</v>
      </c>
      <c r="AD39" s="1902" t="s">
        <v>34</v>
      </c>
      <c r="AE39" s="1912" t="s">
        <v>43</v>
      </c>
      <c r="AF39" s="1902" t="s">
        <v>34</v>
      </c>
      <c r="AG39" s="1912" t="s">
        <v>43</v>
      </c>
      <c r="AH39" s="1902" t="s">
        <v>34</v>
      </c>
      <c r="AI39" s="1912" t="s">
        <v>43</v>
      </c>
      <c r="AJ39" s="1902" t="s">
        <v>34</v>
      </c>
      <c r="AK39" s="1912" t="s">
        <v>43</v>
      </c>
      <c r="AL39" s="1902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904" t="s">
        <v>69</v>
      </c>
      <c r="B40" s="1906">
        <f t="shared" ref="B40:B45" si="5">SUM(C40+D40)</f>
        <v>0</v>
      </c>
      <c r="C40" s="1685">
        <f>SUM(E40+G40+I40+K40+M40+O40+Q40+S40+U40+W40+Y40+AA40+AC40+AE40+AG40+AI40+AK40)</f>
        <v>0</v>
      </c>
      <c r="D40" s="1907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911"/>
      <c r="AO40" s="18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18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18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18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18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18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582" t="s">
        <v>6</v>
      </c>
      <c r="F47" s="2478"/>
      <c r="G47" s="2478"/>
      <c r="H47" s="2478"/>
      <c r="I47" s="2478"/>
      <c r="J47" s="2478"/>
      <c r="K47" s="2478"/>
      <c r="L47" s="2478"/>
      <c r="M47" s="2478"/>
      <c r="N47" s="2478"/>
      <c r="O47" s="2478"/>
      <c r="P47" s="2478"/>
      <c r="Q47" s="2478"/>
      <c r="R47" s="2478"/>
      <c r="S47" s="2478"/>
      <c r="T47" s="2478"/>
      <c r="U47" s="2478"/>
      <c r="V47" s="2478"/>
      <c r="W47" s="2478"/>
      <c r="X47" s="2478"/>
      <c r="Y47" s="2478"/>
      <c r="Z47" s="2478"/>
      <c r="AA47" s="2478"/>
      <c r="AB47" s="2478"/>
      <c r="AC47" s="2478"/>
      <c r="AD47" s="2478"/>
      <c r="AE47" s="2478"/>
      <c r="AF47" s="2478"/>
      <c r="AG47" s="2478"/>
      <c r="AH47" s="2478"/>
      <c r="AI47" s="2478"/>
      <c r="AJ47" s="2478"/>
      <c r="AK47" s="2478"/>
      <c r="AL47" s="2583"/>
      <c r="AM47" s="2048" t="s">
        <v>7</v>
      </c>
      <c r="AN47" s="2048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063"/>
      <c r="B48" s="2042"/>
      <c r="C48" s="2043"/>
      <c r="D48" s="2044"/>
      <c r="E48" s="2582" t="s">
        <v>52</v>
      </c>
      <c r="F48" s="2583"/>
      <c r="G48" s="2582" t="s">
        <v>53</v>
      </c>
      <c r="H48" s="2583"/>
      <c r="I48" s="2582" t="s">
        <v>54</v>
      </c>
      <c r="J48" s="2583"/>
      <c r="K48" s="2582" t="s">
        <v>55</v>
      </c>
      <c r="L48" s="2583"/>
      <c r="M48" s="2582" t="s">
        <v>56</v>
      </c>
      <c r="N48" s="2583"/>
      <c r="O48" s="2584" t="s">
        <v>57</v>
      </c>
      <c r="P48" s="2585"/>
      <c r="Q48" s="2584" t="s">
        <v>58</v>
      </c>
      <c r="R48" s="2585"/>
      <c r="S48" s="2584" t="s">
        <v>59</v>
      </c>
      <c r="T48" s="2585"/>
      <c r="U48" s="2584" t="s">
        <v>60</v>
      </c>
      <c r="V48" s="2585"/>
      <c r="W48" s="2584" t="s">
        <v>61</v>
      </c>
      <c r="X48" s="2585"/>
      <c r="Y48" s="2584" t="s">
        <v>62</v>
      </c>
      <c r="Z48" s="2585"/>
      <c r="AA48" s="2584" t="s">
        <v>63</v>
      </c>
      <c r="AB48" s="2585"/>
      <c r="AC48" s="2584" t="s">
        <v>64</v>
      </c>
      <c r="AD48" s="2585"/>
      <c r="AE48" s="2584" t="s">
        <v>65</v>
      </c>
      <c r="AF48" s="2585"/>
      <c r="AG48" s="2584" t="s">
        <v>66</v>
      </c>
      <c r="AH48" s="2585"/>
      <c r="AI48" s="2584" t="s">
        <v>67</v>
      </c>
      <c r="AJ48" s="2585"/>
      <c r="AK48" s="2584" t="s">
        <v>68</v>
      </c>
      <c r="AL48" s="2585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900" t="s">
        <v>32</v>
      </c>
      <c r="C49" s="1513" t="s">
        <v>43</v>
      </c>
      <c r="D49" s="1892" t="s">
        <v>34</v>
      </c>
      <c r="E49" s="1880" t="s">
        <v>43</v>
      </c>
      <c r="F49" s="1882" t="s">
        <v>34</v>
      </c>
      <c r="G49" s="1880" t="s">
        <v>43</v>
      </c>
      <c r="H49" s="1882" t="s">
        <v>34</v>
      </c>
      <c r="I49" s="1880" t="s">
        <v>43</v>
      </c>
      <c r="J49" s="1882" t="s">
        <v>34</v>
      </c>
      <c r="K49" s="1880" t="s">
        <v>43</v>
      </c>
      <c r="L49" s="1882" t="s">
        <v>34</v>
      </c>
      <c r="M49" s="1880" t="s">
        <v>43</v>
      </c>
      <c r="N49" s="1882" t="s">
        <v>34</v>
      </c>
      <c r="O49" s="1880" t="s">
        <v>43</v>
      </c>
      <c r="P49" s="1882" t="s">
        <v>34</v>
      </c>
      <c r="Q49" s="1880" t="s">
        <v>43</v>
      </c>
      <c r="R49" s="1882" t="s">
        <v>34</v>
      </c>
      <c r="S49" s="1880" t="s">
        <v>43</v>
      </c>
      <c r="T49" s="1882" t="s">
        <v>34</v>
      </c>
      <c r="U49" s="1880" t="s">
        <v>43</v>
      </c>
      <c r="V49" s="1882" t="s">
        <v>34</v>
      </c>
      <c r="W49" s="1880" t="s">
        <v>43</v>
      </c>
      <c r="X49" s="1882" t="s">
        <v>34</v>
      </c>
      <c r="Y49" s="1880" t="s">
        <v>43</v>
      </c>
      <c r="Z49" s="1882" t="s">
        <v>34</v>
      </c>
      <c r="AA49" s="1880" t="s">
        <v>43</v>
      </c>
      <c r="AB49" s="1882" t="s">
        <v>34</v>
      </c>
      <c r="AC49" s="1880" t="s">
        <v>43</v>
      </c>
      <c r="AD49" s="1882" t="s">
        <v>34</v>
      </c>
      <c r="AE49" s="1880" t="s">
        <v>43</v>
      </c>
      <c r="AF49" s="1882" t="s">
        <v>34</v>
      </c>
      <c r="AG49" s="1880" t="s">
        <v>43</v>
      </c>
      <c r="AH49" s="1882" t="s">
        <v>34</v>
      </c>
      <c r="AI49" s="1880" t="s">
        <v>43</v>
      </c>
      <c r="AJ49" s="1882" t="s">
        <v>34</v>
      </c>
      <c r="AK49" s="1880" t="s">
        <v>43</v>
      </c>
      <c r="AL49" s="1882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904" t="s">
        <v>69</v>
      </c>
      <c r="B50" s="1906">
        <f t="shared" ref="B50:B55" si="7">SUM(C50+D50)</f>
        <v>0</v>
      </c>
      <c r="C50" s="1685">
        <f t="shared" ref="C50:D55" si="8">SUM(E50+G50+I50+K50+M50+O50+Q50+S50+U50+W50+Y50+AA50+AC50+AE50+AG50+AI50+AK50)</f>
        <v>0</v>
      </c>
      <c r="D50" s="1907">
        <f t="shared" si="8"/>
        <v>0</v>
      </c>
      <c r="E50" s="1908"/>
      <c r="F50" s="1909"/>
      <c r="G50" s="1908"/>
      <c r="H50" s="1909"/>
      <c r="I50" s="1908"/>
      <c r="J50" s="1759"/>
      <c r="K50" s="1908"/>
      <c r="L50" s="1759"/>
      <c r="M50" s="1908"/>
      <c r="N50" s="1759"/>
      <c r="O50" s="1910"/>
      <c r="P50" s="1759"/>
      <c r="Q50" s="1910"/>
      <c r="R50" s="1759"/>
      <c r="S50" s="1910"/>
      <c r="T50" s="1759"/>
      <c r="U50" s="1910"/>
      <c r="V50" s="1759"/>
      <c r="W50" s="1910"/>
      <c r="X50" s="1759"/>
      <c r="Y50" s="1910"/>
      <c r="Z50" s="1759"/>
      <c r="AA50" s="1910"/>
      <c r="AB50" s="1759"/>
      <c r="AC50" s="1910"/>
      <c r="AD50" s="1759"/>
      <c r="AE50" s="1910"/>
      <c r="AF50" s="1759"/>
      <c r="AG50" s="1910"/>
      <c r="AH50" s="1759"/>
      <c r="AI50" s="1910"/>
      <c r="AJ50" s="1759"/>
      <c r="AK50" s="1910"/>
      <c r="AL50" s="1759"/>
      <c r="AM50" s="1911"/>
      <c r="AN50" s="1911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587" t="s">
        <v>6</v>
      </c>
      <c r="F57" s="2588"/>
      <c r="G57" s="2588"/>
      <c r="H57" s="2588"/>
      <c r="I57" s="2588"/>
      <c r="J57" s="2588"/>
      <c r="K57" s="2588"/>
      <c r="L57" s="2588"/>
      <c r="M57" s="2588"/>
      <c r="N57" s="2588"/>
      <c r="O57" s="2588"/>
      <c r="P57" s="2588"/>
      <c r="Q57" s="2588"/>
      <c r="R57" s="2588"/>
      <c r="S57" s="2588"/>
      <c r="T57" s="2588"/>
      <c r="U57" s="2588"/>
      <c r="V57" s="2588"/>
      <c r="W57" s="2588"/>
      <c r="X57" s="2588"/>
      <c r="Y57" s="2588"/>
      <c r="Z57" s="2588"/>
      <c r="AA57" s="2588"/>
      <c r="AB57" s="2588"/>
      <c r="AC57" s="2588"/>
      <c r="AD57" s="2588"/>
      <c r="AE57" s="2588"/>
      <c r="AF57" s="2588"/>
      <c r="AG57" s="2588"/>
      <c r="AH57" s="2588"/>
      <c r="AI57" s="2588"/>
      <c r="AJ57" s="2588"/>
      <c r="AK57" s="2588"/>
      <c r="AL57" s="2589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075"/>
      <c r="E58" s="2582" t="s">
        <v>11</v>
      </c>
      <c r="F58" s="2583"/>
      <c r="G58" s="2582" t="s">
        <v>12</v>
      </c>
      <c r="H58" s="2583"/>
      <c r="I58" s="2582" t="s">
        <v>13</v>
      </c>
      <c r="J58" s="2583"/>
      <c r="K58" s="2582" t="s">
        <v>14</v>
      </c>
      <c r="L58" s="2583"/>
      <c r="M58" s="2582" t="s">
        <v>15</v>
      </c>
      <c r="N58" s="2583"/>
      <c r="O58" s="2584" t="s">
        <v>16</v>
      </c>
      <c r="P58" s="2585"/>
      <c r="Q58" s="2584" t="s">
        <v>17</v>
      </c>
      <c r="R58" s="2585"/>
      <c r="S58" s="2584" t="s">
        <v>18</v>
      </c>
      <c r="T58" s="2585"/>
      <c r="U58" s="2584" t="s">
        <v>19</v>
      </c>
      <c r="V58" s="2585"/>
      <c r="W58" s="2584" t="s">
        <v>20</v>
      </c>
      <c r="X58" s="2585"/>
      <c r="Y58" s="2584" t="s">
        <v>21</v>
      </c>
      <c r="Z58" s="2585"/>
      <c r="AA58" s="2584" t="s">
        <v>22</v>
      </c>
      <c r="AB58" s="2585"/>
      <c r="AC58" s="2584" t="s">
        <v>23</v>
      </c>
      <c r="AD58" s="2585"/>
      <c r="AE58" s="2584" t="s">
        <v>24</v>
      </c>
      <c r="AF58" s="2585"/>
      <c r="AG58" s="2584" t="s">
        <v>25</v>
      </c>
      <c r="AH58" s="2585"/>
      <c r="AI58" s="2584" t="s">
        <v>26</v>
      </c>
      <c r="AJ58" s="2585"/>
      <c r="AK58" s="2584" t="s">
        <v>27</v>
      </c>
      <c r="AL58" s="2586"/>
      <c r="AM58" s="2067"/>
      <c r="AN58" s="2068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884" t="s">
        <v>32</v>
      </c>
      <c r="C59" s="1913" t="s">
        <v>33</v>
      </c>
      <c r="D59" s="1902" t="s">
        <v>34</v>
      </c>
      <c r="E59" s="1903" t="s">
        <v>33</v>
      </c>
      <c r="F59" s="1902" t="s">
        <v>34</v>
      </c>
      <c r="G59" s="1903" t="s">
        <v>33</v>
      </c>
      <c r="H59" s="1902" t="s">
        <v>34</v>
      </c>
      <c r="I59" s="1903" t="s">
        <v>33</v>
      </c>
      <c r="J59" s="1902" t="s">
        <v>34</v>
      </c>
      <c r="K59" s="1903" t="s">
        <v>33</v>
      </c>
      <c r="L59" s="1902" t="s">
        <v>34</v>
      </c>
      <c r="M59" s="1903" t="s">
        <v>33</v>
      </c>
      <c r="N59" s="1902" t="s">
        <v>34</v>
      </c>
      <c r="O59" s="1903" t="s">
        <v>33</v>
      </c>
      <c r="P59" s="1902" t="s">
        <v>34</v>
      </c>
      <c r="Q59" s="1903" t="s">
        <v>33</v>
      </c>
      <c r="R59" s="1902" t="s">
        <v>34</v>
      </c>
      <c r="S59" s="1903" t="s">
        <v>33</v>
      </c>
      <c r="T59" s="1902" t="s">
        <v>34</v>
      </c>
      <c r="U59" s="1903" t="s">
        <v>33</v>
      </c>
      <c r="V59" s="1894" t="s">
        <v>34</v>
      </c>
      <c r="W59" s="1903" t="s">
        <v>33</v>
      </c>
      <c r="X59" s="1902" t="s">
        <v>34</v>
      </c>
      <c r="Y59" s="1903" t="s">
        <v>33</v>
      </c>
      <c r="Z59" s="1902" t="s">
        <v>34</v>
      </c>
      <c r="AA59" s="1903" t="s">
        <v>33</v>
      </c>
      <c r="AB59" s="1902" t="s">
        <v>34</v>
      </c>
      <c r="AC59" s="1903" t="s">
        <v>33</v>
      </c>
      <c r="AD59" s="1902" t="s">
        <v>34</v>
      </c>
      <c r="AE59" s="1903" t="s">
        <v>33</v>
      </c>
      <c r="AF59" s="1902" t="s">
        <v>34</v>
      </c>
      <c r="AG59" s="1903" t="s">
        <v>33</v>
      </c>
      <c r="AH59" s="1902" t="s">
        <v>34</v>
      </c>
      <c r="AI59" s="1903" t="s">
        <v>33</v>
      </c>
      <c r="AJ59" s="1902" t="s">
        <v>34</v>
      </c>
      <c r="AK59" s="1903" t="s">
        <v>33</v>
      </c>
      <c r="AL59" s="1902" t="s">
        <v>34</v>
      </c>
      <c r="AM59" s="1914" t="s">
        <v>82</v>
      </c>
      <c r="AN59" s="1902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915" t="s">
        <v>84</v>
      </c>
      <c r="B60" s="1906">
        <f t="shared" ref="B60:B65" si="9">SUM(C60+D60)</f>
        <v>45</v>
      </c>
      <c r="C60" s="1685">
        <f>SUM(E60+G60+I60+K60+M60+O60+Q60+S60+U60+W60+Y60+AA60+AC60+AE60+AG60+AI60+AK60)</f>
        <v>24</v>
      </c>
      <c r="D60" s="1907">
        <f>SUM(F60+H60+J60+L60+N60+P60+R60+T60+V60+X60+Z60+AB60+AD60+AF60+AH60+AJ60+AL60)</f>
        <v>21</v>
      </c>
      <c r="E60" s="1908">
        <v>2</v>
      </c>
      <c r="F60" s="1909">
        <v>1</v>
      </c>
      <c r="G60" s="1908"/>
      <c r="H60" s="1759"/>
      <c r="I60" s="1908"/>
      <c r="J60" s="1759"/>
      <c r="K60" s="1908"/>
      <c r="L60" s="1759">
        <v>1</v>
      </c>
      <c r="M60" s="1908"/>
      <c r="N60" s="1759">
        <v>1</v>
      </c>
      <c r="O60" s="1908">
        <v>7</v>
      </c>
      <c r="P60" s="1759">
        <v>1</v>
      </c>
      <c r="Q60" s="1908">
        <v>1</v>
      </c>
      <c r="R60" s="1759"/>
      <c r="S60" s="1908"/>
      <c r="T60" s="1759">
        <v>1</v>
      </c>
      <c r="U60" s="1908"/>
      <c r="V60" s="1768">
        <v>2</v>
      </c>
      <c r="W60" s="1908">
        <v>1</v>
      </c>
      <c r="X60" s="1759"/>
      <c r="Y60" s="1908">
        <v>2</v>
      </c>
      <c r="Z60" s="1759">
        <v>1</v>
      </c>
      <c r="AA60" s="1908">
        <v>1</v>
      </c>
      <c r="AB60" s="1759">
        <v>1</v>
      </c>
      <c r="AC60" s="1908">
        <v>1</v>
      </c>
      <c r="AD60" s="1759">
        <v>3</v>
      </c>
      <c r="AE60" s="1908">
        <v>2</v>
      </c>
      <c r="AF60" s="1759">
        <v>1</v>
      </c>
      <c r="AG60" s="1908">
        <v>4</v>
      </c>
      <c r="AH60" s="1759">
        <v>3</v>
      </c>
      <c r="AI60" s="1908">
        <v>1</v>
      </c>
      <c r="AJ60" s="1759">
        <v>1</v>
      </c>
      <c r="AK60" s="1910">
        <v>2</v>
      </c>
      <c r="AL60" s="1759">
        <v>4</v>
      </c>
      <c r="AM60" s="1910"/>
      <c r="AN60" s="1759">
        <v>45</v>
      </c>
      <c r="AO60" s="306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839</v>
      </c>
      <c r="C61" s="46">
        <f t="shared" ref="C61:D65" si="10">SUM(E61+G61+I61+K61+M61+O61+Q61+S61+U61+W61+Y61+AA61+AC61+AE61+AG61+AI61+AK61)</f>
        <v>441</v>
      </c>
      <c r="D61" s="55">
        <f t="shared" si="10"/>
        <v>398</v>
      </c>
      <c r="E61" s="28">
        <v>107</v>
      </c>
      <c r="F61" s="29">
        <v>84</v>
      </c>
      <c r="G61" s="28">
        <v>26</v>
      </c>
      <c r="H61" s="27">
        <v>27</v>
      </c>
      <c r="I61" s="28">
        <v>15</v>
      </c>
      <c r="J61" s="27">
        <v>26</v>
      </c>
      <c r="K61" s="28">
        <v>10</v>
      </c>
      <c r="L61" s="27">
        <v>19</v>
      </c>
      <c r="M61" s="28">
        <v>12</v>
      </c>
      <c r="N61" s="27">
        <v>12</v>
      </c>
      <c r="O61" s="28">
        <v>20</v>
      </c>
      <c r="P61" s="27">
        <v>11</v>
      </c>
      <c r="Q61" s="28">
        <v>21</v>
      </c>
      <c r="R61" s="27">
        <v>10</v>
      </c>
      <c r="S61" s="28">
        <v>19</v>
      </c>
      <c r="T61" s="27">
        <v>14</v>
      </c>
      <c r="U61" s="28">
        <v>21</v>
      </c>
      <c r="V61" s="108">
        <v>16</v>
      </c>
      <c r="W61" s="28">
        <v>20</v>
      </c>
      <c r="X61" s="27">
        <v>14</v>
      </c>
      <c r="Y61" s="28">
        <v>28</v>
      </c>
      <c r="Z61" s="27">
        <v>24</v>
      </c>
      <c r="AA61" s="28">
        <v>22</v>
      </c>
      <c r="AB61" s="27">
        <v>8</v>
      </c>
      <c r="AC61" s="28">
        <v>24</v>
      </c>
      <c r="AD61" s="27">
        <v>24</v>
      </c>
      <c r="AE61" s="28">
        <v>18</v>
      </c>
      <c r="AF61" s="27">
        <v>18</v>
      </c>
      <c r="AG61" s="28">
        <v>22</v>
      </c>
      <c r="AH61" s="27">
        <v>23</v>
      </c>
      <c r="AI61" s="28">
        <v>28</v>
      </c>
      <c r="AJ61" s="27">
        <v>25</v>
      </c>
      <c r="AK61" s="56">
        <v>28</v>
      </c>
      <c r="AL61" s="27">
        <v>43</v>
      </c>
      <c r="AM61" s="56"/>
      <c r="AN61" s="27">
        <v>839</v>
      </c>
      <c r="AO61" s="306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2579</v>
      </c>
      <c r="C62" s="46">
        <f t="shared" si="10"/>
        <v>1310</v>
      </c>
      <c r="D62" s="55">
        <f t="shared" si="10"/>
        <v>1269</v>
      </c>
      <c r="E62" s="28">
        <v>284</v>
      </c>
      <c r="F62" s="29">
        <v>250</v>
      </c>
      <c r="G62" s="28">
        <v>128</v>
      </c>
      <c r="H62" s="27">
        <v>115</v>
      </c>
      <c r="I62" s="28">
        <v>96</v>
      </c>
      <c r="J62" s="27">
        <v>62</v>
      </c>
      <c r="K62" s="28">
        <v>56</v>
      </c>
      <c r="L62" s="27">
        <v>48</v>
      </c>
      <c r="M62" s="28">
        <v>43</v>
      </c>
      <c r="N62" s="27">
        <v>48</v>
      </c>
      <c r="O62" s="28">
        <v>50</v>
      </c>
      <c r="P62" s="27">
        <v>50</v>
      </c>
      <c r="Q62" s="28">
        <v>55</v>
      </c>
      <c r="R62" s="27">
        <v>59</v>
      </c>
      <c r="S62" s="28">
        <v>50</v>
      </c>
      <c r="T62" s="27">
        <v>50</v>
      </c>
      <c r="U62" s="28">
        <v>46</v>
      </c>
      <c r="V62" s="108">
        <v>55</v>
      </c>
      <c r="W62" s="28">
        <v>41</v>
      </c>
      <c r="X62" s="27">
        <v>49</v>
      </c>
      <c r="Y62" s="28">
        <v>53</v>
      </c>
      <c r="Z62" s="27">
        <v>66</v>
      </c>
      <c r="AA62" s="28">
        <v>86</v>
      </c>
      <c r="AB62" s="27">
        <v>73</v>
      </c>
      <c r="AC62" s="28">
        <v>72</v>
      </c>
      <c r="AD62" s="27">
        <v>85</v>
      </c>
      <c r="AE62" s="28">
        <v>58</v>
      </c>
      <c r="AF62" s="27">
        <v>58</v>
      </c>
      <c r="AG62" s="28">
        <v>60</v>
      </c>
      <c r="AH62" s="27">
        <v>64</v>
      </c>
      <c r="AI62" s="28">
        <v>56</v>
      </c>
      <c r="AJ62" s="27">
        <v>51</v>
      </c>
      <c r="AK62" s="56">
        <v>76</v>
      </c>
      <c r="AL62" s="27">
        <v>86</v>
      </c>
      <c r="AM62" s="56"/>
      <c r="AN62" s="27">
        <v>2579</v>
      </c>
      <c r="AO62" s="306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407</v>
      </c>
      <c r="C63" s="46">
        <f t="shared" si="10"/>
        <v>187</v>
      </c>
      <c r="D63" s="55">
        <f t="shared" si="10"/>
        <v>220</v>
      </c>
      <c r="E63" s="28">
        <v>52</v>
      </c>
      <c r="F63" s="29">
        <v>57</v>
      </c>
      <c r="G63" s="28">
        <v>39</v>
      </c>
      <c r="H63" s="27">
        <v>38</v>
      </c>
      <c r="I63" s="28">
        <v>32</v>
      </c>
      <c r="J63" s="27">
        <v>27</v>
      </c>
      <c r="K63" s="28">
        <v>18</v>
      </c>
      <c r="L63" s="27">
        <v>12</v>
      </c>
      <c r="M63" s="28">
        <v>5</v>
      </c>
      <c r="N63" s="27">
        <v>7</v>
      </c>
      <c r="O63" s="28">
        <v>7</v>
      </c>
      <c r="P63" s="27">
        <v>11</v>
      </c>
      <c r="Q63" s="28">
        <v>3</v>
      </c>
      <c r="R63" s="27">
        <v>10</v>
      </c>
      <c r="S63" s="28">
        <v>6</v>
      </c>
      <c r="T63" s="27">
        <v>5</v>
      </c>
      <c r="U63" s="28">
        <v>4</v>
      </c>
      <c r="V63" s="108">
        <v>9</v>
      </c>
      <c r="W63" s="28">
        <v>4</v>
      </c>
      <c r="X63" s="27">
        <v>8</v>
      </c>
      <c r="Y63" s="28">
        <v>4</v>
      </c>
      <c r="Z63" s="27">
        <v>7</v>
      </c>
      <c r="AA63" s="28">
        <v>3</v>
      </c>
      <c r="AB63" s="27">
        <v>4</v>
      </c>
      <c r="AC63" s="28">
        <v>2</v>
      </c>
      <c r="AD63" s="27">
        <v>9</v>
      </c>
      <c r="AE63" s="28">
        <v>1</v>
      </c>
      <c r="AF63" s="27">
        <v>5</v>
      </c>
      <c r="AG63" s="28">
        <v>4</v>
      </c>
      <c r="AH63" s="27">
        <v>3</v>
      </c>
      <c r="AI63" s="28"/>
      <c r="AJ63" s="27">
        <v>3</v>
      </c>
      <c r="AK63" s="56">
        <v>3</v>
      </c>
      <c r="AL63" s="27">
        <v>5</v>
      </c>
      <c r="AM63" s="56"/>
      <c r="AN63" s="27">
        <v>407</v>
      </c>
      <c r="AO63" s="306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19</v>
      </c>
      <c r="C64" s="61">
        <f t="shared" si="10"/>
        <v>9</v>
      </c>
      <c r="D64" s="62">
        <f t="shared" si="10"/>
        <v>10</v>
      </c>
      <c r="E64" s="63">
        <v>2</v>
      </c>
      <c r="F64" s="64">
        <v>2</v>
      </c>
      <c r="G64" s="63">
        <v>4</v>
      </c>
      <c r="H64" s="65"/>
      <c r="I64" s="63"/>
      <c r="J64" s="65"/>
      <c r="K64" s="63"/>
      <c r="L64" s="65">
        <v>1</v>
      </c>
      <c r="M64" s="63"/>
      <c r="N64" s="65"/>
      <c r="O64" s="63"/>
      <c r="P64" s="65"/>
      <c r="Q64" s="63">
        <v>1</v>
      </c>
      <c r="R64" s="65">
        <v>1</v>
      </c>
      <c r="S64" s="63">
        <v>1</v>
      </c>
      <c r="T64" s="65">
        <v>1</v>
      </c>
      <c r="U64" s="63"/>
      <c r="V64" s="111">
        <v>2</v>
      </c>
      <c r="W64" s="63"/>
      <c r="X64" s="65">
        <v>1</v>
      </c>
      <c r="Y64" s="63"/>
      <c r="Z64" s="65"/>
      <c r="AA64" s="63"/>
      <c r="AB64" s="65"/>
      <c r="AC64" s="63"/>
      <c r="AD64" s="65">
        <v>2</v>
      </c>
      <c r="AE64" s="63"/>
      <c r="AF64" s="65"/>
      <c r="AG64" s="63">
        <v>1</v>
      </c>
      <c r="AH64" s="65"/>
      <c r="AI64" s="63"/>
      <c r="AJ64" s="65"/>
      <c r="AK64" s="112"/>
      <c r="AL64" s="65"/>
      <c r="AM64" s="112"/>
      <c r="AN64" s="65">
        <v>19</v>
      </c>
      <c r="AO64" s="306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06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912" t="s">
        <v>80</v>
      </c>
      <c r="B66" s="1916">
        <f t="shared" ref="B66:AL66" si="11">SUM(B60:B65)</f>
        <v>3889</v>
      </c>
      <c r="C66" s="1917">
        <f t="shared" si="11"/>
        <v>1971</v>
      </c>
      <c r="D66" s="1918">
        <f t="shared" si="11"/>
        <v>1918</v>
      </c>
      <c r="E66" s="1919">
        <f t="shared" si="11"/>
        <v>447</v>
      </c>
      <c r="F66" s="1920">
        <f t="shared" si="11"/>
        <v>394</v>
      </c>
      <c r="G66" s="1919">
        <f t="shared" si="11"/>
        <v>197</v>
      </c>
      <c r="H66" s="1921">
        <f t="shared" si="11"/>
        <v>180</v>
      </c>
      <c r="I66" s="1919">
        <f t="shared" si="11"/>
        <v>143</v>
      </c>
      <c r="J66" s="1921">
        <f t="shared" si="11"/>
        <v>115</v>
      </c>
      <c r="K66" s="1919">
        <f t="shared" si="11"/>
        <v>84</v>
      </c>
      <c r="L66" s="1921">
        <f t="shared" si="11"/>
        <v>81</v>
      </c>
      <c r="M66" s="1919">
        <f t="shared" si="11"/>
        <v>60</v>
      </c>
      <c r="N66" s="1921">
        <f t="shared" si="11"/>
        <v>68</v>
      </c>
      <c r="O66" s="1919">
        <f t="shared" si="11"/>
        <v>84</v>
      </c>
      <c r="P66" s="1921">
        <f t="shared" si="11"/>
        <v>73</v>
      </c>
      <c r="Q66" s="1919">
        <f t="shared" si="11"/>
        <v>81</v>
      </c>
      <c r="R66" s="1921">
        <f t="shared" si="11"/>
        <v>80</v>
      </c>
      <c r="S66" s="1919">
        <f t="shared" si="11"/>
        <v>76</v>
      </c>
      <c r="T66" s="1921">
        <f t="shared" si="11"/>
        <v>71</v>
      </c>
      <c r="U66" s="1922">
        <f t="shared" si="11"/>
        <v>71</v>
      </c>
      <c r="V66" s="1923">
        <f t="shared" si="11"/>
        <v>84</v>
      </c>
      <c r="W66" s="1919">
        <f t="shared" si="11"/>
        <v>66</v>
      </c>
      <c r="X66" s="1921">
        <f t="shared" si="11"/>
        <v>72</v>
      </c>
      <c r="Y66" s="1919">
        <f t="shared" si="11"/>
        <v>87</v>
      </c>
      <c r="Z66" s="1921">
        <f t="shared" si="11"/>
        <v>98</v>
      </c>
      <c r="AA66" s="1919">
        <f t="shared" si="11"/>
        <v>112</v>
      </c>
      <c r="AB66" s="1921">
        <f t="shared" si="11"/>
        <v>86</v>
      </c>
      <c r="AC66" s="1919">
        <f t="shared" si="11"/>
        <v>99</v>
      </c>
      <c r="AD66" s="1921">
        <f t="shared" si="11"/>
        <v>123</v>
      </c>
      <c r="AE66" s="1919">
        <f t="shared" si="11"/>
        <v>79</v>
      </c>
      <c r="AF66" s="1921">
        <f t="shared" si="11"/>
        <v>82</v>
      </c>
      <c r="AG66" s="1919">
        <f t="shared" si="11"/>
        <v>91</v>
      </c>
      <c r="AH66" s="1921">
        <f t="shared" si="11"/>
        <v>93</v>
      </c>
      <c r="AI66" s="1919">
        <f t="shared" si="11"/>
        <v>85</v>
      </c>
      <c r="AJ66" s="1921">
        <f t="shared" si="11"/>
        <v>80</v>
      </c>
      <c r="AK66" s="1924">
        <f t="shared" si="11"/>
        <v>109</v>
      </c>
      <c r="AL66" s="1921">
        <f t="shared" si="11"/>
        <v>138</v>
      </c>
      <c r="AM66" s="1924">
        <f>SUM(AM60:AM64)</f>
        <v>0</v>
      </c>
      <c r="AN66" s="1921">
        <f>SUM(AN60:AN64)</f>
        <v>3889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880" t="s">
        <v>91</v>
      </c>
      <c r="B68" s="1925" t="s">
        <v>5</v>
      </c>
      <c r="C68" s="1925" t="s">
        <v>92</v>
      </c>
      <c r="D68" s="1925" t="s">
        <v>93</v>
      </c>
      <c r="E68" s="1925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926" t="s">
        <v>96</v>
      </c>
      <c r="B69" s="1927">
        <f>SUM(C69:E69)</f>
        <v>0</v>
      </c>
      <c r="C69" s="1911"/>
      <c r="D69" s="1911"/>
      <c r="E69" s="1911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75</v>
      </c>
      <c r="C72" s="57">
        <v>75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329</v>
      </c>
      <c r="C75" s="57">
        <v>329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07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119</v>
      </c>
      <c r="C81" s="57">
        <v>119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912" t="s">
        <v>80</v>
      </c>
      <c r="B89" s="1928">
        <f>SUM(B69:B88)</f>
        <v>523</v>
      </c>
      <c r="C89" s="1928">
        <f>SUM(C69:C88)</f>
        <v>523</v>
      </c>
      <c r="D89" s="1928">
        <f t="shared" ref="D89:E89" si="13">SUM(D69:D88)</f>
        <v>0</v>
      </c>
      <c r="E89" s="1928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582" t="s">
        <v>6</v>
      </c>
      <c r="G91" s="2478"/>
      <c r="H91" s="2478"/>
      <c r="I91" s="2478"/>
      <c r="J91" s="2478"/>
      <c r="K91" s="2478"/>
      <c r="L91" s="2478"/>
      <c r="M91" s="2478"/>
      <c r="N91" s="2478"/>
      <c r="O91" s="2478"/>
      <c r="P91" s="2478"/>
      <c r="Q91" s="2478"/>
      <c r="R91" s="2478"/>
      <c r="S91" s="2478"/>
      <c r="T91" s="2478"/>
      <c r="U91" s="2478"/>
      <c r="V91" s="2478"/>
      <c r="W91" s="2478"/>
      <c r="X91" s="2478"/>
      <c r="Y91" s="2478"/>
      <c r="Z91" s="2478"/>
      <c r="AA91" s="2478"/>
      <c r="AB91" s="2478"/>
      <c r="AC91" s="2478"/>
      <c r="AD91" s="2478"/>
      <c r="AE91" s="2478"/>
      <c r="AF91" s="2478"/>
      <c r="AG91" s="2478"/>
      <c r="AH91" s="2478"/>
      <c r="AI91" s="2478"/>
      <c r="AJ91" s="2478"/>
      <c r="AK91" s="2478"/>
      <c r="AL91" s="2478"/>
      <c r="AM91" s="2583"/>
      <c r="AN91" s="2048" t="s">
        <v>7</v>
      </c>
      <c r="AO91" s="2048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084"/>
      <c r="B92" s="2155"/>
      <c r="C92" s="2042"/>
      <c r="D92" s="2043"/>
      <c r="E92" s="2044"/>
      <c r="F92" s="2582" t="s">
        <v>11</v>
      </c>
      <c r="G92" s="2583"/>
      <c r="H92" s="2582" t="s">
        <v>12</v>
      </c>
      <c r="I92" s="2583"/>
      <c r="J92" s="2582" t="s">
        <v>13</v>
      </c>
      <c r="K92" s="2583"/>
      <c r="L92" s="2582" t="s">
        <v>14</v>
      </c>
      <c r="M92" s="2583"/>
      <c r="N92" s="2582" t="s">
        <v>15</v>
      </c>
      <c r="O92" s="2583"/>
      <c r="P92" s="2584" t="s">
        <v>16</v>
      </c>
      <c r="Q92" s="2585"/>
      <c r="R92" s="2584" t="s">
        <v>17</v>
      </c>
      <c r="S92" s="2585"/>
      <c r="T92" s="2584" t="s">
        <v>18</v>
      </c>
      <c r="U92" s="2585"/>
      <c r="V92" s="2584" t="s">
        <v>19</v>
      </c>
      <c r="W92" s="2585"/>
      <c r="X92" s="2584" t="s">
        <v>20</v>
      </c>
      <c r="Y92" s="2585"/>
      <c r="Z92" s="2584" t="s">
        <v>21</v>
      </c>
      <c r="AA92" s="2585"/>
      <c r="AB92" s="2584" t="s">
        <v>22</v>
      </c>
      <c r="AC92" s="2585"/>
      <c r="AD92" s="2584" t="s">
        <v>23</v>
      </c>
      <c r="AE92" s="2585"/>
      <c r="AF92" s="2584" t="s">
        <v>24</v>
      </c>
      <c r="AG92" s="2585"/>
      <c r="AH92" s="2584" t="s">
        <v>25</v>
      </c>
      <c r="AI92" s="2585"/>
      <c r="AJ92" s="2584" t="s">
        <v>26</v>
      </c>
      <c r="AK92" s="2585"/>
      <c r="AL92" s="2584" t="s">
        <v>27</v>
      </c>
      <c r="AM92" s="2585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903" t="s">
        <v>32</v>
      </c>
      <c r="D93" s="1929" t="s">
        <v>43</v>
      </c>
      <c r="E93" s="1902" t="s">
        <v>34</v>
      </c>
      <c r="F93" s="1912" t="s">
        <v>43</v>
      </c>
      <c r="G93" s="1902" t="s">
        <v>34</v>
      </c>
      <c r="H93" s="1894" t="s">
        <v>43</v>
      </c>
      <c r="I93" s="1894" t="s">
        <v>34</v>
      </c>
      <c r="J93" s="1912" t="s">
        <v>43</v>
      </c>
      <c r="K93" s="1902" t="s">
        <v>34</v>
      </c>
      <c r="L93" s="1894" t="s">
        <v>43</v>
      </c>
      <c r="M93" s="1894" t="s">
        <v>34</v>
      </c>
      <c r="N93" s="1912" t="s">
        <v>43</v>
      </c>
      <c r="O93" s="1902" t="s">
        <v>34</v>
      </c>
      <c r="P93" s="1894" t="s">
        <v>43</v>
      </c>
      <c r="Q93" s="1894" t="s">
        <v>34</v>
      </c>
      <c r="R93" s="1912" t="s">
        <v>43</v>
      </c>
      <c r="S93" s="1902" t="s">
        <v>34</v>
      </c>
      <c r="T93" s="1894" t="s">
        <v>43</v>
      </c>
      <c r="U93" s="1894" t="s">
        <v>34</v>
      </c>
      <c r="V93" s="1912" t="s">
        <v>43</v>
      </c>
      <c r="W93" s="1902" t="s">
        <v>34</v>
      </c>
      <c r="X93" s="1894" t="s">
        <v>43</v>
      </c>
      <c r="Y93" s="1902" t="s">
        <v>34</v>
      </c>
      <c r="Z93" s="1912" t="s">
        <v>43</v>
      </c>
      <c r="AA93" s="1894" t="s">
        <v>34</v>
      </c>
      <c r="AB93" s="1912" t="s">
        <v>43</v>
      </c>
      <c r="AC93" s="1902" t="s">
        <v>34</v>
      </c>
      <c r="AD93" s="1894" t="s">
        <v>43</v>
      </c>
      <c r="AE93" s="1894" t="s">
        <v>34</v>
      </c>
      <c r="AF93" s="1912" t="s">
        <v>43</v>
      </c>
      <c r="AG93" s="1902" t="s">
        <v>34</v>
      </c>
      <c r="AH93" s="1894" t="s">
        <v>43</v>
      </c>
      <c r="AI93" s="1894" t="s">
        <v>34</v>
      </c>
      <c r="AJ93" s="1912" t="s">
        <v>43</v>
      </c>
      <c r="AK93" s="1902" t="s">
        <v>34</v>
      </c>
      <c r="AL93" s="1894" t="s">
        <v>43</v>
      </c>
      <c r="AM93" s="1902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582" t="s">
        <v>119</v>
      </c>
      <c r="B94" s="2583"/>
      <c r="C94" s="1906">
        <f>SUM(C95:C101)</f>
        <v>626</v>
      </c>
      <c r="D94" s="1677">
        <f>SUM(D95:D101)</f>
        <v>286</v>
      </c>
      <c r="E94" s="1907">
        <f>SUM(E95:E101)</f>
        <v>340</v>
      </c>
      <c r="F94" s="1916">
        <f t="shared" ref="F94:AN94" si="14">SUM(F95:F101)</f>
        <v>34</v>
      </c>
      <c r="G94" s="1930">
        <f t="shared" si="14"/>
        <v>18</v>
      </c>
      <c r="H94" s="1916">
        <f t="shared" si="14"/>
        <v>10</v>
      </c>
      <c r="I94" s="1930">
        <f t="shared" si="14"/>
        <v>7</v>
      </c>
      <c r="J94" s="1916">
        <f t="shared" si="14"/>
        <v>11</v>
      </c>
      <c r="K94" s="1930">
        <f t="shared" si="14"/>
        <v>4</v>
      </c>
      <c r="L94" s="1916">
        <f t="shared" si="14"/>
        <v>10</v>
      </c>
      <c r="M94" s="1930">
        <f t="shared" si="14"/>
        <v>11</v>
      </c>
      <c r="N94" s="1916">
        <f t="shared" si="14"/>
        <v>7</v>
      </c>
      <c r="O94" s="1930">
        <f t="shared" si="14"/>
        <v>24</v>
      </c>
      <c r="P94" s="1916">
        <f t="shared" si="14"/>
        <v>16</v>
      </c>
      <c r="Q94" s="1930">
        <f t="shared" si="14"/>
        <v>24</v>
      </c>
      <c r="R94" s="1916">
        <f t="shared" si="14"/>
        <v>8</v>
      </c>
      <c r="S94" s="1930">
        <f t="shared" si="14"/>
        <v>36</v>
      </c>
      <c r="T94" s="1916">
        <f t="shared" si="14"/>
        <v>4</v>
      </c>
      <c r="U94" s="1930">
        <f t="shared" si="14"/>
        <v>20</v>
      </c>
      <c r="V94" s="1916">
        <f t="shared" si="14"/>
        <v>7</v>
      </c>
      <c r="W94" s="1930">
        <f t="shared" si="14"/>
        <v>15</v>
      </c>
      <c r="X94" s="1916">
        <f t="shared" si="14"/>
        <v>12</v>
      </c>
      <c r="Y94" s="1930">
        <f t="shared" si="14"/>
        <v>13</v>
      </c>
      <c r="Z94" s="1916">
        <f t="shared" si="14"/>
        <v>15</v>
      </c>
      <c r="AA94" s="1930">
        <f t="shared" si="14"/>
        <v>16</v>
      </c>
      <c r="AB94" s="1916">
        <f t="shared" si="14"/>
        <v>25</v>
      </c>
      <c r="AC94" s="1930">
        <f t="shared" si="14"/>
        <v>12</v>
      </c>
      <c r="AD94" s="1916">
        <f t="shared" si="14"/>
        <v>28</v>
      </c>
      <c r="AE94" s="1930">
        <f t="shared" si="14"/>
        <v>25</v>
      </c>
      <c r="AF94" s="1916">
        <f t="shared" si="14"/>
        <v>16</v>
      </c>
      <c r="AG94" s="1930">
        <f t="shared" si="14"/>
        <v>15</v>
      </c>
      <c r="AH94" s="1916">
        <f t="shared" si="14"/>
        <v>29</v>
      </c>
      <c r="AI94" s="1930">
        <f t="shared" si="14"/>
        <v>25</v>
      </c>
      <c r="AJ94" s="1916">
        <f t="shared" si="14"/>
        <v>18</v>
      </c>
      <c r="AK94" s="1930">
        <f t="shared" si="14"/>
        <v>23</v>
      </c>
      <c r="AL94" s="1916">
        <f t="shared" si="14"/>
        <v>36</v>
      </c>
      <c r="AM94" s="1930">
        <f t="shared" si="14"/>
        <v>52</v>
      </c>
      <c r="AN94" s="1931">
        <f t="shared" si="14"/>
        <v>593</v>
      </c>
      <c r="AO94" s="1931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048" t="s">
        <v>120</v>
      </c>
      <c r="B95" s="1889" t="s">
        <v>121</v>
      </c>
      <c r="C95" s="1906">
        <f t="shared" ref="C95:C101" si="15">SUM(D95+E95)</f>
        <v>418</v>
      </c>
      <c r="D95" s="1677">
        <f t="shared" ref="D95:E101" si="16">SUM(F95+H95+J95+L95+N95+P95+R95+T95+V95+X95+Z95+AB95+AD95+AF95+AH95+AJ95+AL95)</f>
        <v>185</v>
      </c>
      <c r="E95" s="1907">
        <f t="shared" si="16"/>
        <v>233</v>
      </c>
      <c r="F95" s="1932">
        <v>31</v>
      </c>
      <c r="G95" s="1933">
        <v>15</v>
      </c>
      <c r="H95" s="1934">
        <v>6</v>
      </c>
      <c r="I95" s="1778">
        <v>7</v>
      </c>
      <c r="J95" s="1934">
        <v>10</v>
      </c>
      <c r="K95" s="1778">
        <v>3</v>
      </c>
      <c r="L95" s="1932">
        <v>4</v>
      </c>
      <c r="M95" s="1933">
        <v>9</v>
      </c>
      <c r="N95" s="1934">
        <v>4</v>
      </c>
      <c r="O95" s="1778">
        <v>19</v>
      </c>
      <c r="P95" s="1934">
        <v>7</v>
      </c>
      <c r="Q95" s="1778">
        <v>20</v>
      </c>
      <c r="R95" s="1934">
        <v>6</v>
      </c>
      <c r="S95" s="1778">
        <v>30</v>
      </c>
      <c r="T95" s="1934">
        <v>3</v>
      </c>
      <c r="U95" s="1778">
        <v>20</v>
      </c>
      <c r="V95" s="1934">
        <v>5</v>
      </c>
      <c r="W95" s="1778">
        <v>9</v>
      </c>
      <c r="X95" s="1934">
        <v>7</v>
      </c>
      <c r="Y95" s="1778">
        <v>8</v>
      </c>
      <c r="Z95" s="1934">
        <v>7</v>
      </c>
      <c r="AA95" s="1778">
        <v>8</v>
      </c>
      <c r="AB95" s="1934">
        <v>16</v>
      </c>
      <c r="AC95" s="1778">
        <v>9</v>
      </c>
      <c r="AD95" s="1934">
        <v>18</v>
      </c>
      <c r="AE95" s="1778">
        <v>11</v>
      </c>
      <c r="AF95" s="1934">
        <v>10</v>
      </c>
      <c r="AG95" s="1778">
        <v>11</v>
      </c>
      <c r="AH95" s="1934">
        <v>21</v>
      </c>
      <c r="AI95" s="1778">
        <v>10</v>
      </c>
      <c r="AJ95" s="1934">
        <v>9</v>
      </c>
      <c r="AK95" s="1778">
        <v>13</v>
      </c>
      <c r="AL95" s="1934">
        <v>21</v>
      </c>
      <c r="AM95" s="1778">
        <v>31</v>
      </c>
      <c r="AN95" s="1935">
        <v>400</v>
      </c>
      <c r="AO95" s="1935">
        <v>0</v>
      </c>
      <c r="AP95" s="184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46</v>
      </c>
      <c r="D96" s="24">
        <f t="shared" si="16"/>
        <v>28</v>
      </c>
      <c r="E96" s="123">
        <f t="shared" si="16"/>
        <v>18</v>
      </c>
      <c r="F96" s="124"/>
      <c r="G96" s="125"/>
      <c r="H96" s="126">
        <v>1</v>
      </c>
      <c r="I96" s="127">
        <v>0</v>
      </c>
      <c r="J96" s="124"/>
      <c r="K96" s="128"/>
      <c r="L96" s="126">
        <v>2</v>
      </c>
      <c r="M96" s="129">
        <v>0</v>
      </c>
      <c r="N96" s="124">
        <v>1</v>
      </c>
      <c r="O96" s="128">
        <v>1</v>
      </c>
      <c r="P96" s="127">
        <v>1</v>
      </c>
      <c r="Q96" s="129">
        <v>1</v>
      </c>
      <c r="R96" s="130">
        <v>1</v>
      </c>
      <c r="S96" s="128">
        <v>2</v>
      </c>
      <c r="T96" s="127"/>
      <c r="U96" s="129"/>
      <c r="V96" s="130">
        <v>0</v>
      </c>
      <c r="W96" s="128">
        <v>1</v>
      </c>
      <c r="X96" s="127">
        <v>0</v>
      </c>
      <c r="Y96" s="128">
        <v>1</v>
      </c>
      <c r="Z96" s="130">
        <v>5</v>
      </c>
      <c r="AA96" s="129">
        <v>1</v>
      </c>
      <c r="AB96" s="130">
        <v>4</v>
      </c>
      <c r="AC96" s="128">
        <v>0</v>
      </c>
      <c r="AD96" s="127">
        <v>3</v>
      </c>
      <c r="AE96" s="129">
        <v>2</v>
      </c>
      <c r="AF96" s="130">
        <v>3</v>
      </c>
      <c r="AG96" s="128">
        <v>0</v>
      </c>
      <c r="AH96" s="127">
        <v>2</v>
      </c>
      <c r="AI96" s="129">
        <v>1</v>
      </c>
      <c r="AJ96" s="130">
        <v>1</v>
      </c>
      <c r="AK96" s="128">
        <v>4</v>
      </c>
      <c r="AL96" s="127">
        <v>4</v>
      </c>
      <c r="AM96" s="128">
        <v>4</v>
      </c>
      <c r="AN96" s="131">
        <v>43</v>
      </c>
      <c r="AO96" s="131">
        <v>0</v>
      </c>
      <c r="AP96" s="184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31</v>
      </c>
      <c r="D97" s="134">
        <f t="shared" si="16"/>
        <v>16</v>
      </c>
      <c r="E97" s="135">
        <f t="shared" si="16"/>
        <v>15</v>
      </c>
      <c r="F97" s="136">
        <v>0</v>
      </c>
      <c r="G97" s="137">
        <v>1</v>
      </c>
      <c r="H97" s="138"/>
      <c r="I97" s="139"/>
      <c r="J97" s="136"/>
      <c r="K97" s="140"/>
      <c r="L97" s="138">
        <v>2</v>
      </c>
      <c r="M97" s="141">
        <v>0</v>
      </c>
      <c r="N97" s="136">
        <v>1</v>
      </c>
      <c r="O97" s="140">
        <v>0</v>
      </c>
      <c r="P97" s="139">
        <v>2</v>
      </c>
      <c r="Q97" s="141">
        <v>0</v>
      </c>
      <c r="R97" s="142">
        <v>1</v>
      </c>
      <c r="S97" s="140">
        <v>2</v>
      </c>
      <c r="T97" s="139"/>
      <c r="U97" s="141"/>
      <c r="V97" s="142">
        <v>0</v>
      </c>
      <c r="W97" s="140">
        <v>2</v>
      </c>
      <c r="X97" s="139"/>
      <c r="Y97" s="140"/>
      <c r="Z97" s="142">
        <v>1</v>
      </c>
      <c r="AA97" s="141">
        <v>0</v>
      </c>
      <c r="AB97" s="142">
        <v>1</v>
      </c>
      <c r="AC97" s="140">
        <v>1</v>
      </c>
      <c r="AD97" s="139">
        <v>2</v>
      </c>
      <c r="AE97" s="141">
        <v>1</v>
      </c>
      <c r="AF97" s="142">
        <v>1</v>
      </c>
      <c r="AG97" s="140">
        <v>2</v>
      </c>
      <c r="AH97" s="139">
        <v>1</v>
      </c>
      <c r="AI97" s="141">
        <v>3</v>
      </c>
      <c r="AJ97" s="142">
        <v>1</v>
      </c>
      <c r="AK97" s="140">
        <v>2</v>
      </c>
      <c r="AL97" s="139">
        <v>3</v>
      </c>
      <c r="AM97" s="140">
        <v>1</v>
      </c>
      <c r="AN97" s="143">
        <v>29</v>
      </c>
      <c r="AO97" s="143">
        <v>0</v>
      </c>
      <c r="AP97" s="184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11</v>
      </c>
      <c r="D98" s="46">
        <f t="shared" si="16"/>
        <v>4</v>
      </c>
      <c r="E98" s="145">
        <f t="shared" si="16"/>
        <v>7</v>
      </c>
      <c r="F98" s="146"/>
      <c r="G98" s="147"/>
      <c r="H98" s="148"/>
      <c r="I98" s="149"/>
      <c r="J98" s="150"/>
      <c r="K98" s="147">
        <v>1</v>
      </c>
      <c r="L98" s="148">
        <v>1</v>
      </c>
      <c r="M98" s="151"/>
      <c r="N98" s="150">
        <v>1</v>
      </c>
      <c r="O98" s="147"/>
      <c r="P98" s="149">
        <v>1</v>
      </c>
      <c r="Q98" s="151">
        <v>1</v>
      </c>
      <c r="R98" s="152"/>
      <c r="S98" s="147">
        <v>1</v>
      </c>
      <c r="T98" s="149"/>
      <c r="U98" s="151"/>
      <c r="V98" s="152"/>
      <c r="W98" s="147"/>
      <c r="X98" s="149"/>
      <c r="Y98" s="147">
        <v>1</v>
      </c>
      <c r="Z98" s="152"/>
      <c r="AA98" s="151">
        <v>2</v>
      </c>
      <c r="AB98" s="152"/>
      <c r="AC98" s="147"/>
      <c r="AD98" s="149"/>
      <c r="AE98" s="151"/>
      <c r="AF98" s="152"/>
      <c r="AG98" s="147"/>
      <c r="AH98" s="149">
        <v>1</v>
      </c>
      <c r="AI98" s="151"/>
      <c r="AJ98" s="152"/>
      <c r="AK98" s="147"/>
      <c r="AL98" s="149"/>
      <c r="AM98" s="147">
        <v>1</v>
      </c>
      <c r="AN98" s="153">
        <v>11</v>
      </c>
      <c r="AO98" s="154"/>
      <c r="AP98" s="184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15</v>
      </c>
      <c r="D99" s="46">
        <f t="shared" si="16"/>
        <v>7</v>
      </c>
      <c r="E99" s="339">
        <f t="shared" si="16"/>
        <v>8</v>
      </c>
      <c r="F99" s="156">
        <v>1</v>
      </c>
      <c r="G99" s="340"/>
      <c r="H99" s="157">
        <v>1</v>
      </c>
      <c r="I99" s="158"/>
      <c r="J99" s="146">
        <v>1</v>
      </c>
      <c r="K99" s="159"/>
      <c r="L99" s="157">
        <v>1</v>
      </c>
      <c r="M99" s="160"/>
      <c r="N99" s="146"/>
      <c r="O99" s="159"/>
      <c r="P99" s="158">
        <v>1</v>
      </c>
      <c r="Q99" s="160"/>
      <c r="R99" s="308"/>
      <c r="S99" s="159">
        <v>1</v>
      </c>
      <c r="T99" s="158"/>
      <c r="U99" s="160"/>
      <c r="V99" s="308"/>
      <c r="W99" s="159">
        <v>1</v>
      </c>
      <c r="X99" s="158"/>
      <c r="Y99" s="159">
        <v>1</v>
      </c>
      <c r="Z99" s="308"/>
      <c r="AA99" s="160"/>
      <c r="AB99" s="308">
        <v>1</v>
      </c>
      <c r="AC99" s="159">
        <v>1</v>
      </c>
      <c r="AD99" s="158">
        <v>1</v>
      </c>
      <c r="AE99" s="160">
        <v>2</v>
      </c>
      <c r="AF99" s="308"/>
      <c r="AG99" s="159"/>
      <c r="AH99" s="158"/>
      <c r="AI99" s="160"/>
      <c r="AJ99" s="308"/>
      <c r="AK99" s="159">
        <v>1</v>
      </c>
      <c r="AL99" s="158"/>
      <c r="AM99" s="159">
        <v>1</v>
      </c>
      <c r="AN99" s="330">
        <v>14</v>
      </c>
      <c r="AO99" s="331"/>
      <c r="AP99" s="184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105</v>
      </c>
      <c r="D100" s="24">
        <f t="shared" si="16"/>
        <v>46</v>
      </c>
      <c r="E100" s="161">
        <f t="shared" si="16"/>
        <v>59</v>
      </c>
      <c r="F100" s="124">
        <v>2</v>
      </c>
      <c r="G100" s="125">
        <v>2</v>
      </c>
      <c r="H100" s="126">
        <v>2</v>
      </c>
      <c r="I100" s="127"/>
      <c r="J100" s="124"/>
      <c r="K100" s="128"/>
      <c r="L100" s="126"/>
      <c r="M100" s="129">
        <v>2</v>
      </c>
      <c r="N100" s="124"/>
      <c r="O100" s="128">
        <v>4</v>
      </c>
      <c r="P100" s="127">
        <v>4</v>
      </c>
      <c r="Q100" s="129">
        <v>2</v>
      </c>
      <c r="R100" s="130"/>
      <c r="S100" s="128"/>
      <c r="T100" s="127">
        <v>1</v>
      </c>
      <c r="U100" s="129"/>
      <c r="V100" s="130">
        <v>2</v>
      </c>
      <c r="W100" s="128">
        <v>2</v>
      </c>
      <c r="X100" s="127">
        <v>5</v>
      </c>
      <c r="Y100" s="128">
        <v>2</v>
      </c>
      <c r="Z100" s="130">
        <v>2</v>
      </c>
      <c r="AA100" s="129">
        <v>5</v>
      </c>
      <c r="AB100" s="130">
        <v>3</v>
      </c>
      <c r="AC100" s="128">
        <v>1</v>
      </c>
      <c r="AD100" s="127">
        <v>4</v>
      </c>
      <c r="AE100" s="129">
        <v>9</v>
      </c>
      <c r="AF100" s="130">
        <v>2</v>
      </c>
      <c r="AG100" s="128">
        <v>2</v>
      </c>
      <c r="AH100" s="127">
        <v>4</v>
      </c>
      <c r="AI100" s="129">
        <v>11</v>
      </c>
      <c r="AJ100" s="130">
        <v>7</v>
      </c>
      <c r="AK100" s="128">
        <v>3</v>
      </c>
      <c r="AL100" s="127">
        <v>8</v>
      </c>
      <c r="AM100" s="128">
        <v>14</v>
      </c>
      <c r="AN100" s="131">
        <v>96</v>
      </c>
      <c r="AO100" s="162"/>
      <c r="AP100" s="184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0</v>
      </c>
      <c r="D101" s="96">
        <f t="shared" si="16"/>
        <v>0</v>
      </c>
      <c r="E101" s="163">
        <f t="shared" si="16"/>
        <v>0</v>
      </c>
      <c r="F101" s="1936"/>
      <c r="G101" s="164"/>
      <c r="H101" s="165"/>
      <c r="I101" s="166"/>
      <c r="J101" s="1936"/>
      <c r="K101" s="167"/>
      <c r="L101" s="165"/>
      <c r="M101" s="168"/>
      <c r="N101" s="1936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>
        <v>0</v>
      </c>
      <c r="AO101" s="171"/>
      <c r="AP101" s="184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582" t="s">
        <v>129</v>
      </c>
      <c r="B103" s="2478"/>
      <c r="C103" s="2583"/>
      <c r="D103" s="1925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937" t="s">
        <v>131</v>
      </c>
      <c r="D104" s="1938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084"/>
      <c r="B105" s="2155"/>
      <c r="C105" s="1886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044"/>
      <c r="C106" s="1887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582" t="s">
        <v>6</v>
      </c>
      <c r="G108" s="2478"/>
      <c r="H108" s="2478"/>
      <c r="I108" s="2478"/>
      <c r="J108" s="2478"/>
      <c r="K108" s="2478"/>
      <c r="L108" s="2478"/>
      <c r="M108" s="2478"/>
      <c r="N108" s="2478"/>
      <c r="O108" s="2478"/>
      <c r="P108" s="2478"/>
      <c r="Q108" s="2478"/>
      <c r="R108" s="2478"/>
      <c r="S108" s="2478"/>
      <c r="T108" s="2478"/>
      <c r="U108" s="2478"/>
      <c r="V108" s="2478"/>
      <c r="W108" s="2478"/>
      <c r="X108" s="2478"/>
      <c r="Y108" s="2478"/>
      <c r="Z108" s="2478"/>
      <c r="AA108" s="2478"/>
      <c r="AB108" s="2478"/>
      <c r="AC108" s="2478"/>
      <c r="AD108" s="2478"/>
      <c r="AE108" s="2478"/>
      <c r="AF108" s="2478"/>
      <c r="AG108" s="2478"/>
      <c r="AH108" s="2478"/>
      <c r="AI108" s="2478"/>
      <c r="AJ108" s="2478"/>
      <c r="AK108" s="2478"/>
      <c r="AL108" s="2478"/>
      <c r="AM108" s="2583"/>
      <c r="AN108" s="2048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044"/>
      <c r="F109" s="2582" t="s">
        <v>11</v>
      </c>
      <c r="G109" s="2583"/>
      <c r="H109" s="2582" t="s">
        <v>12</v>
      </c>
      <c r="I109" s="2583"/>
      <c r="J109" s="2582" t="s">
        <v>13</v>
      </c>
      <c r="K109" s="2583"/>
      <c r="L109" s="2582" t="s">
        <v>14</v>
      </c>
      <c r="M109" s="2583"/>
      <c r="N109" s="2582" t="s">
        <v>15</v>
      </c>
      <c r="O109" s="2583"/>
      <c r="P109" s="2584" t="s">
        <v>16</v>
      </c>
      <c r="Q109" s="2585"/>
      <c r="R109" s="2584" t="s">
        <v>17</v>
      </c>
      <c r="S109" s="2585"/>
      <c r="T109" s="2584" t="s">
        <v>18</v>
      </c>
      <c r="U109" s="2585"/>
      <c r="V109" s="2584" t="s">
        <v>19</v>
      </c>
      <c r="W109" s="2585"/>
      <c r="X109" s="2584" t="s">
        <v>20</v>
      </c>
      <c r="Y109" s="2585"/>
      <c r="Z109" s="2584" t="s">
        <v>21</v>
      </c>
      <c r="AA109" s="2585"/>
      <c r="AB109" s="2584" t="s">
        <v>22</v>
      </c>
      <c r="AC109" s="2585"/>
      <c r="AD109" s="2584" t="s">
        <v>23</v>
      </c>
      <c r="AE109" s="2585"/>
      <c r="AF109" s="2584" t="s">
        <v>24</v>
      </c>
      <c r="AG109" s="2585"/>
      <c r="AH109" s="2584" t="s">
        <v>25</v>
      </c>
      <c r="AI109" s="2585"/>
      <c r="AJ109" s="2584" t="s">
        <v>26</v>
      </c>
      <c r="AK109" s="2585"/>
      <c r="AL109" s="2584" t="s">
        <v>27</v>
      </c>
      <c r="AM109" s="2586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091"/>
      <c r="C110" s="1900" t="s">
        <v>32</v>
      </c>
      <c r="D110" s="1901" t="s">
        <v>43</v>
      </c>
      <c r="E110" s="1902" t="s">
        <v>34</v>
      </c>
      <c r="F110" s="1912" t="s">
        <v>43</v>
      </c>
      <c r="G110" s="1902" t="s">
        <v>34</v>
      </c>
      <c r="H110" s="1912" t="s">
        <v>43</v>
      </c>
      <c r="I110" s="1902" t="s">
        <v>34</v>
      </c>
      <c r="J110" s="1912" t="s">
        <v>43</v>
      </c>
      <c r="K110" s="1902" t="s">
        <v>34</v>
      </c>
      <c r="L110" s="1912" t="s">
        <v>43</v>
      </c>
      <c r="M110" s="1902" t="s">
        <v>34</v>
      </c>
      <c r="N110" s="1912" t="s">
        <v>43</v>
      </c>
      <c r="O110" s="1902" t="s">
        <v>34</v>
      </c>
      <c r="P110" s="1912" t="s">
        <v>43</v>
      </c>
      <c r="Q110" s="1902" t="s">
        <v>34</v>
      </c>
      <c r="R110" s="1912" t="s">
        <v>43</v>
      </c>
      <c r="S110" s="1902" t="s">
        <v>34</v>
      </c>
      <c r="T110" s="1912" t="s">
        <v>43</v>
      </c>
      <c r="U110" s="1902" t="s">
        <v>34</v>
      </c>
      <c r="V110" s="1912" t="s">
        <v>43</v>
      </c>
      <c r="W110" s="1902" t="s">
        <v>34</v>
      </c>
      <c r="X110" s="1912" t="s">
        <v>43</v>
      </c>
      <c r="Y110" s="1902" t="s">
        <v>34</v>
      </c>
      <c r="Z110" s="1912" t="s">
        <v>43</v>
      </c>
      <c r="AA110" s="1902" t="s">
        <v>34</v>
      </c>
      <c r="AB110" s="1912" t="s">
        <v>43</v>
      </c>
      <c r="AC110" s="1902" t="s">
        <v>34</v>
      </c>
      <c r="AD110" s="1894" t="s">
        <v>43</v>
      </c>
      <c r="AE110" s="1894" t="s">
        <v>34</v>
      </c>
      <c r="AF110" s="1912" t="s">
        <v>43</v>
      </c>
      <c r="AG110" s="1902" t="s">
        <v>34</v>
      </c>
      <c r="AH110" s="1894" t="s">
        <v>43</v>
      </c>
      <c r="AI110" s="1894" t="s">
        <v>34</v>
      </c>
      <c r="AJ110" s="1912" t="s">
        <v>43</v>
      </c>
      <c r="AK110" s="1902" t="s">
        <v>34</v>
      </c>
      <c r="AL110" s="1894" t="s">
        <v>43</v>
      </c>
      <c r="AM110" s="1902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592" t="s">
        <v>135</v>
      </c>
      <c r="B111" s="2593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7</v>
      </c>
      <c r="D112" s="46">
        <f t="shared" si="17"/>
        <v>5</v>
      </c>
      <c r="E112" s="55">
        <f t="shared" si="17"/>
        <v>2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>
        <v>1</v>
      </c>
      <c r="Q112" s="186"/>
      <c r="R112" s="185"/>
      <c r="S112" s="186"/>
      <c r="T112" s="185"/>
      <c r="U112" s="186"/>
      <c r="V112" s="185"/>
      <c r="W112" s="186"/>
      <c r="X112" s="185"/>
      <c r="Y112" s="186"/>
      <c r="Z112" s="185">
        <v>1</v>
      </c>
      <c r="AA112" s="186"/>
      <c r="AB112" s="185"/>
      <c r="AC112" s="186"/>
      <c r="AD112" s="187">
        <v>1</v>
      </c>
      <c r="AE112" s="188"/>
      <c r="AF112" s="185"/>
      <c r="AG112" s="186"/>
      <c r="AH112" s="187"/>
      <c r="AI112" s="188">
        <v>1</v>
      </c>
      <c r="AJ112" s="185"/>
      <c r="AK112" s="186"/>
      <c r="AL112" s="187">
        <v>2</v>
      </c>
      <c r="AM112" s="186">
        <v>1</v>
      </c>
      <c r="AN112" s="189">
        <v>7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3</v>
      </c>
      <c r="D113" s="96">
        <f t="shared" si="17"/>
        <v>2</v>
      </c>
      <c r="E113" s="97">
        <f t="shared" si="17"/>
        <v>1</v>
      </c>
      <c r="F113" s="190"/>
      <c r="G113" s="191"/>
      <c r="H113" s="190"/>
      <c r="I113" s="191"/>
      <c r="J113" s="190"/>
      <c r="K113" s="191"/>
      <c r="L113" s="190">
        <v>1</v>
      </c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>
        <v>1</v>
      </c>
      <c r="AB113" s="190"/>
      <c r="AC113" s="191"/>
      <c r="AD113" s="192"/>
      <c r="AE113" s="193"/>
      <c r="AF113" s="190"/>
      <c r="AG113" s="191"/>
      <c r="AH113" s="192"/>
      <c r="AI113" s="193"/>
      <c r="AJ113" s="190"/>
      <c r="AK113" s="191"/>
      <c r="AL113" s="192">
        <v>1</v>
      </c>
      <c r="AM113" s="191"/>
      <c r="AN113" s="194">
        <v>3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582" t="s">
        <v>140</v>
      </c>
      <c r="G115" s="2583"/>
      <c r="H115" s="2590" t="s">
        <v>141</v>
      </c>
      <c r="I115" s="2583"/>
      <c r="J115" s="2582" t="s">
        <v>142</v>
      </c>
      <c r="K115" s="2583"/>
      <c r="L115" s="2582" t="s">
        <v>56</v>
      </c>
      <c r="M115" s="2583"/>
      <c r="N115" s="2582" t="s">
        <v>143</v>
      </c>
      <c r="O115" s="2583"/>
      <c r="P115" s="2582" t="s">
        <v>144</v>
      </c>
      <c r="Q115" s="2583"/>
      <c r="R115" s="2584" t="s">
        <v>145</v>
      </c>
      <c r="S115" s="2585"/>
      <c r="T115" s="2584" t="s">
        <v>146</v>
      </c>
      <c r="U115" s="2585"/>
      <c r="V115" s="2584" t="s">
        <v>147</v>
      </c>
      <c r="W115" s="2591"/>
      <c r="X115" s="2584" t="s">
        <v>148</v>
      </c>
      <c r="Y115" s="2585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091"/>
      <c r="C116" s="1900" t="s">
        <v>32</v>
      </c>
      <c r="D116" s="1901" t="s">
        <v>33</v>
      </c>
      <c r="E116" s="1939" t="s">
        <v>34</v>
      </c>
      <c r="F116" s="1903" t="s">
        <v>43</v>
      </c>
      <c r="G116" s="1940" t="s">
        <v>34</v>
      </c>
      <c r="H116" s="1903" t="s">
        <v>43</v>
      </c>
      <c r="I116" s="1940" t="s">
        <v>34</v>
      </c>
      <c r="J116" s="1903" t="s">
        <v>43</v>
      </c>
      <c r="K116" s="1940" t="s">
        <v>34</v>
      </c>
      <c r="L116" s="1903" t="s">
        <v>43</v>
      </c>
      <c r="M116" s="1940" t="s">
        <v>34</v>
      </c>
      <c r="N116" s="1903" t="s">
        <v>43</v>
      </c>
      <c r="O116" s="1940" t="s">
        <v>34</v>
      </c>
      <c r="P116" s="1903" t="s">
        <v>43</v>
      </c>
      <c r="Q116" s="1940" t="s">
        <v>34</v>
      </c>
      <c r="R116" s="1903" t="s">
        <v>43</v>
      </c>
      <c r="S116" s="1940" t="s">
        <v>34</v>
      </c>
      <c r="T116" s="1903" t="s">
        <v>43</v>
      </c>
      <c r="U116" s="1940" t="s">
        <v>34</v>
      </c>
      <c r="V116" s="1903" t="s">
        <v>43</v>
      </c>
      <c r="W116" s="1941" t="s">
        <v>34</v>
      </c>
      <c r="X116" s="1903" t="s">
        <v>43</v>
      </c>
      <c r="Y116" s="1940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592" t="s">
        <v>149</v>
      </c>
      <c r="B117" s="2593"/>
      <c r="C117" s="1942">
        <f>SUM(D117+E117)</f>
        <v>1</v>
      </c>
      <c r="D117" s="1906">
        <f>SUM(F117+H117+J117+L117+N117+P117+R117+T117+V117+X117)</f>
        <v>0</v>
      </c>
      <c r="E117" s="1757">
        <f>SUM(G117+I117+K117+M117+O117+Q117+S117+U117+W117+Y117)</f>
        <v>1</v>
      </c>
      <c r="F117" s="1933"/>
      <c r="G117" s="1783"/>
      <c r="H117" s="1932"/>
      <c r="I117" s="1778"/>
      <c r="J117" s="1932"/>
      <c r="K117" s="1778"/>
      <c r="L117" s="1933"/>
      <c r="M117" s="1783"/>
      <c r="N117" s="1932"/>
      <c r="O117" s="1778">
        <v>1</v>
      </c>
      <c r="P117" s="1933"/>
      <c r="Q117" s="1783"/>
      <c r="R117" s="1932"/>
      <c r="S117" s="1778"/>
      <c r="T117" s="1933"/>
      <c r="U117" s="1783"/>
      <c r="V117" s="1932"/>
      <c r="W117" s="1778"/>
      <c r="X117" s="1932"/>
      <c r="Y117" s="1943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02"/>
      <c r="C118" s="196">
        <f>SUM(D118+E118)</f>
        <v>36</v>
      </c>
      <c r="D118" s="95">
        <f>SUM(F118+H118+J118+L118+N118+P118+R118+T118+V118+X118)</f>
        <v>25</v>
      </c>
      <c r="E118" s="39">
        <f>SUM(G118+I118+K118+M118+O118+Q118+S118+U118+W118+Y118)</f>
        <v>11</v>
      </c>
      <c r="F118" s="197"/>
      <c r="G118" s="198">
        <v>1</v>
      </c>
      <c r="H118" s="1944"/>
      <c r="I118" s="199">
        <v>3</v>
      </c>
      <c r="J118" s="1944"/>
      <c r="K118" s="199">
        <v>1</v>
      </c>
      <c r="L118" s="197">
        <v>2</v>
      </c>
      <c r="M118" s="198"/>
      <c r="N118" s="1944">
        <v>13</v>
      </c>
      <c r="O118" s="199">
        <v>3</v>
      </c>
      <c r="P118" s="197">
        <v>6</v>
      </c>
      <c r="Q118" s="198">
        <v>1</v>
      </c>
      <c r="R118" s="1944">
        <v>2</v>
      </c>
      <c r="S118" s="199"/>
      <c r="T118" s="197">
        <v>2</v>
      </c>
      <c r="U118" s="198">
        <v>1</v>
      </c>
      <c r="V118" s="1944"/>
      <c r="W118" s="199">
        <v>1</v>
      </c>
      <c r="X118" s="1944"/>
      <c r="Y118" s="1945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03" t="s">
        <v>139</v>
      </c>
      <c r="B120" s="2591" t="s">
        <v>152</v>
      </c>
      <c r="C120" s="2591"/>
      <c r="D120" s="2591"/>
      <c r="E120" s="2585"/>
      <c r="F120" s="2594" t="s">
        <v>153</v>
      </c>
      <c r="G120" s="2595"/>
      <c r="H120" s="2596" t="s">
        <v>154</v>
      </c>
      <c r="I120" s="2591"/>
      <c r="J120" s="2591"/>
      <c r="K120" s="2586"/>
      <c r="L120" s="2041" t="s">
        <v>155</v>
      </c>
      <c r="M120" s="2048" t="s">
        <v>156</v>
      </c>
      <c r="N120" s="2041" t="s">
        <v>157</v>
      </c>
      <c r="O120" s="2048" t="s">
        <v>158</v>
      </c>
      <c r="P120" s="2048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946" t="s">
        <v>160</v>
      </c>
      <c r="C121" s="1946" t="s">
        <v>161</v>
      </c>
      <c r="D121" s="1925" t="s">
        <v>162</v>
      </c>
      <c r="E121" s="1902" t="s">
        <v>163</v>
      </c>
      <c r="F121" s="1947" t="s">
        <v>164</v>
      </c>
      <c r="G121" s="1948" t="s">
        <v>165</v>
      </c>
      <c r="H121" s="1949" t="s">
        <v>166</v>
      </c>
      <c r="I121" s="1925" t="s">
        <v>167</v>
      </c>
      <c r="J121" s="1888" t="s">
        <v>168</v>
      </c>
      <c r="K121" s="1950" t="s">
        <v>169</v>
      </c>
      <c r="L121" s="2044"/>
      <c r="M121" s="2050"/>
      <c r="N121" s="2044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951" t="s">
        <v>149</v>
      </c>
      <c r="B122" s="1935">
        <v>1</v>
      </c>
      <c r="C122" s="1943"/>
      <c r="D122" s="1952"/>
      <c r="E122" s="1953"/>
      <c r="F122" s="1954">
        <v>0</v>
      </c>
      <c r="G122" s="1955">
        <v>1</v>
      </c>
      <c r="H122" s="1790"/>
      <c r="I122" s="1935"/>
      <c r="J122" s="1935">
        <v>1</v>
      </c>
      <c r="K122" s="1955"/>
      <c r="L122" s="1943"/>
      <c r="M122" s="1935">
        <v>0</v>
      </c>
      <c r="N122" s="1943">
        <v>0</v>
      </c>
      <c r="O122" s="1935">
        <v>0</v>
      </c>
      <c r="P122" s="1935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1956"/>
      <c r="D123" s="205">
        <v>14</v>
      </c>
      <c r="E123" s="1945">
        <v>22</v>
      </c>
      <c r="F123" s="206">
        <v>25</v>
      </c>
      <c r="G123" s="1957">
        <v>11</v>
      </c>
      <c r="H123" s="207">
        <v>7</v>
      </c>
      <c r="I123" s="205"/>
      <c r="J123" s="205">
        <v>14</v>
      </c>
      <c r="K123" s="1957">
        <v>11</v>
      </c>
      <c r="L123" s="1945">
        <v>4</v>
      </c>
      <c r="M123" s="205">
        <v>0</v>
      </c>
      <c r="N123" s="1945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036" t="s">
        <v>80</v>
      </c>
      <c r="D125" s="2582" t="s">
        <v>6</v>
      </c>
      <c r="E125" s="2478"/>
      <c r="F125" s="2478"/>
      <c r="G125" s="2478"/>
      <c r="H125" s="2478"/>
      <c r="I125" s="2597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091"/>
      <c r="C126" s="2038"/>
      <c r="D126" s="1903" t="s">
        <v>13</v>
      </c>
      <c r="E126" s="1929" t="s">
        <v>14</v>
      </c>
      <c r="F126" s="1929" t="s">
        <v>15</v>
      </c>
      <c r="G126" s="1929" t="s">
        <v>171</v>
      </c>
      <c r="H126" s="1929" t="s">
        <v>172</v>
      </c>
      <c r="I126" s="1958" t="s">
        <v>173</v>
      </c>
      <c r="J126" s="2044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048" t="s">
        <v>174</v>
      </c>
      <c r="B127" s="1959" t="s">
        <v>175</v>
      </c>
      <c r="C127" s="1960">
        <f>SUM(D127:I127)</f>
        <v>1</v>
      </c>
      <c r="D127" s="1908">
        <v>1</v>
      </c>
      <c r="E127" s="1699"/>
      <c r="F127" s="1699"/>
      <c r="G127" s="1699"/>
      <c r="H127" s="1699"/>
      <c r="I127" s="1793"/>
      <c r="J127" s="1909">
        <v>1</v>
      </c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DB127" s="6">
        <v>0</v>
      </c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048" t="s">
        <v>178</v>
      </c>
      <c r="B130" s="2048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961" t="s">
        <v>180</v>
      </c>
      <c r="B132" s="1911">
        <v>2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5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1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1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0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11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25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24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962" t="s">
        <v>80</v>
      </c>
      <c r="B144" s="1928">
        <f>SUM(B132:B143)</f>
        <v>70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582" t="s">
        <v>193</v>
      </c>
      <c r="B146" s="2583"/>
      <c r="C146" s="1925" t="s">
        <v>194</v>
      </c>
      <c r="D146" s="1925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925" t="s">
        <v>196</v>
      </c>
      <c r="B147" s="1912" t="s">
        <v>197</v>
      </c>
      <c r="C147" s="1963"/>
      <c r="D147" s="1963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584" t="s">
        <v>199</v>
      </c>
      <c r="D149" s="2591"/>
      <c r="E149" s="2585"/>
      <c r="F149" s="2048" t="s">
        <v>7</v>
      </c>
      <c r="G149" s="2478" t="s">
        <v>200</v>
      </c>
      <c r="H149" s="2478"/>
      <c r="I149" s="2583"/>
      <c r="J149" s="2582" t="s">
        <v>201</v>
      </c>
      <c r="K149" s="2478"/>
      <c r="L149" s="2583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091"/>
      <c r="C150" s="1879" t="s">
        <v>80</v>
      </c>
      <c r="D150" s="1884" t="s">
        <v>202</v>
      </c>
      <c r="E150" s="1882" t="s">
        <v>203</v>
      </c>
      <c r="F150" s="2050"/>
      <c r="G150" s="1884" t="s">
        <v>204</v>
      </c>
      <c r="H150" s="17" t="s">
        <v>205</v>
      </c>
      <c r="I150" s="1882" t="s">
        <v>206</v>
      </c>
      <c r="J150" s="1884" t="s">
        <v>204</v>
      </c>
      <c r="K150" s="17" t="s">
        <v>205</v>
      </c>
      <c r="L150" s="1882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048" t="s">
        <v>207</v>
      </c>
      <c r="B151" s="1964" t="s">
        <v>208</v>
      </c>
      <c r="C151" s="1960">
        <f>SUM(D151+E151)</f>
        <v>0</v>
      </c>
      <c r="D151" s="1908"/>
      <c r="E151" s="1909"/>
      <c r="F151" s="1911"/>
      <c r="G151" s="1908"/>
      <c r="H151" s="1965"/>
      <c r="I151" s="1909"/>
      <c r="J151" s="1908"/>
      <c r="K151" s="1965"/>
      <c r="L151" s="1909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1905"/>
      <c r="E152" s="81"/>
      <c r="F152" s="228"/>
      <c r="G152" s="1905"/>
      <c r="H152" s="83"/>
      <c r="I152" s="81"/>
      <c r="J152" s="1905"/>
      <c r="K152" s="83"/>
      <c r="L152" s="81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584" t="s">
        <v>211</v>
      </c>
      <c r="B154" s="2585"/>
      <c r="C154" s="1925" t="s">
        <v>153</v>
      </c>
      <c r="D154" s="1903" t="s">
        <v>7</v>
      </c>
      <c r="E154" s="1914" t="s">
        <v>212</v>
      </c>
      <c r="F154" s="1902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048" t="s">
        <v>214</v>
      </c>
      <c r="B155" s="434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893" t="s">
        <v>217</v>
      </c>
      <c r="B157" s="236" t="s">
        <v>215</v>
      </c>
      <c r="C157" s="1963"/>
      <c r="D157" s="1966"/>
      <c r="E157" s="1967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048" t="s">
        <v>218</v>
      </c>
      <c r="B158" s="434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435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584" t="s">
        <v>223</v>
      </c>
      <c r="D162" s="2591"/>
      <c r="E162" s="2586"/>
      <c r="F162" s="2111" t="s">
        <v>7</v>
      </c>
      <c r="G162" s="2579" t="s">
        <v>212</v>
      </c>
      <c r="H162" s="2055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091"/>
      <c r="C163" s="1879" t="s">
        <v>224</v>
      </c>
      <c r="D163" s="1903" t="s">
        <v>214</v>
      </c>
      <c r="E163" s="1890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598" t="s">
        <v>225</v>
      </c>
      <c r="B164" s="1968" t="s">
        <v>221</v>
      </c>
      <c r="C164" s="1960">
        <f t="shared" ref="C164:C169" si="18">SUM(D164:E164)</f>
        <v>0</v>
      </c>
      <c r="D164" s="1908"/>
      <c r="E164" s="1793"/>
      <c r="F164" s="1965"/>
      <c r="G164" s="1699"/>
      <c r="H164" s="1909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203</v>
      </c>
      <c r="D165" s="28">
        <v>203</v>
      </c>
      <c r="E165" s="247"/>
      <c r="F165" s="26">
        <v>203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048" t="s">
        <v>226</v>
      </c>
      <c r="B167" s="1968" t="s">
        <v>221</v>
      </c>
      <c r="C167" s="1960">
        <f t="shared" si="18"/>
        <v>0</v>
      </c>
      <c r="D167" s="1908"/>
      <c r="E167" s="1793"/>
      <c r="F167" s="1965"/>
      <c r="G167" s="1699"/>
      <c r="H167" s="1909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131</v>
      </c>
      <c r="D168" s="28">
        <v>131</v>
      </c>
      <c r="E168" s="247"/>
      <c r="F168" s="26">
        <v>131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16" t="s">
        <v>228</v>
      </c>
      <c r="B171" s="2119" t="s">
        <v>229</v>
      </c>
      <c r="C171" s="2120"/>
      <c r="D171" s="2121"/>
      <c r="E171" s="2594" t="s">
        <v>6</v>
      </c>
      <c r="F171" s="2600"/>
      <c r="G171" s="2600"/>
      <c r="H171" s="2600"/>
      <c r="I171" s="2600"/>
      <c r="J171" s="2600"/>
      <c r="K171" s="2600"/>
      <c r="L171" s="2600"/>
      <c r="M171" s="2600"/>
      <c r="N171" s="2600"/>
      <c r="O171" s="2600"/>
      <c r="P171" s="2600"/>
      <c r="Q171" s="2600"/>
      <c r="R171" s="2600"/>
      <c r="S171" s="2600"/>
      <c r="T171" s="2600"/>
      <c r="U171" s="2600"/>
      <c r="V171" s="2600"/>
      <c r="W171" s="2600"/>
      <c r="X171" s="2600"/>
      <c r="Y171" s="2600"/>
      <c r="Z171" s="2600"/>
      <c r="AA171" s="2600"/>
      <c r="AB171" s="2600"/>
      <c r="AC171" s="2600"/>
      <c r="AD171" s="2600"/>
      <c r="AE171" s="2600"/>
      <c r="AF171" s="2600"/>
      <c r="AG171" s="2600"/>
      <c r="AH171" s="2600"/>
      <c r="AI171" s="2600"/>
      <c r="AJ171" s="2600"/>
      <c r="AK171" s="2600"/>
      <c r="AL171" s="2601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599"/>
      <c r="E172" s="2582" t="s">
        <v>11</v>
      </c>
      <c r="F172" s="2583"/>
      <c r="G172" s="2582" t="s">
        <v>12</v>
      </c>
      <c r="H172" s="2583"/>
      <c r="I172" s="2582" t="s">
        <v>13</v>
      </c>
      <c r="J172" s="2583"/>
      <c r="K172" s="2582" t="s">
        <v>14</v>
      </c>
      <c r="L172" s="2583"/>
      <c r="M172" s="2582" t="s">
        <v>15</v>
      </c>
      <c r="N172" s="2583"/>
      <c r="O172" s="2584" t="s">
        <v>16</v>
      </c>
      <c r="P172" s="2585"/>
      <c r="Q172" s="2584" t="s">
        <v>17</v>
      </c>
      <c r="R172" s="2585"/>
      <c r="S172" s="2584" t="s">
        <v>18</v>
      </c>
      <c r="T172" s="2585"/>
      <c r="U172" s="2584" t="s">
        <v>19</v>
      </c>
      <c r="V172" s="2585"/>
      <c r="W172" s="2584" t="s">
        <v>20</v>
      </c>
      <c r="X172" s="2585"/>
      <c r="Y172" s="2584" t="s">
        <v>21</v>
      </c>
      <c r="Z172" s="2585"/>
      <c r="AA172" s="2584" t="s">
        <v>22</v>
      </c>
      <c r="AB172" s="2585"/>
      <c r="AC172" s="2584" t="s">
        <v>23</v>
      </c>
      <c r="AD172" s="2585"/>
      <c r="AE172" s="2584" t="s">
        <v>24</v>
      </c>
      <c r="AF172" s="2585"/>
      <c r="AG172" s="2584" t="s">
        <v>25</v>
      </c>
      <c r="AH172" s="2585"/>
      <c r="AI172" s="2584" t="s">
        <v>26</v>
      </c>
      <c r="AJ172" s="2585"/>
      <c r="AK172" s="2584" t="s">
        <v>27</v>
      </c>
      <c r="AL172" s="2585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969" t="s">
        <v>32</v>
      </c>
      <c r="C173" s="1970" t="s">
        <v>33</v>
      </c>
      <c r="D173" s="1971" t="s">
        <v>34</v>
      </c>
      <c r="E173" s="1903" t="s">
        <v>43</v>
      </c>
      <c r="F173" s="1902" t="s">
        <v>34</v>
      </c>
      <c r="G173" s="1903" t="s">
        <v>43</v>
      </c>
      <c r="H173" s="1902" t="s">
        <v>34</v>
      </c>
      <c r="I173" s="1903" t="s">
        <v>43</v>
      </c>
      <c r="J173" s="1902" t="s">
        <v>34</v>
      </c>
      <c r="K173" s="1903" t="s">
        <v>43</v>
      </c>
      <c r="L173" s="1894" t="s">
        <v>34</v>
      </c>
      <c r="M173" s="1903" t="s">
        <v>43</v>
      </c>
      <c r="N173" s="1902" t="s">
        <v>34</v>
      </c>
      <c r="O173" s="1903" t="s">
        <v>43</v>
      </c>
      <c r="P173" s="1894" t="s">
        <v>34</v>
      </c>
      <c r="Q173" s="1903" t="s">
        <v>43</v>
      </c>
      <c r="R173" s="1902" t="s">
        <v>34</v>
      </c>
      <c r="S173" s="1903" t="s">
        <v>43</v>
      </c>
      <c r="T173" s="1894" t="s">
        <v>34</v>
      </c>
      <c r="U173" s="1903" t="s">
        <v>43</v>
      </c>
      <c r="V173" s="1902" t="s">
        <v>34</v>
      </c>
      <c r="W173" s="1903" t="s">
        <v>43</v>
      </c>
      <c r="X173" s="1894" t="s">
        <v>34</v>
      </c>
      <c r="Y173" s="1903" t="s">
        <v>43</v>
      </c>
      <c r="Z173" s="1902" t="s">
        <v>34</v>
      </c>
      <c r="AA173" s="1903" t="s">
        <v>43</v>
      </c>
      <c r="AB173" s="1902" t="s">
        <v>34</v>
      </c>
      <c r="AC173" s="1903" t="s">
        <v>43</v>
      </c>
      <c r="AD173" s="1902" t="s">
        <v>34</v>
      </c>
      <c r="AE173" s="1903" t="s">
        <v>43</v>
      </c>
      <c r="AF173" s="1902" t="s">
        <v>34</v>
      </c>
      <c r="AG173" s="1903" t="s">
        <v>43</v>
      </c>
      <c r="AH173" s="1902" t="s">
        <v>34</v>
      </c>
      <c r="AI173" s="1903" t="s">
        <v>43</v>
      </c>
      <c r="AJ173" s="1902" t="s">
        <v>34</v>
      </c>
      <c r="AK173" s="1903" t="s">
        <v>43</v>
      </c>
      <c r="AL173" s="1902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972" t="s">
        <v>230</v>
      </c>
      <c r="B174" s="436">
        <f>SUM(C174+D174)</f>
        <v>0</v>
      </c>
      <c r="C174" s="253">
        <f>SUM(O174+Q174+S174+U174+W174+Y174+AA174+AC174+AE174+AG174+AI174+AK174)</f>
        <v>0</v>
      </c>
      <c r="D174" s="1973">
        <f>SUM(P174+R174+T174+V174+X174+Z174+AB174+AD174+AF174+AH174+AJ174+AL174)</f>
        <v>0</v>
      </c>
      <c r="E174" s="1974"/>
      <c r="F174" s="254"/>
      <c r="G174" s="255"/>
      <c r="H174" s="1975"/>
      <c r="I174" s="1974"/>
      <c r="J174" s="254"/>
      <c r="K174" s="255"/>
      <c r="L174" s="1975"/>
      <c r="M174" s="255"/>
      <c r="N174" s="1975"/>
      <c r="O174" s="1976"/>
      <c r="P174" s="1977"/>
      <c r="Q174" s="1978"/>
      <c r="R174" s="1979"/>
      <c r="S174" s="1976"/>
      <c r="T174" s="1977"/>
      <c r="U174" s="1978"/>
      <c r="V174" s="1979"/>
      <c r="W174" s="1976"/>
      <c r="X174" s="1977"/>
      <c r="Y174" s="1978"/>
      <c r="Z174" s="1979"/>
      <c r="AA174" s="1978"/>
      <c r="AB174" s="1979"/>
      <c r="AC174" s="1978"/>
      <c r="AD174" s="1979"/>
      <c r="AE174" s="1978"/>
      <c r="AF174" s="1979"/>
      <c r="AG174" s="1978"/>
      <c r="AH174" s="1979"/>
      <c r="AI174" s="1978"/>
      <c r="AJ174" s="1979"/>
      <c r="AK174" s="1978"/>
      <c r="AL174" s="1979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980"/>
      <c r="F175" s="1981"/>
      <c r="G175" s="1980"/>
      <c r="H175" s="1981"/>
      <c r="I175" s="1980"/>
      <c r="J175" s="1981"/>
      <c r="K175" s="1982"/>
      <c r="L175" s="1983"/>
      <c r="M175" s="1980"/>
      <c r="N175" s="1981"/>
      <c r="O175" s="1982"/>
      <c r="P175" s="1983"/>
      <c r="Q175" s="1980"/>
      <c r="R175" s="1981"/>
      <c r="S175" s="1982"/>
      <c r="T175" s="1983"/>
      <c r="U175" s="1980"/>
      <c r="V175" s="1981"/>
      <c r="W175" s="1982"/>
      <c r="X175" s="1983"/>
      <c r="Y175" s="1980"/>
      <c r="Z175" s="1981"/>
      <c r="AA175" s="1980"/>
      <c r="AB175" s="1981"/>
      <c r="AC175" s="1980"/>
      <c r="AD175" s="1981"/>
      <c r="AE175" s="1980"/>
      <c r="AF175" s="1981"/>
      <c r="AG175" s="1980"/>
      <c r="AH175" s="1981"/>
      <c r="AI175" s="1980"/>
      <c r="AJ175" s="1981"/>
      <c r="AK175" s="1980"/>
      <c r="AL175" s="1981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980"/>
      <c r="F176" s="1981"/>
      <c r="G176" s="1980"/>
      <c r="H176" s="1981"/>
      <c r="I176" s="1980"/>
      <c r="J176" s="1981"/>
      <c r="K176" s="1982"/>
      <c r="L176" s="1983"/>
      <c r="M176" s="1980"/>
      <c r="N176" s="1981"/>
      <c r="O176" s="1982"/>
      <c r="P176" s="1983"/>
      <c r="Q176" s="1980"/>
      <c r="R176" s="1981"/>
      <c r="S176" s="1982"/>
      <c r="T176" s="1983"/>
      <c r="U176" s="1980"/>
      <c r="V176" s="1981"/>
      <c r="W176" s="1982"/>
      <c r="X176" s="1983"/>
      <c r="Y176" s="1980"/>
      <c r="Z176" s="1981"/>
      <c r="AA176" s="1980"/>
      <c r="AB176" s="1981"/>
      <c r="AC176" s="1980"/>
      <c r="AD176" s="1981"/>
      <c r="AE176" s="1980"/>
      <c r="AF176" s="1981"/>
      <c r="AG176" s="1980"/>
      <c r="AH176" s="1981"/>
      <c r="AI176" s="1980"/>
      <c r="AJ176" s="1981"/>
      <c r="AK176" s="1980"/>
      <c r="AL176" s="1981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1984">
        <f t="shared" si="19"/>
        <v>0</v>
      </c>
      <c r="E177" s="1985"/>
      <c r="F177" s="1986"/>
      <c r="G177" s="1985"/>
      <c r="H177" s="1986"/>
      <c r="I177" s="1985"/>
      <c r="J177" s="1986"/>
      <c r="K177" s="1987"/>
      <c r="L177" s="1988"/>
      <c r="M177" s="1985"/>
      <c r="N177" s="1986"/>
      <c r="O177" s="1987"/>
      <c r="P177" s="1988"/>
      <c r="Q177" s="1985"/>
      <c r="R177" s="1986"/>
      <c r="S177" s="1987"/>
      <c r="T177" s="1988"/>
      <c r="U177" s="1985"/>
      <c r="V177" s="1986"/>
      <c r="W177" s="1987"/>
      <c r="X177" s="1988"/>
      <c r="Y177" s="1985"/>
      <c r="Z177" s="1986"/>
      <c r="AA177" s="1985"/>
      <c r="AB177" s="1986"/>
      <c r="AC177" s="1985"/>
      <c r="AD177" s="1986"/>
      <c r="AE177" s="1985"/>
      <c r="AF177" s="1986"/>
      <c r="AG177" s="1985"/>
      <c r="AH177" s="1986"/>
      <c r="AI177" s="1985"/>
      <c r="AJ177" s="1986"/>
      <c r="AK177" s="1985"/>
      <c r="AL177" s="1986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510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584" t="s">
        <v>234</v>
      </c>
      <c r="G179" s="2602"/>
      <c r="H179" s="2602"/>
      <c r="I179" s="2602"/>
      <c r="J179" s="2602"/>
      <c r="K179" s="2602"/>
      <c r="L179" s="2602"/>
      <c r="M179" s="2602"/>
      <c r="N179" s="2602"/>
      <c r="O179" s="2602"/>
      <c r="P179" s="2602"/>
      <c r="Q179" s="2602"/>
      <c r="R179" s="2602"/>
      <c r="S179" s="2602"/>
      <c r="T179" s="2602"/>
      <c r="U179" s="2586"/>
      <c r="V179" s="2041" t="s">
        <v>235</v>
      </c>
      <c r="W179" s="2603" t="s">
        <v>236</v>
      </c>
      <c r="X179" s="2603" t="s">
        <v>237</v>
      </c>
      <c r="Y179" s="2603" t="s">
        <v>238</v>
      </c>
      <c r="Z179" s="2603" t="s">
        <v>239</v>
      </c>
      <c r="AA179" s="2583" t="s">
        <v>240</v>
      </c>
      <c r="AB179" s="2609" t="s">
        <v>241</v>
      </c>
      <c r="AC179" s="2609"/>
      <c r="AD179" s="2609"/>
      <c r="AE179" s="2609"/>
      <c r="AF179" s="2594" t="s">
        <v>153</v>
      </c>
      <c r="AG179" s="2595"/>
      <c r="AH179" s="2041" t="s">
        <v>155</v>
      </c>
      <c r="AI179" s="2606" t="s">
        <v>242</v>
      </c>
      <c r="AJ179" s="2606" t="s">
        <v>158</v>
      </c>
      <c r="AK179" s="2606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604" t="s">
        <v>11</v>
      </c>
      <c r="G180" s="2604"/>
      <c r="H180" s="2604" t="s">
        <v>12</v>
      </c>
      <c r="I180" s="2604"/>
      <c r="J180" s="2604" t="s">
        <v>13</v>
      </c>
      <c r="K180" s="2604"/>
      <c r="L180" s="2604" t="s">
        <v>243</v>
      </c>
      <c r="M180" s="2604"/>
      <c r="N180" s="2604" t="s">
        <v>244</v>
      </c>
      <c r="O180" s="2604"/>
      <c r="P180" s="2607" t="s">
        <v>245</v>
      </c>
      <c r="Q180" s="2607"/>
      <c r="R180" s="2607" t="s">
        <v>246</v>
      </c>
      <c r="S180" s="2607"/>
      <c r="T180" s="2091" t="s">
        <v>247</v>
      </c>
      <c r="U180" s="2605"/>
      <c r="V180" s="2155"/>
      <c r="W180" s="2604"/>
      <c r="X180" s="2604"/>
      <c r="Y180" s="2604"/>
      <c r="Z180" s="2604"/>
      <c r="AA180" s="2608"/>
      <c r="AB180" s="2604" t="s">
        <v>160</v>
      </c>
      <c r="AC180" s="2604" t="s">
        <v>161</v>
      </c>
      <c r="AD180" s="2604" t="s">
        <v>162</v>
      </c>
      <c r="AE180" s="2608" t="s">
        <v>163</v>
      </c>
      <c r="AF180" s="2613" t="s">
        <v>164</v>
      </c>
      <c r="AG180" s="2614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091"/>
      <c r="C181" s="1989" t="s">
        <v>32</v>
      </c>
      <c r="D181" s="1990" t="s">
        <v>43</v>
      </c>
      <c r="E181" s="1991" t="s">
        <v>34</v>
      </c>
      <c r="F181" s="1992" t="s">
        <v>43</v>
      </c>
      <c r="G181" s="1993" t="s">
        <v>34</v>
      </c>
      <c r="H181" s="1992" t="s">
        <v>43</v>
      </c>
      <c r="I181" s="1993" t="s">
        <v>34</v>
      </c>
      <c r="J181" s="1992" t="s">
        <v>43</v>
      </c>
      <c r="K181" s="1993" t="s">
        <v>34</v>
      </c>
      <c r="L181" s="1992" t="s">
        <v>43</v>
      </c>
      <c r="M181" s="1993" t="s">
        <v>34</v>
      </c>
      <c r="N181" s="1992" t="s">
        <v>43</v>
      </c>
      <c r="O181" s="1993" t="s">
        <v>34</v>
      </c>
      <c r="P181" s="1992" t="s">
        <v>43</v>
      </c>
      <c r="Q181" s="1993" t="s">
        <v>34</v>
      </c>
      <c r="R181" s="1992" t="s">
        <v>43</v>
      </c>
      <c r="S181" s="1993" t="s">
        <v>34</v>
      </c>
      <c r="T181" s="1994" t="s">
        <v>43</v>
      </c>
      <c r="U181" s="1995" t="s">
        <v>34</v>
      </c>
      <c r="V181" s="2044"/>
      <c r="W181" s="2604"/>
      <c r="X181" s="2604"/>
      <c r="Y181" s="2604"/>
      <c r="Z181" s="2604"/>
      <c r="AA181" s="2608"/>
      <c r="AB181" s="2604"/>
      <c r="AC181" s="2604"/>
      <c r="AD181" s="2604"/>
      <c r="AE181" s="2608"/>
      <c r="AF181" s="2613"/>
      <c r="AG181" s="2614"/>
      <c r="AH181" s="2044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604" t="s">
        <v>248</v>
      </c>
      <c r="B182" s="1996" t="s">
        <v>249</v>
      </c>
      <c r="C182" s="1997">
        <f>SUM(D182:E182)</f>
        <v>4</v>
      </c>
      <c r="D182" s="1998">
        <f>SUM(F182+H182+J182+L182+N182+P182+R182+T182)</f>
        <v>0</v>
      </c>
      <c r="E182" s="1999">
        <f>G182+I182+K182+M182+O182+Q182+S182+U182</f>
        <v>4</v>
      </c>
      <c r="F182" s="2000"/>
      <c r="G182" s="2001"/>
      <c r="H182" s="2000"/>
      <c r="I182" s="2001"/>
      <c r="J182" s="2000"/>
      <c r="K182" s="2001">
        <v>3</v>
      </c>
      <c r="L182" s="2000"/>
      <c r="M182" s="2001"/>
      <c r="N182" s="2000"/>
      <c r="O182" s="2001">
        <v>1</v>
      </c>
      <c r="P182" s="2000"/>
      <c r="Q182" s="2001"/>
      <c r="R182" s="2000"/>
      <c r="S182" s="2001"/>
      <c r="T182" s="2000"/>
      <c r="U182" s="2002"/>
      <c r="V182" s="2003"/>
      <c r="W182" s="2004">
        <v>1</v>
      </c>
      <c r="X182" s="2004">
        <v>3</v>
      </c>
      <c r="Y182" s="2004"/>
      <c r="Z182" s="2004">
        <v>2</v>
      </c>
      <c r="AA182" s="2005"/>
      <c r="AB182" s="2004"/>
      <c r="AC182" s="2004"/>
      <c r="AD182" s="2004">
        <v>3</v>
      </c>
      <c r="AE182" s="2006">
        <v>1</v>
      </c>
      <c r="AF182" s="2004">
        <v>4</v>
      </c>
      <c r="AG182" s="2007"/>
      <c r="AH182" s="2006">
        <v>0</v>
      </c>
      <c r="AI182" s="2004">
        <v>0</v>
      </c>
      <c r="AJ182" s="2004">
        <v>0</v>
      </c>
      <c r="AK182" s="2004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604"/>
      <c r="B183" s="77" t="s">
        <v>250</v>
      </c>
      <c r="C183" s="267">
        <f>SUM(D183:E183)</f>
        <v>0</v>
      </c>
      <c r="D183" s="38">
        <f>SUM(F183+H183+J183+L183+N183+P183+R183+T183)</f>
        <v>0</v>
      </c>
      <c r="E183" s="268">
        <f>G183+I183+K183+M183+O183+Q183+S183+U183</f>
        <v>0</v>
      </c>
      <c r="F183" s="190"/>
      <c r="G183" s="269"/>
      <c r="H183" s="190"/>
      <c r="I183" s="269"/>
      <c r="J183" s="190"/>
      <c r="K183" s="269"/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/>
      <c r="Y183" s="272"/>
      <c r="Z183" s="272"/>
      <c r="AA183" s="192"/>
      <c r="AB183" s="272"/>
      <c r="AC183" s="272"/>
      <c r="AD183" s="272"/>
      <c r="AE183" s="194"/>
      <c r="AF183" s="272"/>
      <c r="AG183" s="273"/>
      <c r="AH183" s="194"/>
      <c r="AI183" s="272"/>
      <c r="AJ183" s="272"/>
      <c r="AK183" s="272"/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036" t="s">
        <v>4</v>
      </c>
      <c r="B185" s="2036" t="s">
        <v>80</v>
      </c>
      <c r="C185" s="2048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044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996" t="s">
        <v>253</v>
      </c>
      <c r="B187" s="2008">
        <f>SUM(C187:D187)</f>
        <v>4</v>
      </c>
      <c r="C187" s="2004"/>
      <c r="D187" s="2006">
        <v>4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2009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2010" t="s">
        <v>255</v>
      </c>
      <c r="B189" s="2011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036" t="s">
        <v>139</v>
      </c>
      <c r="B190" s="2062" t="s">
        <v>80</v>
      </c>
      <c r="C190" s="2096"/>
      <c r="D190" s="2089"/>
      <c r="E190" s="2617" t="s">
        <v>6</v>
      </c>
      <c r="F190" s="2618"/>
      <c r="G190" s="2618"/>
      <c r="H190" s="2618"/>
      <c r="I190" s="2618"/>
      <c r="J190" s="2618"/>
      <c r="K190" s="2618"/>
      <c r="L190" s="2618"/>
      <c r="M190" s="2618"/>
      <c r="N190" s="2618"/>
      <c r="O190" s="2618"/>
      <c r="P190" s="2618"/>
      <c r="Q190" s="2618"/>
      <c r="R190" s="2618"/>
      <c r="S190" s="2618"/>
      <c r="T190" s="2618"/>
      <c r="U190" s="2618"/>
      <c r="V190" s="2618"/>
      <c r="W190" s="2618"/>
      <c r="X190" s="2618"/>
      <c r="Y190" s="2618"/>
      <c r="Z190" s="2618"/>
      <c r="AA190" s="2618"/>
      <c r="AB190" s="2618"/>
      <c r="AC190" s="2618"/>
      <c r="AD190" s="2618"/>
      <c r="AE190" s="2618"/>
      <c r="AF190" s="2618"/>
      <c r="AG190" s="2618"/>
      <c r="AH190" s="2618"/>
      <c r="AI190" s="2618"/>
      <c r="AJ190" s="2618"/>
      <c r="AK190" s="2618"/>
      <c r="AL190" s="2619"/>
      <c r="AM190" s="2132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091"/>
      <c r="E191" s="2610" t="s">
        <v>11</v>
      </c>
      <c r="F191" s="2608"/>
      <c r="G191" s="2610" t="s">
        <v>12</v>
      </c>
      <c r="H191" s="2608"/>
      <c r="I191" s="2610" t="s">
        <v>13</v>
      </c>
      <c r="J191" s="2608"/>
      <c r="K191" s="2610" t="s">
        <v>14</v>
      </c>
      <c r="L191" s="2608"/>
      <c r="M191" s="2610" t="s">
        <v>15</v>
      </c>
      <c r="N191" s="2608"/>
      <c r="O191" s="2611" t="s">
        <v>16</v>
      </c>
      <c r="P191" s="2612"/>
      <c r="Q191" s="2611" t="s">
        <v>17</v>
      </c>
      <c r="R191" s="2612"/>
      <c r="S191" s="2611" t="s">
        <v>18</v>
      </c>
      <c r="T191" s="2612"/>
      <c r="U191" s="2611" t="s">
        <v>19</v>
      </c>
      <c r="V191" s="2612"/>
      <c r="W191" s="2611" t="s">
        <v>20</v>
      </c>
      <c r="X191" s="2612"/>
      <c r="Y191" s="2611" t="s">
        <v>21</v>
      </c>
      <c r="Z191" s="2612"/>
      <c r="AA191" s="2611" t="s">
        <v>22</v>
      </c>
      <c r="AB191" s="2612"/>
      <c r="AC191" s="2611" t="s">
        <v>23</v>
      </c>
      <c r="AD191" s="2612"/>
      <c r="AE191" s="2611" t="s">
        <v>24</v>
      </c>
      <c r="AF191" s="2612"/>
      <c r="AG191" s="2611" t="s">
        <v>25</v>
      </c>
      <c r="AH191" s="2612"/>
      <c r="AI191" s="2611" t="s">
        <v>26</v>
      </c>
      <c r="AJ191" s="2612"/>
      <c r="AK191" s="2611" t="s">
        <v>27</v>
      </c>
      <c r="AL191" s="2621"/>
      <c r="AM191" s="2133"/>
      <c r="AN191" s="2044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428" t="s">
        <v>32</v>
      </c>
      <c r="C192" s="1513" t="s">
        <v>33</v>
      </c>
      <c r="D192" s="1885" t="s">
        <v>34</v>
      </c>
      <c r="E192" s="1992" t="s">
        <v>43</v>
      </c>
      <c r="F192" s="1993" t="s">
        <v>34</v>
      </c>
      <c r="G192" s="1992" t="s">
        <v>43</v>
      </c>
      <c r="H192" s="1993" t="s">
        <v>34</v>
      </c>
      <c r="I192" s="1992" t="s">
        <v>43</v>
      </c>
      <c r="J192" s="1993" t="s">
        <v>34</v>
      </c>
      <c r="K192" s="1992" t="s">
        <v>43</v>
      </c>
      <c r="L192" s="1993" t="s">
        <v>34</v>
      </c>
      <c r="M192" s="1992" t="s">
        <v>43</v>
      </c>
      <c r="N192" s="1993" t="s">
        <v>34</v>
      </c>
      <c r="O192" s="1992" t="s">
        <v>43</v>
      </c>
      <c r="P192" s="2012" t="s">
        <v>34</v>
      </c>
      <c r="Q192" s="1992" t="s">
        <v>43</v>
      </c>
      <c r="R192" s="2012" t="s">
        <v>34</v>
      </c>
      <c r="S192" s="1992" t="s">
        <v>43</v>
      </c>
      <c r="T192" s="2012" t="s">
        <v>34</v>
      </c>
      <c r="U192" s="1992" t="s">
        <v>43</v>
      </c>
      <c r="V192" s="1993" t="s">
        <v>34</v>
      </c>
      <c r="W192" s="1992" t="s">
        <v>43</v>
      </c>
      <c r="X192" s="1993" t="s">
        <v>34</v>
      </c>
      <c r="Y192" s="1994" t="s">
        <v>43</v>
      </c>
      <c r="Z192" s="1993" t="s">
        <v>34</v>
      </c>
      <c r="AA192" s="1994" t="s">
        <v>43</v>
      </c>
      <c r="AB192" s="1993" t="s">
        <v>34</v>
      </c>
      <c r="AC192" s="1994" t="s">
        <v>43</v>
      </c>
      <c r="AD192" s="1993" t="s">
        <v>34</v>
      </c>
      <c r="AE192" s="1994" t="s">
        <v>43</v>
      </c>
      <c r="AF192" s="1993" t="s">
        <v>34</v>
      </c>
      <c r="AG192" s="1994" t="s">
        <v>43</v>
      </c>
      <c r="AH192" s="1993" t="s">
        <v>34</v>
      </c>
      <c r="AI192" s="1994" t="s">
        <v>43</v>
      </c>
      <c r="AJ192" s="1993" t="s">
        <v>34</v>
      </c>
      <c r="AK192" s="1994" t="s">
        <v>43</v>
      </c>
      <c r="AL192" s="1995"/>
      <c r="AM192" s="2013" t="s">
        <v>257</v>
      </c>
      <c r="AN192" s="2014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2015" t="s">
        <v>259</v>
      </c>
      <c r="B193" s="2016">
        <f>SUM(C193+D193)</f>
        <v>16</v>
      </c>
      <c r="C193" s="2017">
        <f>+E193+G193+I193+K193+M193+O193+Q193+S193+U193+W193+Y193+AA193+AC193+AE193+AG193+AI193+AK193</f>
        <v>3</v>
      </c>
      <c r="D193" s="2018">
        <f>+F193+H193+J193+L193+N193+P193+R193+T193+V193+X193+Z193+AB193+AD193+AF193+AH193+AJ193+AL193</f>
        <v>13</v>
      </c>
      <c r="E193" s="2019"/>
      <c r="F193" s="2020"/>
      <c r="G193" s="2019"/>
      <c r="H193" s="2020"/>
      <c r="I193" s="2019">
        <v>0</v>
      </c>
      <c r="J193" s="2020">
        <v>2</v>
      </c>
      <c r="K193" s="2019">
        <v>2</v>
      </c>
      <c r="L193" s="2020">
        <v>4</v>
      </c>
      <c r="M193" s="2019">
        <v>0</v>
      </c>
      <c r="N193" s="2020">
        <v>4</v>
      </c>
      <c r="O193" s="2019"/>
      <c r="P193" s="2021"/>
      <c r="Q193" s="2019"/>
      <c r="R193" s="2021"/>
      <c r="S193" s="2019"/>
      <c r="T193" s="2021"/>
      <c r="U193" s="2019">
        <v>1</v>
      </c>
      <c r="V193" s="2020">
        <v>1</v>
      </c>
      <c r="W193" s="2019"/>
      <c r="X193" s="2020"/>
      <c r="Y193" s="2019"/>
      <c r="Z193" s="2021">
        <v>1</v>
      </c>
      <c r="AA193" s="2019"/>
      <c r="AB193" s="2021"/>
      <c r="AC193" s="2019"/>
      <c r="AD193" s="2021"/>
      <c r="AE193" s="2019"/>
      <c r="AF193" s="2021"/>
      <c r="AG193" s="2019"/>
      <c r="AH193" s="2021">
        <v>1</v>
      </c>
      <c r="AI193" s="2019"/>
      <c r="AJ193" s="2021"/>
      <c r="AK193" s="2019"/>
      <c r="AL193" s="2022"/>
      <c r="AM193" s="2021">
        <v>0</v>
      </c>
      <c r="AN193" s="2021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615" t="s">
        <v>6</v>
      </c>
      <c r="F195" s="2616"/>
      <c r="G195" s="2616"/>
      <c r="H195" s="2616"/>
      <c r="I195" s="2616"/>
      <c r="J195" s="2616"/>
      <c r="K195" s="2616"/>
      <c r="L195" s="2614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044"/>
      <c r="E196" s="2610" t="s">
        <v>11</v>
      </c>
      <c r="F196" s="2608"/>
      <c r="G196" s="2610" t="s">
        <v>12</v>
      </c>
      <c r="H196" s="2608"/>
      <c r="I196" s="2610" t="s">
        <v>13</v>
      </c>
      <c r="J196" s="2608"/>
      <c r="K196" s="2610" t="s">
        <v>264</v>
      </c>
      <c r="L196" s="2620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1991" t="s">
        <v>32</v>
      </c>
      <c r="C197" s="2015" t="s">
        <v>33</v>
      </c>
      <c r="D197" s="1991" t="s">
        <v>34</v>
      </c>
      <c r="E197" s="1992" t="s">
        <v>43</v>
      </c>
      <c r="F197" s="280" t="s">
        <v>34</v>
      </c>
      <c r="G197" s="1992" t="s">
        <v>43</v>
      </c>
      <c r="H197" s="280" t="s">
        <v>34</v>
      </c>
      <c r="I197" s="2023" t="s">
        <v>43</v>
      </c>
      <c r="J197" s="1883" t="s">
        <v>34</v>
      </c>
      <c r="K197" s="1992" t="s">
        <v>43</v>
      </c>
      <c r="L197" s="2024" t="s">
        <v>34</v>
      </c>
      <c r="M197" s="2025" t="s">
        <v>265</v>
      </c>
      <c r="N197" s="1891" t="s">
        <v>266</v>
      </c>
      <c r="O197" s="2044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091"/>
      <c r="B198" s="2026">
        <f t="shared" ref="B198:B203" si="20">+C198+D198</f>
        <v>13</v>
      </c>
      <c r="C198" s="285">
        <f>+E198+G198+I198+K198</f>
        <v>6</v>
      </c>
      <c r="D198" s="2027">
        <f>+F198+H198+J198+L198</f>
        <v>7</v>
      </c>
      <c r="E198" s="2028">
        <f t="shared" ref="E198:O198" si="21">SUM(E199:E203)</f>
        <v>2</v>
      </c>
      <c r="F198" s="2029">
        <f t="shared" si="21"/>
        <v>2</v>
      </c>
      <c r="G198" s="2028">
        <f t="shared" si="21"/>
        <v>1</v>
      </c>
      <c r="H198" s="2029">
        <f t="shared" si="21"/>
        <v>1</v>
      </c>
      <c r="I198" s="2028">
        <f t="shared" si="21"/>
        <v>0</v>
      </c>
      <c r="J198" s="2030">
        <f t="shared" si="21"/>
        <v>1</v>
      </c>
      <c r="K198" s="2016">
        <f t="shared" si="21"/>
        <v>3</v>
      </c>
      <c r="L198" s="2031">
        <f t="shared" si="21"/>
        <v>3</v>
      </c>
      <c r="M198" s="2032">
        <f t="shared" si="21"/>
        <v>8</v>
      </c>
      <c r="N198" s="2029">
        <f t="shared" si="21"/>
        <v>5</v>
      </c>
      <c r="O198" s="2033">
        <f t="shared" si="21"/>
        <v>5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996" t="s">
        <v>267</v>
      </c>
      <c r="B199" s="2008">
        <f t="shared" si="20"/>
        <v>13</v>
      </c>
      <c r="C199" s="2008">
        <f>+E199+G199+I199+K199</f>
        <v>6</v>
      </c>
      <c r="D199" s="2034">
        <f>+F199+H199+J199+L199</f>
        <v>7</v>
      </c>
      <c r="E199" s="179">
        <v>2</v>
      </c>
      <c r="F199" s="183">
        <v>2</v>
      </c>
      <c r="G199" s="179">
        <v>1</v>
      </c>
      <c r="H199" s="183">
        <v>1</v>
      </c>
      <c r="I199" s="179"/>
      <c r="J199" s="180">
        <v>1</v>
      </c>
      <c r="K199" s="179">
        <v>3</v>
      </c>
      <c r="L199" s="287">
        <v>3</v>
      </c>
      <c r="M199" s="181">
        <v>8</v>
      </c>
      <c r="N199" s="183">
        <v>5</v>
      </c>
      <c r="O199" s="288">
        <v>5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10545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",[2]NOMBRE!B2," - ","( ",[2]NOMBRE!C2,[2]NOMBRE!D2,[2]NOMBRE!E2,[2]NOMBRE!F2,[2]NOMBRE!G2,"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",[2]NOMBRE!B6," - ","( ",[2]NOMBRE!C6,[2]NOMBRE!D6," )")</f>
        <v>MES: ENERO - ( 01 )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",[2]NOMBRE!B7)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146" t="s">
        <v>6</v>
      </c>
      <c r="F9" s="2147"/>
      <c r="G9" s="2147"/>
      <c r="H9" s="2147"/>
      <c r="I9" s="2147"/>
      <c r="J9" s="2147"/>
      <c r="K9" s="2147"/>
      <c r="L9" s="2147"/>
      <c r="M9" s="2147"/>
      <c r="N9" s="2147"/>
      <c r="O9" s="2147"/>
      <c r="P9" s="2147"/>
      <c r="Q9" s="2147"/>
      <c r="R9" s="2147"/>
      <c r="S9" s="2147"/>
      <c r="T9" s="2147"/>
      <c r="U9" s="2147"/>
      <c r="V9" s="2147"/>
      <c r="W9" s="2147"/>
      <c r="X9" s="2147"/>
      <c r="Y9" s="2147"/>
      <c r="Z9" s="2147"/>
      <c r="AA9" s="2147"/>
      <c r="AB9" s="2147"/>
      <c r="AC9" s="2147"/>
      <c r="AD9" s="2147"/>
      <c r="AE9" s="2147"/>
      <c r="AF9" s="2147"/>
      <c r="AG9" s="2147"/>
      <c r="AH9" s="2147"/>
      <c r="AI9" s="2147"/>
      <c r="AJ9" s="2147"/>
      <c r="AK9" s="2147"/>
      <c r="AL9" s="2148"/>
      <c r="AM9" s="2149" t="s">
        <v>7</v>
      </c>
      <c r="AN9" s="2146" t="s">
        <v>8</v>
      </c>
      <c r="AO9" s="2147"/>
      <c r="AP9" s="2147"/>
      <c r="AQ9" s="2148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146" t="s">
        <v>11</v>
      </c>
      <c r="F10" s="2148"/>
      <c r="G10" s="2146" t="s">
        <v>12</v>
      </c>
      <c r="H10" s="2148"/>
      <c r="I10" s="2146" t="s">
        <v>13</v>
      </c>
      <c r="J10" s="2148"/>
      <c r="K10" s="2146" t="s">
        <v>14</v>
      </c>
      <c r="L10" s="2148"/>
      <c r="M10" s="2146" t="s">
        <v>15</v>
      </c>
      <c r="N10" s="2148"/>
      <c r="O10" s="2151" t="s">
        <v>16</v>
      </c>
      <c r="P10" s="2152"/>
      <c r="Q10" s="2151" t="s">
        <v>17</v>
      </c>
      <c r="R10" s="2152"/>
      <c r="S10" s="2151" t="s">
        <v>18</v>
      </c>
      <c r="T10" s="2152"/>
      <c r="U10" s="2151" t="s">
        <v>19</v>
      </c>
      <c r="V10" s="2152"/>
      <c r="W10" s="2151" t="s">
        <v>20</v>
      </c>
      <c r="X10" s="2152"/>
      <c r="Y10" s="2151" t="s">
        <v>21</v>
      </c>
      <c r="Z10" s="2152"/>
      <c r="AA10" s="2151" t="s">
        <v>22</v>
      </c>
      <c r="AB10" s="2152"/>
      <c r="AC10" s="2151" t="s">
        <v>23</v>
      </c>
      <c r="AD10" s="2152"/>
      <c r="AE10" s="2151" t="s">
        <v>24</v>
      </c>
      <c r="AF10" s="2152"/>
      <c r="AG10" s="2151" t="s">
        <v>25</v>
      </c>
      <c r="AH10" s="2152"/>
      <c r="AI10" s="2151" t="s">
        <v>26</v>
      </c>
      <c r="AJ10" s="2152"/>
      <c r="AK10" s="2151" t="s">
        <v>27</v>
      </c>
      <c r="AL10" s="2156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338" t="s">
        <v>34</v>
      </c>
      <c r="E11" s="324" t="s">
        <v>33</v>
      </c>
      <c r="F11" s="16" t="s">
        <v>34</v>
      </c>
      <c r="G11" s="324" t="s">
        <v>33</v>
      </c>
      <c r="H11" s="16" t="s">
        <v>34</v>
      </c>
      <c r="I11" s="324" t="s">
        <v>33</v>
      </c>
      <c r="J11" s="16" t="s">
        <v>34</v>
      </c>
      <c r="K11" s="324" t="s">
        <v>33</v>
      </c>
      <c r="L11" s="16" t="s">
        <v>34</v>
      </c>
      <c r="M11" s="324" t="s">
        <v>33</v>
      </c>
      <c r="N11" s="16" t="s">
        <v>34</v>
      </c>
      <c r="O11" s="324" t="s">
        <v>33</v>
      </c>
      <c r="P11" s="16" t="s">
        <v>34</v>
      </c>
      <c r="Q11" s="324" t="s">
        <v>33</v>
      </c>
      <c r="R11" s="16" t="s">
        <v>34</v>
      </c>
      <c r="S11" s="324" t="s">
        <v>33</v>
      </c>
      <c r="T11" s="16" t="s">
        <v>34</v>
      </c>
      <c r="U11" s="324" t="s">
        <v>33</v>
      </c>
      <c r="V11" s="16" t="s">
        <v>34</v>
      </c>
      <c r="W11" s="324" t="s">
        <v>33</v>
      </c>
      <c r="X11" s="16" t="s">
        <v>34</v>
      </c>
      <c r="Y11" s="324" t="s">
        <v>33</v>
      </c>
      <c r="Z11" s="16" t="s">
        <v>34</v>
      </c>
      <c r="AA11" s="324" t="s">
        <v>33</v>
      </c>
      <c r="AB11" s="16" t="s">
        <v>34</v>
      </c>
      <c r="AC11" s="324" t="s">
        <v>33</v>
      </c>
      <c r="AD11" s="16" t="s">
        <v>34</v>
      </c>
      <c r="AE11" s="324" t="s">
        <v>33</v>
      </c>
      <c r="AF11" s="16" t="s">
        <v>34</v>
      </c>
      <c r="AG11" s="17" t="s">
        <v>33</v>
      </c>
      <c r="AH11" s="18" t="s">
        <v>34</v>
      </c>
      <c r="AI11" s="324" t="s">
        <v>33</v>
      </c>
      <c r="AJ11" s="16" t="s">
        <v>34</v>
      </c>
      <c r="AK11" s="17" t="s">
        <v>33</v>
      </c>
      <c r="AL11" s="16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456" t="s">
        <v>35</v>
      </c>
      <c r="B12" s="457">
        <f>SUM(C12+D12)</f>
        <v>3939</v>
      </c>
      <c r="C12" s="355">
        <f t="shared" ref="C12:D15" si="0">SUM(E12+G12+I12+K12+M12+O12+Q12+S12+U12+W12+Y12+AA12+AC12+AE12+AG12+AI12+AK12)</f>
        <v>2000</v>
      </c>
      <c r="D12" s="458">
        <f t="shared" si="0"/>
        <v>1939</v>
      </c>
      <c r="E12" s="459">
        <v>378</v>
      </c>
      <c r="F12" s="460">
        <v>355</v>
      </c>
      <c r="G12" s="459">
        <v>170</v>
      </c>
      <c r="H12" s="460">
        <v>115</v>
      </c>
      <c r="I12" s="459">
        <v>102</v>
      </c>
      <c r="J12" s="460">
        <v>112</v>
      </c>
      <c r="K12" s="461">
        <v>64</v>
      </c>
      <c r="L12" s="460">
        <v>76</v>
      </c>
      <c r="M12" s="459">
        <v>102</v>
      </c>
      <c r="N12" s="460">
        <v>92</v>
      </c>
      <c r="O12" s="461">
        <v>96</v>
      </c>
      <c r="P12" s="460">
        <v>80</v>
      </c>
      <c r="Q12" s="459">
        <v>99</v>
      </c>
      <c r="R12" s="460">
        <v>102</v>
      </c>
      <c r="S12" s="461">
        <v>91</v>
      </c>
      <c r="T12" s="462">
        <v>93</v>
      </c>
      <c r="U12" s="461">
        <v>91</v>
      </c>
      <c r="V12" s="462">
        <v>86</v>
      </c>
      <c r="W12" s="461">
        <v>72</v>
      </c>
      <c r="X12" s="462">
        <v>83</v>
      </c>
      <c r="Y12" s="461">
        <v>123</v>
      </c>
      <c r="Z12" s="462">
        <v>75</v>
      </c>
      <c r="AA12" s="461">
        <v>114</v>
      </c>
      <c r="AB12" s="460">
        <v>108</v>
      </c>
      <c r="AC12" s="461">
        <v>119</v>
      </c>
      <c r="AD12" s="460">
        <v>102</v>
      </c>
      <c r="AE12" s="461">
        <v>107</v>
      </c>
      <c r="AF12" s="460">
        <v>111</v>
      </c>
      <c r="AG12" s="461">
        <v>91</v>
      </c>
      <c r="AH12" s="462">
        <v>88</v>
      </c>
      <c r="AI12" s="461">
        <v>74</v>
      </c>
      <c r="AJ12" s="462">
        <v>96</v>
      </c>
      <c r="AK12" s="461">
        <v>107</v>
      </c>
      <c r="AL12" s="462">
        <v>165</v>
      </c>
      <c r="AM12" s="363">
        <v>3752</v>
      </c>
      <c r="AN12" s="461">
        <v>144</v>
      </c>
      <c r="AO12" s="459"/>
      <c r="AP12" s="459">
        <v>203</v>
      </c>
      <c r="AQ12" s="462">
        <v>103</v>
      </c>
      <c r="AR12" s="462">
        <v>535</v>
      </c>
      <c r="AS12" s="462">
        <v>4618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409</v>
      </c>
      <c r="C13" s="24">
        <f t="shared" si="0"/>
        <v>0</v>
      </c>
      <c r="D13" s="25">
        <f t="shared" si="0"/>
        <v>409</v>
      </c>
      <c r="E13" s="26"/>
      <c r="F13" s="27"/>
      <c r="G13" s="26"/>
      <c r="H13" s="27"/>
      <c r="I13" s="26"/>
      <c r="J13" s="27">
        <v>1</v>
      </c>
      <c r="K13" s="26"/>
      <c r="L13" s="27">
        <v>26</v>
      </c>
      <c r="M13" s="28"/>
      <c r="N13" s="29">
        <v>104</v>
      </c>
      <c r="O13" s="28"/>
      <c r="P13" s="29">
        <v>88</v>
      </c>
      <c r="Q13" s="28"/>
      <c r="R13" s="29">
        <v>68</v>
      </c>
      <c r="S13" s="28"/>
      <c r="T13" s="29">
        <v>61</v>
      </c>
      <c r="U13" s="28"/>
      <c r="V13" s="29">
        <v>19</v>
      </c>
      <c r="W13" s="28"/>
      <c r="X13" s="29">
        <v>17</v>
      </c>
      <c r="Y13" s="28"/>
      <c r="Z13" s="29">
        <v>6</v>
      </c>
      <c r="AA13" s="28"/>
      <c r="AB13" s="29">
        <v>7</v>
      </c>
      <c r="AC13" s="28"/>
      <c r="AD13" s="29">
        <v>6</v>
      </c>
      <c r="AE13" s="28"/>
      <c r="AF13" s="29">
        <v>1</v>
      </c>
      <c r="AG13" s="28"/>
      <c r="AH13" s="29">
        <v>1</v>
      </c>
      <c r="AI13" s="28"/>
      <c r="AJ13" s="29">
        <v>1</v>
      </c>
      <c r="AK13" s="28"/>
      <c r="AL13" s="29">
        <v>3</v>
      </c>
      <c r="AM13" s="29">
        <v>402</v>
      </c>
      <c r="AN13" s="28">
        <v>9</v>
      </c>
      <c r="AO13" s="26"/>
      <c r="AP13" s="26">
        <v>2</v>
      </c>
      <c r="AQ13" s="29">
        <v>12</v>
      </c>
      <c r="AR13" s="29">
        <v>34</v>
      </c>
      <c r="AS13" s="29">
        <v>666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205</v>
      </c>
      <c r="C14" s="32">
        <f t="shared" si="0"/>
        <v>0</v>
      </c>
      <c r="D14" s="33">
        <f t="shared" si="0"/>
        <v>205</v>
      </c>
      <c r="E14" s="28"/>
      <c r="F14" s="29"/>
      <c r="G14" s="28"/>
      <c r="H14" s="29"/>
      <c r="I14" s="28"/>
      <c r="J14" s="29"/>
      <c r="K14" s="28"/>
      <c r="L14" s="29">
        <v>10</v>
      </c>
      <c r="M14" s="28"/>
      <c r="N14" s="29">
        <v>52</v>
      </c>
      <c r="O14" s="28"/>
      <c r="P14" s="29">
        <v>54</v>
      </c>
      <c r="Q14" s="28"/>
      <c r="R14" s="29">
        <v>39</v>
      </c>
      <c r="S14" s="28"/>
      <c r="T14" s="29">
        <v>29</v>
      </c>
      <c r="U14" s="28"/>
      <c r="V14" s="29">
        <v>10</v>
      </c>
      <c r="W14" s="28"/>
      <c r="X14" s="29">
        <v>2</v>
      </c>
      <c r="Y14" s="28"/>
      <c r="Z14" s="29">
        <v>2</v>
      </c>
      <c r="AA14" s="28"/>
      <c r="AB14" s="29">
        <v>2</v>
      </c>
      <c r="AC14" s="28"/>
      <c r="AD14" s="29">
        <v>3</v>
      </c>
      <c r="AE14" s="28"/>
      <c r="AF14" s="29"/>
      <c r="AG14" s="28"/>
      <c r="AH14" s="29"/>
      <c r="AI14" s="28"/>
      <c r="AJ14" s="29">
        <v>2</v>
      </c>
      <c r="AK14" s="28"/>
      <c r="AL14" s="29"/>
      <c r="AM14" s="29">
        <v>199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146" t="s">
        <v>6</v>
      </c>
      <c r="F17" s="2147"/>
      <c r="G17" s="2147"/>
      <c r="H17" s="2147"/>
      <c r="I17" s="2147"/>
      <c r="J17" s="2147"/>
      <c r="K17" s="2147"/>
      <c r="L17" s="2147"/>
      <c r="M17" s="2147"/>
      <c r="N17" s="2147"/>
      <c r="O17" s="2147"/>
      <c r="P17" s="2147"/>
      <c r="Q17" s="2147"/>
      <c r="R17" s="2147"/>
      <c r="S17" s="2147"/>
      <c r="T17" s="2147"/>
      <c r="U17" s="2147"/>
      <c r="V17" s="2147"/>
      <c r="W17" s="2147"/>
      <c r="X17" s="2147"/>
      <c r="Y17" s="2147"/>
      <c r="Z17" s="2147"/>
      <c r="AA17" s="2147"/>
      <c r="AB17" s="2147"/>
      <c r="AC17" s="2147"/>
      <c r="AD17" s="2147"/>
      <c r="AE17" s="2147"/>
      <c r="AF17" s="2147"/>
      <c r="AG17" s="2147"/>
      <c r="AH17" s="2147"/>
      <c r="AI17" s="2147"/>
      <c r="AJ17" s="2147"/>
      <c r="AK17" s="2147"/>
      <c r="AL17" s="2148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146" t="s">
        <v>11</v>
      </c>
      <c r="F18" s="2148"/>
      <c r="G18" s="2146" t="s">
        <v>12</v>
      </c>
      <c r="H18" s="2148"/>
      <c r="I18" s="2146" t="s">
        <v>13</v>
      </c>
      <c r="J18" s="2148"/>
      <c r="K18" s="2146" t="s">
        <v>14</v>
      </c>
      <c r="L18" s="2148"/>
      <c r="M18" s="2146" t="s">
        <v>15</v>
      </c>
      <c r="N18" s="2148"/>
      <c r="O18" s="2151" t="s">
        <v>16</v>
      </c>
      <c r="P18" s="2152"/>
      <c r="Q18" s="2151" t="s">
        <v>17</v>
      </c>
      <c r="R18" s="2152"/>
      <c r="S18" s="2151" t="s">
        <v>18</v>
      </c>
      <c r="T18" s="2152"/>
      <c r="U18" s="2151" t="s">
        <v>19</v>
      </c>
      <c r="V18" s="2152"/>
      <c r="W18" s="2151" t="s">
        <v>20</v>
      </c>
      <c r="X18" s="2152"/>
      <c r="Y18" s="2151" t="s">
        <v>21</v>
      </c>
      <c r="Z18" s="2152"/>
      <c r="AA18" s="2151" t="s">
        <v>22</v>
      </c>
      <c r="AB18" s="2152"/>
      <c r="AC18" s="2151" t="s">
        <v>23</v>
      </c>
      <c r="AD18" s="2152"/>
      <c r="AE18" s="2151" t="s">
        <v>24</v>
      </c>
      <c r="AF18" s="2152"/>
      <c r="AG18" s="2151" t="s">
        <v>25</v>
      </c>
      <c r="AH18" s="2152"/>
      <c r="AI18" s="2151" t="s">
        <v>26</v>
      </c>
      <c r="AJ18" s="2152"/>
      <c r="AK18" s="2151" t="s">
        <v>27</v>
      </c>
      <c r="AL18" s="2152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463" t="s">
        <v>32</v>
      </c>
      <c r="C19" s="464" t="s">
        <v>43</v>
      </c>
      <c r="D19" s="465" t="s">
        <v>34</v>
      </c>
      <c r="E19" s="466" t="s">
        <v>43</v>
      </c>
      <c r="F19" s="465" t="s">
        <v>34</v>
      </c>
      <c r="G19" s="466" t="s">
        <v>43</v>
      </c>
      <c r="H19" s="465" t="s">
        <v>34</v>
      </c>
      <c r="I19" s="466" t="s">
        <v>43</v>
      </c>
      <c r="J19" s="465" t="s">
        <v>34</v>
      </c>
      <c r="K19" s="466" t="s">
        <v>43</v>
      </c>
      <c r="L19" s="465" t="s">
        <v>34</v>
      </c>
      <c r="M19" s="466" t="s">
        <v>43</v>
      </c>
      <c r="N19" s="465" t="s">
        <v>34</v>
      </c>
      <c r="O19" s="466" t="s">
        <v>43</v>
      </c>
      <c r="P19" s="465" t="s">
        <v>34</v>
      </c>
      <c r="Q19" s="466" t="s">
        <v>43</v>
      </c>
      <c r="R19" s="465" t="s">
        <v>34</v>
      </c>
      <c r="S19" s="466" t="s">
        <v>43</v>
      </c>
      <c r="T19" s="465" t="s">
        <v>34</v>
      </c>
      <c r="U19" s="466" t="s">
        <v>43</v>
      </c>
      <c r="V19" s="465" t="s">
        <v>34</v>
      </c>
      <c r="W19" s="466" t="s">
        <v>43</v>
      </c>
      <c r="X19" s="465" t="s">
        <v>34</v>
      </c>
      <c r="Y19" s="466" t="s">
        <v>43</v>
      </c>
      <c r="Z19" s="465" t="s">
        <v>34</v>
      </c>
      <c r="AA19" s="466" t="s">
        <v>43</v>
      </c>
      <c r="AB19" s="465" t="s">
        <v>34</v>
      </c>
      <c r="AC19" s="466" t="s">
        <v>43</v>
      </c>
      <c r="AD19" s="465" t="s">
        <v>34</v>
      </c>
      <c r="AE19" s="466" t="s">
        <v>43</v>
      </c>
      <c r="AF19" s="465" t="s">
        <v>34</v>
      </c>
      <c r="AG19" s="466" t="s">
        <v>43</v>
      </c>
      <c r="AH19" s="465" t="s">
        <v>34</v>
      </c>
      <c r="AI19" s="466" t="s">
        <v>43</v>
      </c>
      <c r="AJ19" s="465" t="s">
        <v>34</v>
      </c>
      <c r="AK19" s="466" t="s">
        <v>43</v>
      </c>
      <c r="AL19" s="465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353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158" t="s">
        <v>50</v>
      </c>
      <c r="B26" s="2158"/>
      <c r="C26" s="2158"/>
      <c r="D26" s="2158"/>
      <c r="E26" s="2158"/>
      <c r="F26" s="2158"/>
      <c r="G26" s="2158"/>
      <c r="H26" s="2158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160" t="s">
        <v>6</v>
      </c>
      <c r="F27" s="2161"/>
      <c r="G27" s="2161"/>
      <c r="H27" s="2161"/>
      <c r="I27" s="2161"/>
      <c r="J27" s="2161"/>
      <c r="K27" s="2161"/>
      <c r="L27" s="2161"/>
      <c r="M27" s="2161"/>
      <c r="N27" s="2161"/>
      <c r="O27" s="2161"/>
      <c r="P27" s="2161"/>
      <c r="Q27" s="2161"/>
      <c r="R27" s="2161"/>
      <c r="S27" s="2161"/>
      <c r="T27" s="2161"/>
      <c r="U27" s="2161"/>
      <c r="V27" s="2161"/>
      <c r="W27" s="2161"/>
      <c r="X27" s="2161"/>
      <c r="Y27" s="2161"/>
      <c r="Z27" s="2161"/>
      <c r="AA27" s="2161"/>
      <c r="AB27" s="2161"/>
      <c r="AC27" s="2161"/>
      <c r="AD27" s="2161"/>
      <c r="AE27" s="2161"/>
      <c r="AF27" s="2161"/>
      <c r="AG27" s="2161"/>
      <c r="AH27" s="2161"/>
      <c r="AI27" s="2161"/>
      <c r="AJ27" s="2161"/>
      <c r="AK27" s="2161"/>
      <c r="AL27" s="2162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160" t="s">
        <v>52</v>
      </c>
      <c r="F28" s="2162"/>
      <c r="G28" s="2160" t="s">
        <v>53</v>
      </c>
      <c r="H28" s="2162"/>
      <c r="I28" s="2160" t="s">
        <v>54</v>
      </c>
      <c r="J28" s="2162"/>
      <c r="K28" s="2160" t="s">
        <v>55</v>
      </c>
      <c r="L28" s="2162"/>
      <c r="M28" s="2160" t="s">
        <v>56</v>
      </c>
      <c r="N28" s="2162"/>
      <c r="O28" s="2163" t="s">
        <v>57</v>
      </c>
      <c r="P28" s="2164"/>
      <c r="Q28" s="2163" t="s">
        <v>58</v>
      </c>
      <c r="R28" s="2164"/>
      <c r="S28" s="2163" t="s">
        <v>59</v>
      </c>
      <c r="T28" s="2164"/>
      <c r="U28" s="2163" t="s">
        <v>60</v>
      </c>
      <c r="V28" s="2164"/>
      <c r="W28" s="2163" t="s">
        <v>61</v>
      </c>
      <c r="X28" s="2164"/>
      <c r="Y28" s="2163" t="s">
        <v>62</v>
      </c>
      <c r="Z28" s="2164"/>
      <c r="AA28" s="2163" t="s">
        <v>63</v>
      </c>
      <c r="AB28" s="2164"/>
      <c r="AC28" s="2163" t="s">
        <v>64</v>
      </c>
      <c r="AD28" s="2164"/>
      <c r="AE28" s="2163" t="s">
        <v>65</v>
      </c>
      <c r="AF28" s="2164"/>
      <c r="AG28" s="2163" t="s">
        <v>66</v>
      </c>
      <c r="AH28" s="2164"/>
      <c r="AI28" s="2163" t="s">
        <v>67</v>
      </c>
      <c r="AJ28" s="2164"/>
      <c r="AK28" s="2163" t="s">
        <v>68</v>
      </c>
      <c r="AL28" s="2164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463" t="s">
        <v>32</v>
      </c>
      <c r="C29" s="323" t="s">
        <v>43</v>
      </c>
      <c r="D29" s="338" t="s">
        <v>34</v>
      </c>
      <c r="E29" s="92" t="s">
        <v>43</v>
      </c>
      <c r="F29" s="16" t="s">
        <v>34</v>
      </c>
      <c r="G29" s="92" t="s">
        <v>43</v>
      </c>
      <c r="H29" s="16" t="s">
        <v>34</v>
      </c>
      <c r="I29" s="92" t="s">
        <v>43</v>
      </c>
      <c r="J29" s="16" t="s">
        <v>34</v>
      </c>
      <c r="K29" s="92" t="s">
        <v>43</v>
      </c>
      <c r="L29" s="16" t="s">
        <v>34</v>
      </c>
      <c r="M29" s="92" t="s">
        <v>43</v>
      </c>
      <c r="N29" s="16" t="s">
        <v>34</v>
      </c>
      <c r="O29" s="92" t="s">
        <v>43</v>
      </c>
      <c r="P29" s="16" t="s">
        <v>34</v>
      </c>
      <c r="Q29" s="92" t="s">
        <v>43</v>
      </c>
      <c r="R29" s="16" t="s">
        <v>34</v>
      </c>
      <c r="S29" s="92" t="s">
        <v>43</v>
      </c>
      <c r="T29" s="16" t="s">
        <v>34</v>
      </c>
      <c r="U29" s="92" t="s">
        <v>43</v>
      </c>
      <c r="V29" s="16" t="s">
        <v>34</v>
      </c>
      <c r="W29" s="92" t="s">
        <v>43</v>
      </c>
      <c r="X29" s="16" t="s">
        <v>34</v>
      </c>
      <c r="Y29" s="92" t="s">
        <v>43</v>
      </c>
      <c r="Z29" s="16" t="s">
        <v>34</v>
      </c>
      <c r="AA29" s="92" t="s">
        <v>43</v>
      </c>
      <c r="AB29" s="16" t="s">
        <v>34</v>
      </c>
      <c r="AC29" s="92" t="s">
        <v>43</v>
      </c>
      <c r="AD29" s="16" t="s">
        <v>34</v>
      </c>
      <c r="AE29" s="92" t="s">
        <v>43</v>
      </c>
      <c r="AF29" s="16" t="s">
        <v>34</v>
      </c>
      <c r="AG29" s="92" t="s">
        <v>43</v>
      </c>
      <c r="AH29" s="16" t="s">
        <v>34</v>
      </c>
      <c r="AI29" s="92" t="s">
        <v>43</v>
      </c>
      <c r="AJ29" s="16" t="s">
        <v>34</v>
      </c>
      <c r="AK29" s="92" t="s">
        <v>43</v>
      </c>
      <c r="AL29" s="16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353" t="s">
        <v>69</v>
      </c>
      <c r="B30" s="354">
        <f t="shared" ref="B30:B35" si="3">SUM(C30+D30)</f>
        <v>0</v>
      </c>
      <c r="C30" s="467">
        <f t="shared" ref="C30:D35" si="4">SUM(E30+G30+I30+K30+M30+O30+Q30+S30+U30+W30+Y30+AA30+AC30+AE30+AG30+AI30+AK30)</f>
        <v>0</v>
      </c>
      <c r="D30" s="468">
        <f t="shared" si="4"/>
        <v>0</v>
      </c>
      <c r="E30" s="461"/>
      <c r="F30" s="462"/>
      <c r="G30" s="461"/>
      <c r="H30" s="462"/>
      <c r="I30" s="461"/>
      <c r="J30" s="460"/>
      <c r="K30" s="461"/>
      <c r="L30" s="460"/>
      <c r="M30" s="461"/>
      <c r="N30" s="460"/>
      <c r="O30" s="365"/>
      <c r="P30" s="460"/>
      <c r="Q30" s="365"/>
      <c r="R30" s="460"/>
      <c r="S30" s="365"/>
      <c r="T30" s="460"/>
      <c r="U30" s="365"/>
      <c r="V30" s="460"/>
      <c r="W30" s="365"/>
      <c r="X30" s="460"/>
      <c r="Y30" s="365"/>
      <c r="Z30" s="460"/>
      <c r="AA30" s="365"/>
      <c r="AB30" s="460"/>
      <c r="AC30" s="365"/>
      <c r="AD30" s="460"/>
      <c r="AE30" s="365"/>
      <c r="AF30" s="460"/>
      <c r="AG30" s="365"/>
      <c r="AH30" s="460"/>
      <c r="AI30" s="365"/>
      <c r="AJ30" s="460"/>
      <c r="AK30" s="365"/>
      <c r="AL30" s="460"/>
      <c r="AM30" s="363"/>
      <c r="AN30" s="363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160" t="s">
        <v>6</v>
      </c>
      <c r="F37" s="2161"/>
      <c r="G37" s="2161"/>
      <c r="H37" s="2161"/>
      <c r="I37" s="2161"/>
      <c r="J37" s="2161"/>
      <c r="K37" s="2161"/>
      <c r="L37" s="2161"/>
      <c r="M37" s="2161"/>
      <c r="N37" s="2161"/>
      <c r="O37" s="2161"/>
      <c r="P37" s="2161"/>
      <c r="Q37" s="2161"/>
      <c r="R37" s="2161"/>
      <c r="S37" s="2161"/>
      <c r="T37" s="2161"/>
      <c r="U37" s="2161"/>
      <c r="V37" s="2161"/>
      <c r="W37" s="2161"/>
      <c r="X37" s="2161"/>
      <c r="Y37" s="2161"/>
      <c r="Z37" s="2161"/>
      <c r="AA37" s="2161"/>
      <c r="AB37" s="2161"/>
      <c r="AC37" s="2161"/>
      <c r="AD37" s="2161"/>
      <c r="AE37" s="2161"/>
      <c r="AF37" s="2161"/>
      <c r="AG37" s="2161"/>
      <c r="AH37" s="2161"/>
      <c r="AI37" s="2161"/>
      <c r="AJ37" s="2161"/>
      <c r="AK37" s="2161"/>
      <c r="AL37" s="2162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160" t="s">
        <v>11</v>
      </c>
      <c r="F38" s="2162"/>
      <c r="G38" s="2160" t="s">
        <v>12</v>
      </c>
      <c r="H38" s="2162"/>
      <c r="I38" s="2160" t="s">
        <v>13</v>
      </c>
      <c r="J38" s="2162"/>
      <c r="K38" s="2160" t="s">
        <v>14</v>
      </c>
      <c r="L38" s="2162"/>
      <c r="M38" s="2160" t="s">
        <v>15</v>
      </c>
      <c r="N38" s="2162"/>
      <c r="O38" s="2163" t="s">
        <v>16</v>
      </c>
      <c r="P38" s="2164"/>
      <c r="Q38" s="2163" t="s">
        <v>17</v>
      </c>
      <c r="R38" s="2164"/>
      <c r="S38" s="2163" t="s">
        <v>18</v>
      </c>
      <c r="T38" s="2164"/>
      <c r="U38" s="2163" t="s">
        <v>19</v>
      </c>
      <c r="V38" s="2164"/>
      <c r="W38" s="2163" t="s">
        <v>20</v>
      </c>
      <c r="X38" s="2164"/>
      <c r="Y38" s="2163" t="s">
        <v>21</v>
      </c>
      <c r="Z38" s="2164"/>
      <c r="AA38" s="2163" t="s">
        <v>22</v>
      </c>
      <c r="AB38" s="2164"/>
      <c r="AC38" s="2163" t="s">
        <v>23</v>
      </c>
      <c r="AD38" s="2164"/>
      <c r="AE38" s="2163" t="s">
        <v>24</v>
      </c>
      <c r="AF38" s="2164"/>
      <c r="AG38" s="2163" t="s">
        <v>25</v>
      </c>
      <c r="AH38" s="2164"/>
      <c r="AI38" s="2163" t="s">
        <v>26</v>
      </c>
      <c r="AJ38" s="2164"/>
      <c r="AK38" s="2163" t="s">
        <v>27</v>
      </c>
      <c r="AL38" s="2165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463" t="s">
        <v>32</v>
      </c>
      <c r="C39" s="323" t="s">
        <v>43</v>
      </c>
      <c r="D39" s="338" t="s">
        <v>34</v>
      </c>
      <c r="E39" s="469" t="s">
        <v>43</v>
      </c>
      <c r="F39" s="465" t="s">
        <v>34</v>
      </c>
      <c r="G39" s="469" t="s">
        <v>43</v>
      </c>
      <c r="H39" s="465" t="s">
        <v>34</v>
      </c>
      <c r="I39" s="469" t="s">
        <v>43</v>
      </c>
      <c r="J39" s="465" t="s">
        <v>34</v>
      </c>
      <c r="K39" s="469" t="s">
        <v>43</v>
      </c>
      <c r="L39" s="465" t="s">
        <v>34</v>
      </c>
      <c r="M39" s="469" t="s">
        <v>43</v>
      </c>
      <c r="N39" s="465" t="s">
        <v>34</v>
      </c>
      <c r="O39" s="469" t="s">
        <v>43</v>
      </c>
      <c r="P39" s="465" t="s">
        <v>34</v>
      </c>
      <c r="Q39" s="469" t="s">
        <v>43</v>
      </c>
      <c r="R39" s="465" t="s">
        <v>34</v>
      </c>
      <c r="S39" s="469" t="s">
        <v>43</v>
      </c>
      <c r="T39" s="465" t="s">
        <v>34</v>
      </c>
      <c r="U39" s="469" t="s">
        <v>43</v>
      </c>
      <c r="V39" s="465" t="s">
        <v>34</v>
      </c>
      <c r="W39" s="469" t="s">
        <v>43</v>
      </c>
      <c r="X39" s="465" t="s">
        <v>34</v>
      </c>
      <c r="Y39" s="469" t="s">
        <v>43</v>
      </c>
      <c r="Z39" s="465" t="s">
        <v>34</v>
      </c>
      <c r="AA39" s="469" t="s">
        <v>43</v>
      </c>
      <c r="AB39" s="465" t="s">
        <v>34</v>
      </c>
      <c r="AC39" s="469" t="s">
        <v>43</v>
      </c>
      <c r="AD39" s="465" t="s">
        <v>34</v>
      </c>
      <c r="AE39" s="469" t="s">
        <v>43</v>
      </c>
      <c r="AF39" s="465" t="s">
        <v>34</v>
      </c>
      <c r="AG39" s="469" t="s">
        <v>43</v>
      </c>
      <c r="AH39" s="465" t="s">
        <v>34</v>
      </c>
      <c r="AI39" s="469" t="s">
        <v>43</v>
      </c>
      <c r="AJ39" s="465" t="s">
        <v>34</v>
      </c>
      <c r="AK39" s="469" t="s">
        <v>43</v>
      </c>
      <c r="AL39" s="465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353" t="s">
        <v>69</v>
      </c>
      <c r="B40" s="354">
        <f t="shared" ref="B40:B45" si="5">SUM(C40+D40)</f>
        <v>0</v>
      </c>
      <c r="C40" s="467">
        <f>SUM(E40+G40+I40+K40+M40+O40+Q40+S40+U40+W40+Y40+AA40+AC40+AE40+AG40+AI40+AK40)</f>
        <v>0</v>
      </c>
      <c r="D40" s="468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363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160" t="s">
        <v>6</v>
      </c>
      <c r="F47" s="2161"/>
      <c r="G47" s="2161"/>
      <c r="H47" s="2161"/>
      <c r="I47" s="2161"/>
      <c r="J47" s="2161"/>
      <c r="K47" s="2161"/>
      <c r="L47" s="2161"/>
      <c r="M47" s="2161"/>
      <c r="N47" s="2161"/>
      <c r="O47" s="2161"/>
      <c r="P47" s="2161"/>
      <c r="Q47" s="2161"/>
      <c r="R47" s="2161"/>
      <c r="S47" s="2161"/>
      <c r="T47" s="2161"/>
      <c r="U47" s="2161"/>
      <c r="V47" s="2161"/>
      <c r="W47" s="2161"/>
      <c r="X47" s="2161"/>
      <c r="Y47" s="2161"/>
      <c r="Z47" s="2161"/>
      <c r="AA47" s="2161"/>
      <c r="AB47" s="2161"/>
      <c r="AC47" s="2161"/>
      <c r="AD47" s="2161"/>
      <c r="AE47" s="2161"/>
      <c r="AF47" s="2161"/>
      <c r="AG47" s="2161"/>
      <c r="AH47" s="2161"/>
      <c r="AI47" s="2161"/>
      <c r="AJ47" s="2161"/>
      <c r="AK47" s="2161"/>
      <c r="AL47" s="2162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160" t="s">
        <v>52</v>
      </c>
      <c r="F48" s="2162"/>
      <c r="G48" s="2160" t="s">
        <v>53</v>
      </c>
      <c r="H48" s="2162"/>
      <c r="I48" s="2160" t="s">
        <v>54</v>
      </c>
      <c r="J48" s="2162"/>
      <c r="K48" s="2160" t="s">
        <v>55</v>
      </c>
      <c r="L48" s="2162"/>
      <c r="M48" s="2160" t="s">
        <v>56</v>
      </c>
      <c r="N48" s="2162"/>
      <c r="O48" s="2163" t="s">
        <v>57</v>
      </c>
      <c r="P48" s="2164"/>
      <c r="Q48" s="2163" t="s">
        <v>58</v>
      </c>
      <c r="R48" s="2164"/>
      <c r="S48" s="2163" t="s">
        <v>59</v>
      </c>
      <c r="T48" s="2164"/>
      <c r="U48" s="2163" t="s">
        <v>60</v>
      </c>
      <c r="V48" s="2164"/>
      <c r="W48" s="2163" t="s">
        <v>61</v>
      </c>
      <c r="X48" s="2164"/>
      <c r="Y48" s="2163" t="s">
        <v>62</v>
      </c>
      <c r="Z48" s="2164"/>
      <c r="AA48" s="2163" t="s">
        <v>63</v>
      </c>
      <c r="AB48" s="2164"/>
      <c r="AC48" s="2163" t="s">
        <v>64</v>
      </c>
      <c r="AD48" s="2164"/>
      <c r="AE48" s="2163" t="s">
        <v>65</v>
      </c>
      <c r="AF48" s="2164"/>
      <c r="AG48" s="2163" t="s">
        <v>66</v>
      </c>
      <c r="AH48" s="2164"/>
      <c r="AI48" s="2163" t="s">
        <v>67</v>
      </c>
      <c r="AJ48" s="2164"/>
      <c r="AK48" s="2163" t="s">
        <v>68</v>
      </c>
      <c r="AL48" s="2164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463" t="s">
        <v>32</v>
      </c>
      <c r="C49" s="323" t="s">
        <v>43</v>
      </c>
      <c r="D49" s="338" t="s">
        <v>34</v>
      </c>
      <c r="E49" s="92" t="s">
        <v>43</v>
      </c>
      <c r="F49" s="16" t="s">
        <v>34</v>
      </c>
      <c r="G49" s="92" t="s">
        <v>43</v>
      </c>
      <c r="H49" s="16" t="s">
        <v>34</v>
      </c>
      <c r="I49" s="92" t="s">
        <v>43</v>
      </c>
      <c r="J49" s="16" t="s">
        <v>34</v>
      </c>
      <c r="K49" s="92" t="s">
        <v>43</v>
      </c>
      <c r="L49" s="16" t="s">
        <v>34</v>
      </c>
      <c r="M49" s="92" t="s">
        <v>43</v>
      </c>
      <c r="N49" s="16" t="s">
        <v>34</v>
      </c>
      <c r="O49" s="92" t="s">
        <v>43</v>
      </c>
      <c r="P49" s="16" t="s">
        <v>34</v>
      </c>
      <c r="Q49" s="92" t="s">
        <v>43</v>
      </c>
      <c r="R49" s="16" t="s">
        <v>34</v>
      </c>
      <c r="S49" s="92" t="s">
        <v>43</v>
      </c>
      <c r="T49" s="16" t="s">
        <v>34</v>
      </c>
      <c r="U49" s="92" t="s">
        <v>43</v>
      </c>
      <c r="V49" s="16" t="s">
        <v>34</v>
      </c>
      <c r="W49" s="92" t="s">
        <v>43</v>
      </c>
      <c r="X49" s="16" t="s">
        <v>34</v>
      </c>
      <c r="Y49" s="92" t="s">
        <v>43</v>
      </c>
      <c r="Z49" s="16" t="s">
        <v>34</v>
      </c>
      <c r="AA49" s="92" t="s">
        <v>43</v>
      </c>
      <c r="AB49" s="16" t="s">
        <v>34</v>
      </c>
      <c r="AC49" s="92" t="s">
        <v>43</v>
      </c>
      <c r="AD49" s="16" t="s">
        <v>34</v>
      </c>
      <c r="AE49" s="92" t="s">
        <v>43</v>
      </c>
      <c r="AF49" s="16" t="s">
        <v>34</v>
      </c>
      <c r="AG49" s="92" t="s">
        <v>43</v>
      </c>
      <c r="AH49" s="16" t="s">
        <v>34</v>
      </c>
      <c r="AI49" s="92" t="s">
        <v>43</v>
      </c>
      <c r="AJ49" s="16" t="s">
        <v>34</v>
      </c>
      <c r="AK49" s="92" t="s">
        <v>43</v>
      </c>
      <c r="AL49" s="16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353" t="s">
        <v>69</v>
      </c>
      <c r="B50" s="354">
        <f t="shared" ref="B50:B55" si="7">SUM(C50+D50)</f>
        <v>0</v>
      </c>
      <c r="C50" s="467">
        <f t="shared" ref="C50:D55" si="8">SUM(E50+G50+I50+K50+M50+O50+Q50+S50+U50+W50+Y50+AA50+AC50+AE50+AG50+AI50+AK50)</f>
        <v>0</v>
      </c>
      <c r="D50" s="468">
        <f t="shared" si="8"/>
        <v>0</v>
      </c>
      <c r="E50" s="461"/>
      <c r="F50" s="462"/>
      <c r="G50" s="461"/>
      <c r="H50" s="462"/>
      <c r="I50" s="461"/>
      <c r="J50" s="460"/>
      <c r="K50" s="461"/>
      <c r="L50" s="460"/>
      <c r="M50" s="461"/>
      <c r="N50" s="460"/>
      <c r="O50" s="365"/>
      <c r="P50" s="460"/>
      <c r="Q50" s="365"/>
      <c r="R50" s="460"/>
      <c r="S50" s="365"/>
      <c r="T50" s="460"/>
      <c r="U50" s="365"/>
      <c r="V50" s="460"/>
      <c r="W50" s="365"/>
      <c r="X50" s="460"/>
      <c r="Y50" s="365"/>
      <c r="Z50" s="460"/>
      <c r="AA50" s="365"/>
      <c r="AB50" s="460"/>
      <c r="AC50" s="365"/>
      <c r="AD50" s="460"/>
      <c r="AE50" s="365"/>
      <c r="AF50" s="460"/>
      <c r="AG50" s="365"/>
      <c r="AH50" s="460"/>
      <c r="AI50" s="365"/>
      <c r="AJ50" s="460"/>
      <c r="AK50" s="365"/>
      <c r="AL50" s="460"/>
      <c r="AM50" s="363"/>
      <c r="AN50" s="363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168" t="s">
        <v>6</v>
      </c>
      <c r="F57" s="2169"/>
      <c r="G57" s="2169"/>
      <c r="H57" s="2169"/>
      <c r="I57" s="2169"/>
      <c r="J57" s="2169"/>
      <c r="K57" s="2169"/>
      <c r="L57" s="2169"/>
      <c r="M57" s="2169"/>
      <c r="N57" s="2169"/>
      <c r="O57" s="2169"/>
      <c r="P57" s="2169"/>
      <c r="Q57" s="2169"/>
      <c r="R57" s="2169"/>
      <c r="S57" s="2169"/>
      <c r="T57" s="2169"/>
      <c r="U57" s="2169"/>
      <c r="V57" s="2169"/>
      <c r="W57" s="2169"/>
      <c r="X57" s="2169"/>
      <c r="Y57" s="2169"/>
      <c r="Z57" s="2169"/>
      <c r="AA57" s="2169"/>
      <c r="AB57" s="2169"/>
      <c r="AC57" s="2169"/>
      <c r="AD57" s="2169"/>
      <c r="AE57" s="2169"/>
      <c r="AF57" s="2169"/>
      <c r="AG57" s="2169"/>
      <c r="AH57" s="2169"/>
      <c r="AI57" s="2169"/>
      <c r="AJ57" s="2169"/>
      <c r="AK57" s="2169"/>
      <c r="AL57" s="2170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160" t="s">
        <v>11</v>
      </c>
      <c r="F58" s="2162"/>
      <c r="G58" s="2160" t="s">
        <v>12</v>
      </c>
      <c r="H58" s="2162"/>
      <c r="I58" s="2160" t="s">
        <v>13</v>
      </c>
      <c r="J58" s="2162"/>
      <c r="K58" s="2160" t="s">
        <v>14</v>
      </c>
      <c r="L58" s="2162"/>
      <c r="M58" s="2160" t="s">
        <v>15</v>
      </c>
      <c r="N58" s="2162"/>
      <c r="O58" s="2163" t="s">
        <v>16</v>
      </c>
      <c r="P58" s="2164"/>
      <c r="Q58" s="2163" t="s">
        <v>17</v>
      </c>
      <c r="R58" s="2164"/>
      <c r="S58" s="2163" t="s">
        <v>18</v>
      </c>
      <c r="T58" s="2164"/>
      <c r="U58" s="2163" t="s">
        <v>19</v>
      </c>
      <c r="V58" s="2164"/>
      <c r="W58" s="2163" t="s">
        <v>20</v>
      </c>
      <c r="X58" s="2164"/>
      <c r="Y58" s="2163" t="s">
        <v>21</v>
      </c>
      <c r="Z58" s="2164"/>
      <c r="AA58" s="2163" t="s">
        <v>22</v>
      </c>
      <c r="AB58" s="2164"/>
      <c r="AC58" s="2163" t="s">
        <v>23</v>
      </c>
      <c r="AD58" s="2164"/>
      <c r="AE58" s="2163" t="s">
        <v>24</v>
      </c>
      <c r="AF58" s="2164"/>
      <c r="AG58" s="2163" t="s">
        <v>25</v>
      </c>
      <c r="AH58" s="2164"/>
      <c r="AI58" s="2163" t="s">
        <v>26</v>
      </c>
      <c r="AJ58" s="2164"/>
      <c r="AK58" s="2163" t="s">
        <v>27</v>
      </c>
      <c r="AL58" s="2165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324" t="s">
        <v>32</v>
      </c>
      <c r="C59" s="326" t="s">
        <v>33</v>
      </c>
      <c r="D59" s="465" t="s">
        <v>34</v>
      </c>
      <c r="E59" s="466" t="s">
        <v>33</v>
      </c>
      <c r="F59" s="465" t="s">
        <v>34</v>
      </c>
      <c r="G59" s="466" t="s">
        <v>33</v>
      </c>
      <c r="H59" s="465" t="s">
        <v>34</v>
      </c>
      <c r="I59" s="466" t="s">
        <v>33</v>
      </c>
      <c r="J59" s="465" t="s">
        <v>34</v>
      </c>
      <c r="K59" s="466" t="s">
        <v>33</v>
      </c>
      <c r="L59" s="465" t="s">
        <v>34</v>
      </c>
      <c r="M59" s="466" t="s">
        <v>33</v>
      </c>
      <c r="N59" s="465" t="s">
        <v>34</v>
      </c>
      <c r="O59" s="466" t="s">
        <v>33</v>
      </c>
      <c r="P59" s="465" t="s">
        <v>34</v>
      </c>
      <c r="Q59" s="466" t="s">
        <v>33</v>
      </c>
      <c r="R59" s="465" t="s">
        <v>34</v>
      </c>
      <c r="S59" s="466" t="s">
        <v>33</v>
      </c>
      <c r="T59" s="465" t="s">
        <v>34</v>
      </c>
      <c r="U59" s="466" t="s">
        <v>33</v>
      </c>
      <c r="V59" s="470" t="s">
        <v>34</v>
      </c>
      <c r="W59" s="466" t="s">
        <v>33</v>
      </c>
      <c r="X59" s="465" t="s">
        <v>34</v>
      </c>
      <c r="Y59" s="466" t="s">
        <v>33</v>
      </c>
      <c r="Z59" s="465" t="s">
        <v>34</v>
      </c>
      <c r="AA59" s="466" t="s">
        <v>33</v>
      </c>
      <c r="AB59" s="465" t="s">
        <v>34</v>
      </c>
      <c r="AC59" s="466" t="s">
        <v>33</v>
      </c>
      <c r="AD59" s="465" t="s">
        <v>34</v>
      </c>
      <c r="AE59" s="466" t="s">
        <v>33</v>
      </c>
      <c r="AF59" s="465" t="s">
        <v>34</v>
      </c>
      <c r="AG59" s="466" t="s">
        <v>33</v>
      </c>
      <c r="AH59" s="465" t="s">
        <v>34</v>
      </c>
      <c r="AI59" s="466" t="s">
        <v>33</v>
      </c>
      <c r="AJ59" s="465" t="s">
        <v>34</v>
      </c>
      <c r="AK59" s="466" t="s">
        <v>33</v>
      </c>
      <c r="AL59" s="465" t="s">
        <v>34</v>
      </c>
      <c r="AM59" s="471" t="s">
        <v>82</v>
      </c>
      <c r="AN59" s="465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366" t="s">
        <v>84</v>
      </c>
      <c r="B60" s="354">
        <f t="shared" ref="B60:B65" si="9">SUM(C60+D60)</f>
        <v>45</v>
      </c>
      <c r="C60" s="467">
        <f>SUM(E60+G60+I60+K60+M60+O60+Q60+S60+U60+W60+Y60+AA60+AC60+AE60+AG60+AI60+AK60)</f>
        <v>26</v>
      </c>
      <c r="D60" s="468">
        <f>SUM(F60+H60+J60+L60+N60+P60+R60+T60+V60+X60+Z60+AB60+AD60+AF60+AH60+AJ60+AL60)</f>
        <v>19</v>
      </c>
      <c r="E60" s="461"/>
      <c r="F60" s="462"/>
      <c r="G60" s="461"/>
      <c r="H60" s="460"/>
      <c r="I60" s="461"/>
      <c r="J60" s="460">
        <v>1</v>
      </c>
      <c r="K60" s="461"/>
      <c r="L60" s="460"/>
      <c r="M60" s="461"/>
      <c r="N60" s="460"/>
      <c r="O60" s="461"/>
      <c r="P60" s="460"/>
      <c r="Q60" s="461">
        <v>2</v>
      </c>
      <c r="R60" s="460"/>
      <c r="S60" s="461">
        <v>3</v>
      </c>
      <c r="T60" s="460">
        <v>1</v>
      </c>
      <c r="U60" s="461"/>
      <c r="V60" s="472">
        <v>1</v>
      </c>
      <c r="W60" s="461">
        <v>1</v>
      </c>
      <c r="X60" s="460"/>
      <c r="Y60" s="461">
        <v>2</v>
      </c>
      <c r="Z60" s="460">
        <v>2</v>
      </c>
      <c r="AA60" s="461"/>
      <c r="AB60" s="460">
        <v>5</v>
      </c>
      <c r="AC60" s="461">
        <v>3</v>
      </c>
      <c r="AD60" s="460">
        <v>1</v>
      </c>
      <c r="AE60" s="461">
        <v>4</v>
      </c>
      <c r="AF60" s="460">
        <v>1</v>
      </c>
      <c r="AG60" s="461">
        <v>5</v>
      </c>
      <c r="AH60" s="460">
        <v>1</v>
      </c>
      <c r="AI60" s="461">
        <v>3</v>
      </c>
      <c r="AJ60" s="460">
        <v>2</v>
      </c>
      <c r="AK60" s="365">
        <v>3</v>
      </c>
      <c r="AL60" s="460">
        <v>4</v>
      </c>
      <c r="AM60" s="365"/>
      <c r="AN60" s="460">
        <v>45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658</v>
      </c>
      <c r="C61" s="46">
        <f t="shared" ref="C61:D65" si="10">SUM(E61+G61+I61+K61+M61+O61+Q61+S61+U61+W61+Y61+AA61+AC61+AE61+AG61+AI61+AK61)</f>
        <v>351</v>
      </c>
      <c r="D61" s="55">
        <f t="shared" si="10"/>
        <v>307</v>
      </c>
      <c r="E61" s="28">
        <v>70</v>
      </c>
      <c r="F61" s="29">
        <v>66</v>
      </c>
      <c r="G61" s="28">
        <v>9</v>
      </c>
      <c r="H61" s="27">
        <v>10</v>
      </c>
      <c r="I61" s="28">
        <v>20</v>
      </c>
      <c r="J61" s="27">
        <v>24</v>
      </c>
      <c r="K61" s="28">
        <v>10</v>
      </c>
      <c r="L61" s="27">
        <v>13</v>
      </c>
      <c r="M61" s="28">
        <v>19</v>
      </c>
      <c r="N61" s="27">
        <v>12</v>
      </c>
      <c r="O61" s="28">
        <v>12</v>
      </c>
      <c r="P61" s="27">
        <v>7</v>
      </c>
      <c r="Q61" s="28">
        <v>28</v>
      </c>
      <c r="R61" s="27">
        <v>16</v>
      </c>
      <c r="S61" s="28">
        <v>14</v>
      </c>
      <c r="T61" s="27">
        <v>15</v>
      </c>
      <c r="U61" s="28">
        <v>13</v>
      </c>
      <c r="V61" s="108">
        <v>13</v>
      </c>
      <c r="W61" s="28">
        <v>10</v>
      </c>
      <c r="X61" s="27">
        <v>11</v>
      </c>
      <c r="Y61" s="28">
        <v>23</v>
      </c>
      <c r="Z61" s="27">
        <v>6</v>
      </c>
      <c r="AA61" s="28">
        <v>23</v>
      </c>
      <c r="AB61" s="27">
        <v>14</v>
      </c>
      <c r="AC61" s="28">
        <v>25</v>
      </c>
      <c r="AD61" s="27">
        <v>21</v>
      </c>
      <c r="AE61" s="28">
        <v>26</v>
      </c>
      <c r="AF61" s="27">
        <v>18</v>
      </c>
      <c r="AG61" s="28">
        <v>17</v>
      </c>
      <c r="AH61" s="27">
        <v>11</v>
      </c>
      <c r="AI61" s="28">
        <v>9</v>
      </c>
      <c r="AJ61" s="27">
        <v>13</v>
      </c>
      <c r="AK61" s="56">
        <v>23</v>
      </c>
      <c r="AL61" s="27">
        <v>37</v>
      </c>
      <c r="AM61" s="56"/>
      <c r="AN61" s="27">
        <v>658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2756</v>
      </c>
      <c r="C62" s="46">
        <f t="shared" si="10"/>
        <v>1395</v>
      </c>
      <c r="D62" s="55">
        <f t="shared" si="10"/>
        <v>1361</v>
      </c>
      <c r="E62" s="28">
        <v>239</v>
      </c>
      <c r="F62" s="29">
        <v>213</v>
      </c>
      <c r="G62" s="28">
        <v>114</v>
      </c>
      <c r="H62" s="27">
        <v>75</v>
      </c>
      <c r="I62" s="28">
        <v>62</v>
      </c>
      <c r="J62" s="27">
        <v>53</v>
      </c>
      <c r="K62" s="28">
        <v>45</v>
      </c>
      <c r="L62" s="27">
        <v>54</v>
      </c>
      <c r="M62" s="28">
        <v>72</v>
      </c>
      <c r="N62" s="27">
        <v>70</v>
      </c>
      <c r="O62" s="28">
        <v>76</v>
      </c>
      <c r="P62" s="27">
        <v>63</v>
      </c>
      <c r="Q62" s="28">
        <v>63</v>
      </c>
      <c r="R62" s="27">
        <v>73</v>
      </c>
      <c r="S62" s="28">
        <v>62</v>
      </c>
      <c r="T62" s="27">
        <v>72</v>
      </c>
      <c r="U62" s="28">
        <v>73</v>
      </c>
      <c r="V62" s="108">
        <v>64</v>
      </c>
      <c r="W62" s="28">
        <v>59</v>
      </c>
      <c r="X62" s="27">
        <v>59</v>
      </c>
      <c r="Y62" s="28">
        <v>90</v>
      </c>
      <c r="Z62" s="27">
        <v>63</v>
      </c>
      <c r="AA62" s="28">
        <v>82</v>
      </c>
      <c r="AB62" s="27">
        <v>82</v>
      </c>
      <c r="AC62" s="28">
        <v>81</v>
      </c>
      <c r="AD62" s="27">
        <v>69</v>
      </c>
      <c r="AE62" s="28">
        <v>73</v>
      </c>
      <c r="AF62" s="27">
        <v>83</v>
      </c>
      <c r="AG62" s="28">
        <v>65</v>
      </c>
      <c r="AH62" s="27">
        <v>71</v>
      </c>
      <c r="AI62" s="28">
        <v>59</v>
      </c>
      <c r="AJ62" s="27">
        <v>78</v>
      </c>
      <c r="AK62" s="56">
        <v>80</v>
      </c>
      <c r="AL62" s="27">
        <v>119</v>
      </c>
      <c r="AM62" s="56"/>
      <c r="AN62" s="27">
        <v>2756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460</v>
      </c>
      <c r="C63" s="46">
        <f t="shared" si="10"/>
        <v>219</v>
      </c>
      <c r="D63" s="55">
        <f t="shared" si="10"/>
        <v>241</v>
      </c>
      <c r="E63" s="28">
        <v>66</v>
      </c>
      <c r="F63" s="29">
        <v>73</v>
      </c>
      <c r="G63" s="28">
        <v>44</v>
      </c>
      <c r="H63" s="27">
        <v>30</v>
      </c>
      <c r="I63" s="28">
        <v>20</v>
      </c>
      <c r="J63" s="27">
        <v>34</v>
      </c>
      <c r="K63" s="28">
        <v>9</v>
      </c>
      <c r="L63" s="27">
        <v>8</v>
      </c>
      <c r="M63" s="28">
        <v>10</v>
      </c>
      <c r="N63" s="27">
        <v>10</v>
      </c>
      <c r="O63" s="28">
        <v>8</v>
      </c>
      <c r="P63" s="27">
        <v>10</v>
      </c>
      <c r="Q63" s="28">
        <v>6</v>
      </c>
      <c r="R63" s="27">
        <v>12</v>
      </c>
      <c r="S63" s="28">
        <v>11</v>
      </c>
      <c r="T63" s="27">
        <v>5</v>
      </c>
      <c r="U63" s="28">
        <v>5</v>
      </c>
      <c r="V63" s="108">
        <v>8</v>
      </c>
      <c r="W63" s="28">
        <v>2</v>
      </c>
      <c r="X63" s="27">
        <v>12</v>
      </c>
      <c r="Y63" s="28">
        <v>8</v>
      </c>
      <c r="Z63" s="27">
        <v>4</v>
      </c>
      <c r="AA63" s="28">
        <v>8</v>
      </c>
      <c r="AB63" s="27">
        <v>5</v>
      </c>
      <c r="AC63" s="28">
        <v>10</v>
      </c>
      <c r="AD63" s="27">
        <v>10</v>
      </c>
      <c r="AE63" s="28">
        <v>4</v>
      </c>
      <c r="AF63" s="27">
        <v>8</v>
      </c>
      <c r="AG63" s="28">
        <v>4</v>
      </c>
      <c r="AH63" s="27">
        <v>4</v>
      </c>
      <c r="AI63" s="28">
        <v>3</v>
      </c>
      <c r="AJ63" s="27">
        <v>3</v>
      </c>
      <c r="AK63" s="56">
        <v>1</v>
      </c>
      <c r="AL63" s="27">
        <v>5</v>
      </c>
      <c r="AM63" s="56"/>
      <c r="AN63" s="27">
        <v>460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20</v>
      </c>
      <c r="C64" s="61">
        <f t="shared" si="10"/>
        <v>9</v>
      </c>
      <c r="D64" s="62">
        <f t="shared" si="10"/>
        <v>11</v>
      </c>
      <c r="E64" s="63">
        <v>3</v>
      </c>
      <c r="F64" s="64">
        <v>3</v>
      </c>
      <c r="G64" s="63">
        <v>3</v>
      </c>
      <c r="H64" s="65"/>
      <c r="I64" s="63"/>
      <c r="J64" s="65"/>
      <c r="K64" s="63"/>
      <c r="L64" s="65">
        <v>1</v>
      </c>
      <c r="M64" s="63">
        <v>1</v>
      </c>
      <c r="N64" s="65"/>
      <c r="O64" s="63"/>
      <c r="P64" s="65"/>
      <c r="Q64" s="63"/>
      <c r="R64" s="65">
        <v>1</v>
      </c>
      <c r="S64" s="63">
        <v>1</v>
      </c>
      <c r="T64" s="65"/>
      <c r="U64" s="63"/>
      <c r="V64" s="111"/>
      <c r="W64" s="63"/>
      <c r="X64" s="65">
        <v>1</v>
      </c>
      <c r="Y64" s="63"/>
      <c r="Z64" s="65"/>
      <c r="AA64" s="63">
        <v>1</v>
      </c>
      <c r="AB64" s="65">
        <v>2</v>
      </c>
      <c r="AC64" s="63"/>
      <c r="AD64" s="65">
        <v>1</v>
      </c>
      <c r="AE64" s="63"/>
      <c r="AF64" s="65">
        <v>1</v>
      </c>
      <c r="AG64" s="63"/>
      <c r="AH64" s="65">
        <v>1</v>
      </c>
      <c r="AI64" s="63"/>
      <c r="AJ64" s="65"/>
      <c r="AK64" s="112"/>
      <c r="AL64" s="65"/>
      <c r="AM64" s="112"/>
      <c r="AN64" s="65">
        <v>20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469" t="s">
        <v>80</v>
      </c>
      <c r="B66" s="473">
        <f t="shared" ref="B66:AL66" si="11">SUM(B60:B65)</f>
        <v>3939</v>
      </c>
      <c r="C66" s="474">
        <f t="shared" si="11"/>
        <v>2000</v>
      </c>
      <c r="D66" s="475">
        <f t="shared" si="11"/>
        <v>1939</v>
      </c>
      <c r="E66" s="476">
        <f t="shared" si="11"/>
        <v>378</v>
      </c>
      <c r="F66" s="477">
        <f t="shared" si="11"/>
        <v>355</v>
      </c>
      <c r="G66" s="476">
        <f t="shared" si="11"/>
        <v>170</v>
      </c>
      <c r="H66" s="478">
        <f t="shared" si="11"/>
        <v>115</v>
      </c>
      <c r="I66" s="476">
        <f t="shared" si="11"/>
        <v>102</v>
      </c>
      <c r="J66" s="478">
        <f t="shared" si="11"/>
        <v>112</v>
      </c>
      <c r="K66" s="476">
        <f t="shared" si="11"/>
        <v>64</v>
      </c>
      <c r="L66" s="478">
        <f t="shared" si="11"/>
        <v>76</v>
      </c>
      <c r="M66" s="476">
        <f t="shared" si="11"/>
        <v>102</v>
      </c>
      <c r="N66" s="478">
        <f t="shared" si="11"/>
        <v>92</v>
      </c>
      <c r="O66" s="476">
        <f t="shared" si="11"/>
        <v>96</v>
      </c>
      <c r="P66" s="478">
        <f t="shared" si="11"/>
        <v>80</v>
      </c>
      <c r="Q66" s="476">
        <f t="shared" si="11"/>
        <v>99</v>
      </c>
      <c r="R66" s="478">
        <f t="shared" si="11"/>
        <v>102</v>
      </c>
      <c r="S66" s="476">
        <f t="shared" si="11"/>
        <v>91</v>
      </c>
      <c r="T66" s="478">
        <f t="shared" si="11"/>
        <v>93</v>
      </c>
      <c r="U66" s="479">
        <f t="shared" si="11"/>
        <v>91</v>
      </c>
      <c r="V66" s="480">
        <f t="shared" si="11"/>
        <v>86</v>
      </c>
      <c r="W66" s="476">
        <f t="shared" si="11"/>
        <v>72</v>
      </c>
      <c r="X66" s="478">
        <f t="shared" si="11"/>
        <v>83</v>
      </c>
      <c r="Y66" s="476">
        <f t="shared" si="11"/>
        <v>123</v>
      </c>
      <c r="Z66" s="478">
        <f t="shared" si="11"/>
        <v>75</v>
      </c>
      <c r="AA66" s="476">
        <f t="shared" si="11"/>
        <v>114</v>
      </c>
      <c r="AB66" s="478">
        <f t="shared" si="11"/>
        <v>108</v>
      </c>
      <c r="AC66" s="476">
        <f t="shared" si="11"/>
        <v>119</v>
      </c>
      <c r="AD66" s="478">
        <f t="shared" si="11"/>
        <v>102</v>
      </c>
      <c r="AE66" s="476">
        <f t="shared" si="11"/>
        <v>107</v>
      </c>
      <c r="AF66" s="478">
        <f t="shared" si="11"/>
        <v>111</v>
      </c>
      <c r="AG66" s="476">
        <f t="shared" si="11"/>
        <v>91</v>
      </c>
      <c r="AH66" s="478">
        <f t="shared" si="11"/>
        <v>88</v>
      </c>
      <c r="AI66" s="476">
        <f t="shared" si="11"/>
        <v>74</v>
      </c>
      <c r="AJ66" s="478">
        <f t="shared" si="11"/>
        <v>96</v>
      </c>
      <c r="AK66" s="481">
        <f t="shared" si="11"/>
        <v>107</v>
      </c>
      <c r="AL66" s="478">
        <f t="shared" si="11"/>
        <v>165</v>
      </c>
      <c r="AM66" s="481">
        <f>SUM(AM60:AM64)</f>
        <v>0</v>
      </c>
      <c r="AN66" s="478">
        <f>SUM(AN60:AN64)</f>
        <v>3939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92" t="s">
        <v>91</v>
      </c>
      <c r="B68" s="482" t="s">
        <v>5</v>
      </c>
      <c r="C68" s="482" t="s">
        <v>92</v>
      </c>
      <c r="D68" s="482" t="s">
        <v>93</v>
      </c>
      <c r="E68" s="482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368" t="s">
        <v>96</v>
      </c>
      <c r="B69" s="369">
        <f>SUM(C69:E69)</f>
        <v>0</v>
      </c>
      <c r="C69" s="363"/>
      <c r="D69" s="363"/>
      <c r="E69" s="363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151</v>
      </c>
      <c r="C72" s="57">
        <v>151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212</v>
      </c>
      <c r="C75" s="57">
        <v>212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145</v>
      </c>
      <c r="C81" s="57">
        <v>145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469" t="s">
        <v>80</v>
      </c>
      <c r="B89" s="483">
        <f>SUM(B69:B88)</f>
        <v>508</v>
      </c>
      <c r="C89" s="483">
        <f>SUM(C69:C88)</f>
        <v>508</v>
      </c>
      <c r="D89" s="483">
        <f t="shared" ref="D89:E89" si="13">SUM(D69:D88)</f>
        <v>0</v>
      </c>
      <c r="E89" s="483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160" t="s">
        <v>6</v>
      </c>
      <c r="G91" s="2161"/>
      <c r="H91" s="2161"/>
      <c r="I91" s="2161"/>
      <c r="J91" s="2161"/>
      <c r="K91" s="2161"/>
      <c r="L91" s="2161"/>
      <c r="M91" s="2161"/>
      <c r="N91" s="2161"/>
      <c r="O91" s="2161"/>
      <c r="P91" s="2161"/>
      <c r="Q91" s="2161"/>
      <c r="R91" s="2161"/>
      <c r="S91" s="2161"/>
      <c r="T91" s="2161"/>
      <c r="U91" s="2161"/>
      <c r="V91" s="2161"/>
      <c r="W91" s="2161"/>
      <c r="X91" s="2161"/>
      <c r="Y91" s="2161"/>
      <c r="Z91" s="2161"/>
      <c r="AA91" s="2161"/>
      <c r="AB91" s="2161"/>
      <c r="AC91" s="2161"/>
      <c r="AD91" s="2161"/>
      <c r="AE91" s="2161"/>
      <c r="AF91" s="2161"/>
      <c r="AG91" s="2161"/>
      <c r="AH91" s="2161"/>
      <c r="AI91" s="2161"/>
      <c r="AJ91" s="2161"/>
      <c r="AK91" s="2161"/>
      <c r="AL91" s="2161"/>
      <c r="AM91" s="2162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160" t="s">
        <v>11</v>
      </c>
      <c r="G92" s="2162"/>
      <c r="H92" s="2160" t="s">
        <v>12</v>
      </c>
      <c r="I92" s="2162"/>
      <c r="J92" s="2160" t="s">
        <v>13</v>
      </c>
      <c r="K92" s="2162"/>
      <c r="L92" s="2160" t="s">
        <v>14</v>
      </c>
      <c r="M92" s="2162"/>
      <c r="N92" s="2160" t="s">
        <v>15</v>
      </c>
      <c r="O92" s="2162"/>
      <c r="P92" s="2163" t="s">
        <v>16</v>
      </c>
      <c r="Q92" s="2164"/>
      <c r="R92" s="2163" t="s">
        <v>17</v>
      </c>
      <c r="S92" s="2164"/>
      <c r="T92" s="2163" t="s">
        <v>18</v>
      </c>
      <c r="U92" s="2164"/>
      <c r="V92" s="2163" t="s">
        <v>19</v>
      </c>
      <c r="W92" s="2164"/>
      <c r="X92" s="2163" t="s">
        <v>20</v>
      </c>
      <c r="Y92" s="2164"/>
      <c r="Z92" s="2163" t="s">
        <v>21</v>
      </c>
      <c r="AA92" s="2164"/>
      <c r="AB92" s="2163" t="s">
        <v>22</v>
      </c>
      <c r="AC92" s="2164"/>
      <c r="AD92" s="2163" t="s">
        <v>23</v>
      </c>
      <c r="AE92" s="2164"/>
      <c r="AF92" s="2163" t="s">
        <v>24</v>
      </c>
      <c r="AG92" s="2164"/>
      <c r="AH92" s="2163" t="s">
        <v>25</v>
      </c>
      <c r="AI92" s="2164"/>
      <c r="AJ92" s="2163" t="s">
        <v>26</v>
      </c>
      <c r="AK92" s="2164"/>
      <c r="AL92" s="2163" t="s">
        <v>27</v>
      </c>
      <c r="AM92" s="2164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466" t="s">
        <v>32</v>
      </c>
      <c r="D93" s="484" t="s">
        <v>43</v>
      </c>
      <c r="E93" s="465" t="s">
        <v>34</v>
      </c>
      <c r="F93" s="469" t="s">
        <v>43</v>
      </c>
      <c r="G93" s="465" t="s">
        <v>34</v>
      </c>
      <c r="H93" s="470" t="s">
        <v>43</v>
      </c>
      <c r="I93" s="470" t="s">
        <v>34</v>
      </c>
      <c r="J93" s="469" t="s">
        <v>43</v>
      </c>
      <c r="K93" s="465" t="s">
        <v>34</v>
      </c>
      <c r="L93" s="470" t="s">
        <v>43</v>
      </c>
      <c r="M93" s="470" t="s">
        <v>34</v>
      </c>
      <c r="N93" s="469" t="s">
        <v>43</v>
      </c>
      <c r="O93" s="465" t="s">
        <v>34</v>
      </c>
      <c r="P93" s="470" t="s">
        <v>43</v>
      </c>
      <c r="Q93" s="470" t="s">
        <v>34</v>
      </c>
      <c r="R93" s="469" t="s">
        <v>43</v>
      </c>
      <c r="S93" s="465" t="s">
        <v>34</v>
      </c>
      <c r="T93" s="470" t="s">
        <v>43</v>
      </c>
      <c r="U93" s="470" t="s">
        <v>34</v>
      </c>
      <c r="V93" s="469" t="s">
        <v>43</v>
      </c>
      <c r="W93" s="465" t="s">
        <v>34</v>
      </c>
      <c r="X93" s="470" t="s">
        <v>43</v>
      </c>
      <c r="Y93" s="465" t="s">
        <v>34</v>
      </c>
      <c r="Z93" s="469" t="s">
        <v>43</v>
      </c>
      <c r="AA93" s="470" t="s">
        <v>34</v>
      </c>
      <c r="AB93" s="469" t="s">
        <v>43</v>
      </c>
      <c r="AC93" s="465" t="s">
        <v>34</v>
      </c>
      <c r="AD93" s="470" t="s">
        <v>43</v>
      </c>
      <c r="AE93" s="470" t="s">
        <v>34</v>
      </c>
      <c r="AF93" s="469" t="s">
        <v>43</v>
      </c>
      <c r="AG93" s="465" t="s">
        <v>34</v>
      </c>
      <c r="AH93" s="470" t="s">
        <v>43</v>
      </c>
      <c r="AI93" s="470" t="s">
        <v>34</v>
      </c>
      <c r="AJ93" s="469" t="s">
        <v>43</v>
      </c>
      <c r="AK93" s="465" t="s">
        <v>34</v>
      </c>
      <c r="AL93" s="470" t="s">
        <v>43</v>
      </c>
      <c r="AM93" s="465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160" t="s">
        <v>119</v>
      </c>
      <c r="B94" s="2162"/>
      <c r="C94" s="354">
        <f>SUM(C95:C101)</f>
        <v>659</v>
      </c>
      <c r="D94" s="355">
        <f>SUM(D95:D101)</f>
        <v>317</v>
      </c>
      <c r="E94" s="468">
        <f>SUM(E95:E101)</f>
        <v>342</v>
      </c>
      <c r="F94" s="473">
        <f t="shared" ref="F94:AN94" si="14">SUM(F95:F101)</f>
        <v>23</v>
      </c>
      <c r="G94" s="345">
        <f t="shared" si="14"/>
        <v>16</v>
      </c>
      <c r="H94" s="473">
        <f t="shared" si="14"/>
        <v>3</v>
      </c>
      <c r="I94" s="345">
        <f t="shared" si="14"/>
        <v>3</v>
      </c>
      <c r="J94" s="473">
        <f t="shared" si="14"/>
        <v>14</v>
      </c>
      <c r="K94" s="345">
        <f t="shared" si="14"/>
        <v>12</v>
      </c>
      <c r="L94" s="473">
        <f t="shared" si="14"/>
        <v>7</v>
      </c>
      <c r="M94" s="345">
        <f t="shared" si="14"/>
        <v>10</v>
      </c>
      <c r="N94" s="473">
        <f t="shared" si="14"/>
        <v>15</v>
      </c>
      <c r="O94" s="345">
        <f t="shared" si="14"/>
        <v>26</v>
      </c>
      <c r="P94" s="473">
        <f t="shared" si="14"/>
        <v>9</v>
      </c>
      <c r="Q94" s="345">
        <f t="shared" si="14"/>
        <v>22</v>
      </c>
      <c r="R94" s="473">
        <f t="shared" si="14"/>
        <v>10</v>
      </c>
      <c r="S94" s="345">
        <f t="shared" si="14"/>
        <v>20</v>
      </c>
      <c r="T94" s="473">
        <f t="shared" si="14"/>
        <v>15</v>
      </c>
      <c r="U94" s="345">
        <f t="shared" si="14"/>
        <v>28</v>
      </c>
      <c r="V94" s="473">
        <f t="shared" si="14"/>
        <v>21</v>
      </c>
      <c r="W94" s="345">
        <f t="shared" si="14"/>
        <v>18</v>
      </c>
      <c r="X94" s="473">
        <f t="shared" si="14"/>
        <v>11</v>
      </c>
      <c r="Y94" s="345">
        <f t="shared" si="14"/>
        <v>13</v>
      </c>
      <c r="Z94" s="473">
        <f t="shared" si="14"/>
        <v>24</v>
      </c>
      <c r="AA94" s="345">
        <f t="shared" si="14"/>
        <v>17</v>
      </c>
      <c r="AB94" s="473">
        <f t="shared" si="14"/>
        <v>20</v>
      </c>
      <c r="AC94" s="345">
        <f t="shared" si="14"/>
        <v>18</v>
      </c>
      <c r="AD94" s="473">
        <f t="shared" si="14"/>
        <v>31</v>
      </c>
      <c r="AE94" s="345">
        <f t="shared" si="14"/>
        <v>20</v>
      </c>
      <c r="AF94" s="473">
        <f t="shared" si="14"/>
        <v>35</v>
      </c>
      <c r="AG94" s="345">
        <f t="shared" si="14"/>
        <v>23</v>
      </c>
      <c r="AH94" s="473">
        <f t="shared" si="14"/>
        <v>22</v>
      </c>
      <c r="AI94" s="345">
        <f t="shared" si="14"/>
        <v>33</v>
      </c>
      <c r="AJ94" s="473">
        <f t="shared" si="14"/>
        <v>21</v>
      </c>
      <c r="AK94" s="345">
        <f t="shared" si="14"/>
        <v>26</v>
      </c>
      <c r="AL94" s="473">
        <f t="shared" si="14"/>
        <v>36</v>
      </c>
      <c r="AM94" s="345">
        <f t="shared" si="14"/>
        <v>37</v>
      </c>
      <c r="AN94" s="372">
        <f t="shared" si="14"/>
        <v>617</v>
      </c>
      <c r="AO94" s="372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265" t="s">
        <v>121</v>
      </c>
      <c r="C95" s="354">
        <f t="shared" ref="C95:C101" si="15">SUM(D95+E95)</f>
        <v>436</v>
      </c>
      <c r="D95" s="355">
        <f t="shared" ref="D95:E101" si="16">SUM(F95+H95+J95+L95+N95+P95+R95+T95+V95+X95+Z95+AB95+AD95+AF95+AH95+AJ95+AL95)</f>
        <v>206</v>
      </c>
      <c r="E95" s="468">
        <f t="shared" si="16"/>
        <v>230</v>
      </c>
      <c r="F95" s="356">
        <v>22</v>
      </c>
      <c r="G95" s="485">
        <v>16</v>
      </c>
      <c r="H95" s="373">
        <v>3</v>
      </c>
      <c r="I95" s="486">
        <v>3</v>
      </c>
      <c r="J95" s="373">
        <v>14</v>
      </c>
      <c r="K95" s="486">
        <v>12</v>
      </c>
      <c r="L95" s="356">
        <v>2</v>
      </c>
      <c r="M95" s="485">
        <v>10</v>
      </c>
      <c r="N95" s="373">
        <v>11</v>
      </c>
      <c r="O95" s="486">
        <v>22</v>
      </c>
      <c r="P95" s="373">
        <v>7</v>
      </c>
      <c r="Q95" s="486">
        <v>17</v>
      </c>
      <c r="R95" s="373">
        <v>7</v>
      </c>
      <c r="S95" s="486">
        <v>15</v>
      </c>
      <c r="T95" s="373">
        <v>12</v>
      </c>
      <c r="U95" s="486">
        <v>19</v>
      </c>
      <c r="V95" s="373">
        <v>15</v>
      </c>
      <c r="W95" s="486">
        <v>12</v>
      </c>
      <c r="X95" s="373">
        <v>4</v>
      </c>
      <c r="Y95" s="486">
        <v>8</v>
      </c>
      <c r="Z95" s="373">
        <v>17</v>
      </c>
      <c r="AA95" s="486">
        <v>11</v>
      </c>
      <c r="AB95" s="373">
        <v>10</v>
      </c>
      <c r="AC95" s="486">
        <v>11</v>
      </c>
      <c r="AD95" s="373">
        <v>22</v>
      </c>
      <c r="AE95" s="486">
        <v>13</v>
      </c>
      <c r="AF95" s="373">
        <v>20</v>
      </c>
      <c r="AG95" s="486">
        <v>11</v>
      </c>
      <c r="AH95" s="373">
        <v>12</v>
      </c>
      <c r="AI95" s="486">
        <v>18</v>
      </c>
      <c r="AJ95" s="373">
        <v>11</v>
      </c>
      <c r="AK95" s="486">
        <v>12</v>
      </c>
      <c r="AL95" s="373">
        <v>17</v>
      </c>
      <c r="AM95" s="486">
        <v>20</v>
      </c>
      <c r="AN95" s="357">
        <v>408</v>
      </c>
      <c r="AO95" s="357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70</v>
      </c>
      <c r="D96" s="24">
        <f t="shared" si="16"/>
        <v>35</v>
      </c>
      <c r="E96" s="123">
        <f t="shared" si="16"/>
        <v>35</v>
      </c>
      <c r="F96" s="124"/>
      <c r="G96" s="125"/>
      <c r="H96" s="126"/>
      <c r="I96" s="127"/>
      <c r="J96" s="124"/>
      <c r="K96" s="128"/>
      <c r="L96" s="126">
        <v>2</v>
      </c>
      <c r="M96" s="129">
        <v>0</v>
      </c>
      <c r="N96" s="124">
        <v>0</v>
      </c>
      <c r="O96" s="128">
        <v>1</v>
      </c>
      <c r="P96" s="127">
        <v>1</v>
      </c>
      <c r="Q96" s="129">
        <v>2</v>
      </c>
      <c r="R96" s="130">
        <v>2</v>
      </c>
      <c r="S96" s="128">
        <v>3</v>
      </c>
      <c r="T96" s="127">
        <v>1</v>
      </c>
      <c r="U96" s="129">
        <v>3</v>
      </c>
      <c r="V96" s="130">
        <v>2</v>
      </c>
      <c r="W96" s="128">
        <v>1</v>
      </c>
      <c r="X96" s="127">
        <v>4</v>
      </c>
      <c r="Y96" s="128">
        <v>3</v>
      </c>
      <c r="Z96" s="130">
        <v>2</v>
      </c>
      <c r="AA96" s="129">
        <v>1</v>
      </c>
      <c r="AB96" s="130">
        <v>2</v>
      </c>
      <c r="AC96" s="128">
        <v>2</v>
      </c>
      <c r="AD96" s="127">
        <v>2</v>
      </c>
      <c r="AE96" s="129">
        <v>1</v>
      </c>
      <c r="AF96" s="130">
        <v>2</v>
      </c>
      <c r="AG96" s="128">
        <v>3</v>
      </c>
      <c r="AH96" s="127">
        <v>4</v>
      </c>
      <c r="AI96" s="129">
        <v>4</v>
      </c>
      <c r="AJ96" s="130">
        <v>1</v>
      </c>
      <c r="AK96" s="128">
        <v>5</v>
      </c>
      <c r="AL96" s="127">
        <v>10</v>
      </c>
      <c r="AM96" s="128">
        <v>6</v>
      </c>
      <c r="AN96" s="131">
        <v>66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45</v>
      </c>
      <c r="D97" s="134">
        <f t="shared" si="16"/>
        <v>20</v>
      </c>
      <c r="E97" s="135">
        <f t="shared" si="16"/>
        <v>25</v>
      </c>
      <c r="F97" s="136"/>
      <c r="G97" s="137"/>
      <c r="H97" s="138"/>
      <c r="I97" s="139"/>
      <c r="J97" s="136"/>
      <c r="K97" s="140"/>
      <c r="L97" s="138"/>
      <c r="M97" s="141"/>
      <c r="N97" s="136">
        <v>2</v>
      </c>
      <c r="O97" s="140">
        <v>1</v>
      </c>
      <c r="P97" s="139"/>
      <c r="Q97" s="141"/>
      <c r="R97" s="142">
        <v>1</v>
      </c>
      <c r="S97" s="140">
        <v>1</v>
      </c>
      <c r="T97" s="139">
        <v>2</v>
      </c>
      <c r="U97" s="141">
        <v>4</v>
      </c>
      <c r="V97" s="142"/>
      <c r="W97" s="140"/>
      <c r="X97" s="139">
        <v>1</v>
      </c>
      <c r="Y97" s="140">
        <v>0</v>
      </c>
      <c r="Z97" s="142">
        <v>1</v>
      </c>
      <c r="AA97" s="141">
        <v>1</v>
      </c>
      <c r="AB97" s="142">
        <v>1</v>
      </c>
      <c r="AC97" s="140">
        <v>2</v>
      </c>
      <c r="AD97" s="139">
        <v>2</v>
      </c>
      <c r="AE97" s="141">
        <v>2</v>
      </c>
      <c r="AF97" s="142">
        <v>3</v>
      </c>
      <c r="AG97" s="140">
        <v>1</v>
      </c>
      <c r="AH97" s="139">
        <v>3</v>
      </c>
      <c r="AI97" s="141">
        <v>3</v>
      </c>
      <c r="AJ97" s="142">
        <v>0</v>
      </c>
      <c r="AK97" s="140">
        <v>4</v>
      </c>
      <c r="AL97" s="139">
        <v>4</v>
      </c>
      <c r="AM97" s="140">
        <v>6</v>
      </c>
      <c r="AN97" s="143">
        <v>43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15</v>
      </c>
      <c r="D98" s="46">
        <f t="shared" si="16"/>
        <v>10</v>
      </c>
      <c r="E98" s="145">
        <f t="shared" si="16"/>
        <v>5</v>
      </c>
      <c r="F98" s="146">
        <v>1</v>
      </c>
      <c r="G98" s="147"/>
      <c r="H98" s="148"/>
      <c r="I98" s="149"/>
      <c r="J98" s="150"/>
      <c r="K98" s="147"/>
      <c r="L98" s="148">
        <v>3</v>
      </c>
      <c r="M98" s="151"/>
      <c r="N98" s="150"/>
      <c r="O98" s="147">
        <v>1</v>
      </c>
      <c r="P98" s="149"/>
      <c r="Q98" s="151"/>
      <c r="R98" s="152"/>
      <c r="S98" s="147"/>
      <c r="T98" s="149"/>
      <c r="U98" s="151"/>
      <c r="V98" s="152"/>
      <c r="W98" s="147">
        <v>1</v>
      </c>
      <c r="X98" s="149">
        <v>1</v>
      </c>
      <c r="Y98" s="147"/>
      <c r="Z98" s="152">
        <v>1</v>
      </c>
      <c r="AA98" s="151">
        <v>1</v>
      </c>
      <c r="AB98" s="152"/>
      <c r="AC98" s="147"/>
      <c r="AD98" s="149">
        <v>2</v>
      </c>
      <c r="AE98" s="151"/>
      <c r="AF98" s="152">
        <v>1</v>
      </c>
      <c r="AG98" s="147"/>
      <c r="AH98" s="149"/>
      <c r="AI98" s="151"/>
      <c r="AJ98" s="152"/>
      <c r="AK98" s="147">
        <v>1</v>
      </c>
      <c r="AL98" s="149">
        <v>1</v>
      </c>
      <c r="AM98" s="147">
        <v>1</v>
      </c>
      <c r="AN98" s="153">
        <v>14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17</v>
      </c>
      <c r="D99" s="46">
        <f t="shared" si="16"/>
        <v>12</v>
      </c>
      <c r="E99" s="339">
        <f t="shared" si="16"/>
        <v>5</v>
      </c>
      <c r="F99" s="156"/>
      <c r="G99" s="340"/>
      <c r="H99" s="157"/>
      <c r="I99" s="158"/>
      <c r="J99" s="146"/>
      <c r="K99" s="159"/>
      <c r="L99" s="157"/>
      <c r="M99" s="160"/>
      <c r="N99" s="146">
        <v>1</v>
      </c>
      <c r="O99" s="159"/>
      <c r="P99" s="158">
        <v>1</v>
      </c>
      <c r="Q99" s="160">
        <v>1</v>
      </c>
      <c r="R99" s="329"/>
      <c r="S99" s="159"/>
      <c r="T99" s="158"/>
      <c r="U99" s="160">
        <v>1</v>
      </c>
      <c r="V99" s="329">
        <v>3</v>
      </c>
      <c r="W99" s="159">
        <v>1</v>
      </c>
      <c r="X99" s="158"/>
      <c r="Y99" s="159"/>
      <c r="Z99" s="329"/>
      <c r="AA99" s="160"/>
      <c r="AB99" s="329">
        <v>2</v>
      </c>
      <c r="AC99" s="159"/>
      <c r="AD99" s="158"/>
      <c r="AE99" s="160">
        <v>1</v>
      </c>
      <c r="AF99" s="329">
        <v>3</v>
      </c>
      <c r="AG99" s="159"/>
      <c r="AH99" s="158">
        <v>1</v>
      </c>
      <c r="AI99" s="160"/>
      <c r="AJ99" s="329">
        <v>1</v>
      </c>
      <c r="AK99" s="159">
        <v>1</v>
      </c>
      <c r="AL99" s="158"/>
      <c r="AM99" s="159"/>
      <c r="AN99" s="330">
        <v>14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75</v>
      </c>
      <c r="D100" s="24">
        <f t="shared" si="16"/>
        <v>34</v>
      </c>
      <c r="E100" s="161">
        <f t="shared" si="16"/>
        <v>41</v>
      </c>
      <c r="F100" s="124"/>
      <c r="G100" s="125"/>
      <c r="H100" s="126"/>
      <c r="I100" s="127"/>
      <c r="J100" s="124"/>
      <c r="K100" s="128"/>
      <c r="L100" s="126"/>
      <c r="M100" s="129"/>
      <c r="N100" s="124">
        <v>1</v>
      </c>
      <c r="O100" s="128">
        <v>1</v>
      </c>
      <c r="P100" s="127"/>
      <c r="Q100" s="129">
        <v>2</v>
      </c>
      <c r="R100" s="130"/>
      <c r="S100" s="128">
        <v>1</v>
      </c>
      <c r="T100" s="127"/>
      <c r="U100" s="129">
        <v>1</v>
      </c>
      <c r="V100" s="130">
        <v>1</v>
      </c>
      <c r="W100" s="128">
        <v>3</v>
      </c>
      <c r="X100" s="127">
        <v>1</v>
      </c>
      <c r="Y100" s="128">
        <v>2</v>
      </c>
      <c r="Z100" s="130">
        <v>3</v>
      </c>
      <c r="AA100" s="129">
        <v>3</v>
      </c>
      <c r="AB100" s="130">
        <v>5</v>
      </c>
      <c r="AC100" s="128">
        <v>3</v>
      </c>
      <c r="AD100" s="127">
        <v>3</v>
      </c>
      <c r="AE100" s="129">
        <v>3</v>
      </c>
      <c r="AF100" s="130">
        <v>6</v>
      </c>
      <c r="AG100" s="128">
        <v>8</v>
      </c>
      <c r="AH100" s="127">
        <v>2</v>
      </c>
      <c r="AI100" s="129">
        <v>8</v>
      </c>
      <c r="AJ100" s="130">
        <v>8</v>
      </c>
      <c r="AK100" s="128">
        <v>2</v>
      </c>
      <c r="AL100" s="127">
        <v>4</v>
      </c>
      <c r="AM100" s="128">
        <v>4</v>
      </c>
      <c r="AN100" s="131">
        <v>71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</v>
      </c>
      <c r="D101" s="96">
        <f t="shared" si="16"/>
        <v>0</v>
      </c>
      <c r="E101" s="163">
        <f t="shared" si="16"/>
        <v>1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>
        <v>1</v>
      </c>
      <c r="AL101" s="166"/>
      <c r="AM101" s="167"/>
      <c r="AN101" s="170">
        <v>1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160" t="s">
        <v>129</v>
      </c>
      <c r="B103" s="2161"/>
      <c r="C103" s="2162"/>
      <c r="D103" s="482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384" t="s">
        <v>131</v>
      </c>
      <c r="D104" s="375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245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249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160" t="s">
        <v>6</v>
      </c>
      <c r="G108" s="2161"/>
      <c r="H108" s="2161"/>
      <c r="I108" s="2161"/>
      <c r="J108" s="2161"/>
      <c r="K108" s="2161"/>
      <c r="L108" s="2161"/>
      <c r="M108" s="2161"/>
      <c r="N108" s="2161"/>
      <c r="O108" s="2161"/>
      <c r="P108" s="2161"/>
      <c r="Q108" s="2161"/>
      <c r="R108" s="2161"/>
      <c r="S108" s="2161"/>
      <c r="T108" s="2161"/>
      <c r="U108" s="2161"/>
      <c r="V108" s="2161"/>
      <c r="W108" s="2161"/>
      <c r="X108" s="2161"/>
      <c r="Y108" s="2161"/>
      <c r="Z108" s="2161"/>
      <c r="AA108" s="2161"/>
      <c r="AB108" s="2161"/>
      <c r="AC108" s="2161"/>
      <c r="AD108" s="2161"/>
      <c r="AE108" s="2161"/>
      <c r="AF108" s="2161"/>
      <c r="AG108" s="2161"/>
      <c r="AH108" s="2161"/>
      <c r="AI108" s="2161"/>
      <c r="AJ108" s="2161"/>
      <c r="AK108" s="2161"/>
      <c r="AL108" s="2161"/>
      <c r="AM108" s="2162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160" t="s">
        <v>11</v>
      </c>
      <c r="G109" s="2162"/>
      <c r="H109" s="2160" t="s">
        <v>12</v>
      </c>
      <c r="I109" s="2162"/>
      <c r="J109" s="2160" t="s">
        <v>13</v>
      </c>
      <c r="K109" s="2162"/>
      <c r="L109" s="2160" t="s">
        <v>14</v>
      </c>
      <c r="M109" s="2162"/>
      <c r="N109" s="2160" t="s">
        <v>15</v>
      </c>
      <c r="O109" s="2162"/>
      <c r="P109" s="2163" t="s">
        <v>16</v>
      </c>
      <c r="Q109" s="2164"/>
      <c r="R109" s="2163" t="s">
        <v>17</v>
      </c>
      <c r="S109" s="2164"/>
      <c r="T109" s="2163" t="s">
        <v>18</v>
      </c>
      <c r="U109" s="2164"/>
      <c r="V109" s="2163" t="s">
        <v>19</v>
      </c>
      <c r="W109" s="2164"/>
      <c r="X109" s="2163" t="s">
        <v>20</v>
      </c>
      <c r="Y109" s="2164"/>
      <c r="Z109" s="2163" t="s">
        <v>21</v>
      </c>
      <c r="AA109" s="2164"/>
      <c r="AB109" s="2163" t="s">
        <v>22</v>
      </c>
      <c r="AC109" s="2164"/>
      <c r="AD109" s="2163" t="s">
        <v>23</v>
      </c>
      <c r="AE109" s="2164"/>
      <c r="AF109" s="2163" t="s">
        <v>24</v>
      </c>
      <c r="AG109" s="2164"/>
      <c r="AH109" s="2163" t="s">
        <v>25</v>
      </c>
      <c r="AI109" s="2164"/>
      <c r="AJ109" s="2163" t="s">
        <v>26</v>
      </c>
      <c r="AK109" s="2164"/>
      <c r="AL109" s="2163" t="s">
        <v>27</v>
      </c>
      <c r="AM109" s="2165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463" t="s">
        <v>32</v>
      </c>
      <c r="D110" s="464" t="s">
        <v>43</v>
      </c>
      <c r="E110" s="465" t="s">
        <v>34</v>
      </c>
      <c r="F110" s="469" t="s">
        <v>43</v>
      </c>
      <c r="G110" s="465" t="s">
        <v>34</v>
      </c>
      <c r="H110" s="469" t="s">
        <v>43</v>
      </c>
      <c r="I110" s="465" t="s">
        <v>34</v>
      </c>
      <c r="J110" s="469" t="s">
        <v>43</v>
      </c>
      <c r="K110" s="465" t="s">
        <v>34</v>
      </c>
      <c r="L110" s="469" t="s">
        <v>43</v>
      </c>
      <c r="M110" s="465" t="s">
        <v>34</v>
      </c>
      <c r="N110" s="469" t="s">
        <v>43</v>
      </c>
      <c r="O110" s="465" t="s">
        <v>34</v>
      </c>
      <c r="P110" s="469" t="s">
        <v>43</v>
      </c>
      <c r="Q110" s="465" t="s">
        <v>34</v>
      </c>
      <c r="R110" s="469" t="s">
        <v>43</v>
      </c>
      <c r="S110" s="465" t="s">
        <v>34</v>
      </c>
      <c r="T110" s="469" t="s">
        <v>43</v>
      </c>
      <c r="U110" s="465" t="s">
        <v>34</v>
      </c>
      <c r="V110" s="469" t="s">
        <v>43</v>
      </c>
      <c r="W110" s="465" t="s">
        <v>34</v>
      </c>
      <c r="X110" s="469" t="s">
        <v>43</v>
      </c>
      <c r="Y110" s="465" t="s">
        <v>34</v>
      </c>
      <c r="Z110" s="469" t="s">
        <v>43</v>
      </c>
      <c r="AA110" s="465" t="s">
        <v>34</v>
      </c>
      <c r="AB110" s="469" t="s">
        <v>43</v>
      </c>
      <c r="AC110" s="465" t="s">
        <v>34</v>
      </c>
      <c r="AD110" s="470" t="s">
        <v>43</v>
      </c>
      <c r="AE110" s="470" t="s">
        <v>34</v>
      </c>
      <c r="AF110" s="469" t="s">
        <v>43</v>
      </c>
      <c r="AG110" s="465" t="s">
        <v>34</v>
      </c>
      <c r="AH110" s="470" t="s">
        <v>43</v>
      </c>
      <c r="AI110" s="470" t="s">
        <v>34</v>
      </c>
      <c r="AJ110" s="469" t="s">
        <v>43</v>
      </c>
      <c r="AK110" s="465" t="s">
        <v>34</v>
      </c>
      <c r="AL110" s="470" t="s">
        <v>43</v>
      </c>
      <c r="AM110" s="465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099" t="s">
        <v>135</v>
      </c>
      <c r="B111" s="2176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4</v>
      </c>
      <c r="E112" s="55">
        <f t="shared" si="17"/>
        <v>5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/>
      <c r="W112" s="186"/>
      <c r="X112" s="185"/>
      <c r="Y112" s="186"/>
      <c r="Z112" s="185">
        <v>1</v>
      </c>
      <c r="AA112" s="186"/>
      <c r="AB112" s="185"/>
      <c r="AC112" s="186">
        <v>2</v>
      </c>
      <c r="AD112" s="187">
        <v>1</v>
      </c>
      <c r="AE112" s="188"/>
      <c r="AF112" s="185"/>
      <c r="AG112" s="186"/>
      <c r="AH112" s="187"/>
      <c r="AI112" s="188"/>
      <c r="AJ112" s="185">
        <v>2</v>
      </c>
      <c r="AK112" s="186"/>
      <c r="AL112" s="187"/>
      <c r="AM112" s="186">
        <v>3</v>
      </c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4</v>
      </c>
      <c r="D113" s="96">
        <f t="shared" si="17"/>
        <v>1</v>
      </c>
      <c r="E113" s="97">
        <f t="shared" si="17"/>
        <v>3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>
        <v>2</v>
      </c>
      <c r="AD113" s="192"/>
      <c r="AE113" s="193"/>
      <c r="AF113" s="190"/>
      <c r="AG113" s="191"/>
      <c r="AH113" s="192"/>
      <c r="AI113" s="193"/>
      <c r="AJ113" s="190"/>
      <c r="AK113" s="191"/>
      <c r="AL113" s="192">
        <v>1</v>
      </c>
      <c r="AM113" s="191">
        <v>1</v>
      </c>
      <c r="AN113" s="194">
        <v>4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160" t="s">
        <v>140</v>
      </c>
      <c r="G115" s="2162"/>
      <c r="H115" s="2174" t="s">
        <v>141</v>
      </c>
      <c r="I115" s="2162"/>
      <c r="J115" s="2160" t="s">
        <v>142</v>
      </c>
      <c r="K115" s="2162"/>
      <c r="L115" s="2160" t="s">
        <v>56</v>
      </c>
      <c r="M115" s="2162"/>
      <c r="N115" s="2160" t="s">
        <v>143</v>
      </c>
      <c r="O115" s="2162"/>
      <c r="P115" s="2160" t="s">
        <v>144</v>
      </c>
      <c r="Q115" s="2162"/>
      <c r="R115" s="2163" t="s">
        <v>145</v>
      </c>
      <c r="S115" s="2164"/>
      <c r="T115" s="2163" t="s">
        <v>146</v>
      </c>
      <c r="U115" s="2164"/>
      <c r="V115" s="2163" t="s">
        <v>147</v>
      </c>
      <c r="W115" s="2175"/>
      <c r="X115" s="2163" t="s">
        <v>148</v>
      </c>
      <c r="Y115" s="2164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463" t="s">
        <v>32</v>
      </c>
      <c r="D116" s="464" t="s">
        <v>33</v>
      </c>
      <c r="E116" s="487" t="s">
        <v>34</v>
      </c>
      <c r="F116" s="466" t="s">
        <v>43</v>
      </c>
      <c r="G116" s="488" t="s">
        <v>34</v>
      </c>
      <c r="H116" s="466" t="s">
        <v>43</v>
      </c>
      <c r="I116" s="488" t="s">
        <v>34</v>
      </c>
      <c r="J116" s="466" t="s">
        <v>43</v>
      </c>
      <c r="K116" s="488" t="s">
        <v>34</v>
      </c>
      <c r="L116" s="466" t="s">
        <v>43</v>
      </c>
      <c r="M116" s="488" t="s">
        <v>34</v>
      </c>
      <c r="N116" s="466" t="s">
        <v>43</v>
      </c>
      <c r="O116" s="488" t="s">
        <v>34</v>
      </c>
      <c r="P116" s="466" t="s">
        <v>43</v>
      </c>
      <c r="Q116" s="488" t="s">
        <v>34</v>
      </c>
      <c r="R116" s="466" t="s">
        <v>43</v>
      </c>
      <c r="S116" s="488" t="s">
        <v>34</v>
      </c>
      <c r="T116" s="466" t="s">
        <v>43</v>
      </c>
      <c r="U116" s="488" t="s">
        <v>34</v>
      </c>
      <c r="V116" s="466" t="s">
        <v>43</v>
      </c>
      <c r="W116" s="489" t="s">
        <v>34</v>
      </c>
      <c r="X116" s="466" t="s">
        <v>43</v>
      </c>
      <c r="Y116" s="488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099" t="s">
        <v>149</v>
      </c>
      <c r="B117" s="2176"/>
      <c r="C117" s="376">
        <f>SUM(D117+E117)</f>
        <v>8</v>
      </c>
      <c r="D117" s="354">
        <f>SUM(F117+H117+J117+L117+N117+P117+R117+T117+V117+X117)</f>
        <v>6</v>
      </c>
      <c r="E117" s="458">
        <f>SUM(G117+I117+K117+M117+O117+Q117+S117+U117+W117+Y117)</f>
        <v>2</v>
      </c>
      <c r="F117" s="485"/>
      <c r="G117" s="490"/>
      <c r="H117" s="356"/>
      <c r="I117" s="486"/>
      <c r="J117" s="356"/>
      <c r="K117" s="486"/>
      <c r="L117" s="485"/>
      <c r="M117" s="490"/>
      <c r="N117" s="356">
        <v>2</v>
      </c>
      <c r="O117" s="486"/>
      <c r="P117" s="485">
        <v>1</v>
      </c>
      <c r="Q117" s="490">
        <v>1</v>
      </c>
      <c r="R117" s="356">
        <v>1</v>
      </c>
      <c r="S117" s="486">
        <v>1</v>
      </c>
      <c r="T117" s="485">
        <v>1</v>
      </c>
      <c r="U117" s="490"/>
      <c r="V117" s="356">
        <v>1</v>
      </c>
      <c r="W117" s="486"/>
      <c r="X117" s="356"/>
      <c r="Y117" s="491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58</v>
      </c>
      <c r="D118" s="95">
        <f>SUM(F118+H118+J118+L118+N118+P118+R118+T118+V118+X118)</f>
        <v>38</v>
      </c>
      <c r="E118" s="39">
        <f>SUM(G118+I118+K118+M118+O118+Q118+S118+U118+W118+Y118)</f>
        <v>20</v>
      </c>
      <c r="F118" s="197"/>
      <c r="G118" s="198">
        <v>1</v>
      </c>
      <c r="H118" s="317">
        <v>1</v>
      </c>
      <c r="I118" s="199">
        <v>5</v>
      </c>
      <c r="J118" s="317">
        <v>2</v>
      </c>
      <c r="K118" s="199"/>
      <c r="L118" s="197">
        <v>5</v>
      </c>
      <c r="M118" s="198">
        <v>5</v>
      </c>
      <c r="N118" s="317">
        <v>6</v>
      </c>
      <c r="O118" s="199">
        <v>5</v>
      </c>
      <c r="P118" s="197">
        <v>13</v>
      </c>
      <c r="Q118" s="198"/>
      <c r="R118" s="317">
        <v>6</v>
      </c>
      <c r="S118" s="199">
        <v>1</v>
      </c>
      <c r="T118" s="197">
        <v>2</v>
      </c>
      <c r="U118" s="198"/>
      <c r="V118" s="317">
        <v>1</v>
      </c>
      <c r="W118" s="199">
        <v>3</v>
      </c>
      <c r="X118" s="317">
        <v>2</v>
      </c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175" t="s">
        <v>152</v>
      </c>
      <c r="C120" s="2175"/>
      <c r="D120" s="2175"/>
      <c r="E120" s="2164"/>
      <c r="F120" s="2179" t="s">
        <v>153</v>
      </c>
      <c r="G120" s="2180"/>
      <c r="H120" s="2181" t="s">
        <v>154</v>
      </c>
      <c r="I120" s="2175"/>
      <c r="J120" s="2175"/>
      <c r="K120" s="2165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492" t="s">
        <v>160</v>
      </c>
      <c r="C121" s="492" t="s">
        <v>161</v>
      </c>
      <c r="D121" s="482" t="s">
        <v>162</v>
      </c>
      <c r="E121" s="465" t="s">
        <v>163</v>
      </c>
      <c r="F121" s="493" t="s">
        <v>164</v>
      </c>
      <c r="G121" s="494" t="s">
        <v>165</v>
      </c>
      <c r="H121" s="495" t="s">
        <v>166</v>
      </c>
      <c r="I121" s="482" t="s">
        <v>167</v>
      </c>
      <c r="J121" s="251" t="s">
        <v>168</v>
      </c>
      <c r="K121" s="496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378" t="s">
        <v>149</v>
      </c>
      <c r="B122" s="357">
        <v>5</v>
      </c>
      <c r="C122" s="491">
        <v>3</v>
      </c>
      <c r="D122" s="379"/>
      <c r="E122" s="497"/>
      <c r="F122" s="344">
        <v>6</v>
      </c>
      <c r="G122" s="498">
        <v>2</v>
      </c>
      <c r="H122" s="499">
        <v>1</v>
      </c>
      <c r="I122" s="357"/>
      <c r="J122" s="357">
        <v>6</v>
      </c>
      <c r="K122" s="498">
        <v>1</v>
      </c>
      <c r="L122" s="491"/>
      <c r="M122" s="357">
        <v>0</v>
      </c>
      <c r="N122" s="491">
        <v>0</v>
      </c>
      <c r="O122" s="357">
        <v>0</v>
      </c>
      <c r="P122" s="357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18</v>
      </c>
      <c r="E123" s="200">
        <v>40</v>
      </c>
      <c r="F123" s="206">
        <v>38</v>
      </c>
      <c r="G123" s="208">
        <v>20</v>
      </c>
      <c r="H123" s="207">
        <v>11</v>
      </c>
      <c r="I123" s="205"/>
      <c r="J123" s="205">
        <v>35</v>
      </c>
      <c r="K123" s="208">
        <v>5</v>
      </c>
      <c r="L123" s="200">
        <v>7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160" t="s">
        <v>6</v>
      </c>
      <c r="E125" s="2161"/>
      <c r="F125" s="2161"/>
      <c r="G125" s="2161"/>
      <c r="H125" s="2161"/>
      <c r="I125" s="2182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466" t="s">
        <v>13</v>
      </c>
      <c r="E126" s="484" t="s">
        <v>14</v>
      </c>
      <c r="F126" s="484" t="s">
        <v>15</v>
      </c>
      <c r="G126" s="484" t="s">
        <v>171</v>
      </c>
      <c r="H126" s="484" t="s">
        <v>172</v>
      </c>
      <c r="I126" s="500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380" t="s">
        <v>175</v>
      </c>
      <c r="C127" s="381">
        <f>SUM(D127:I127)</f>
        <v>0</v>
      </c>
      <c r="D127" s="461"/>
      <c r="E127" s="501"/>
      <c r="F127" s="501"/>
      <c r="G127" s="501"/>
      <c r="H127" s="501"/>
      <c r="I127" s="502"/>
      <c r="J127" s="462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382" t="s">
        <v>180</v>
      </c>
      <c r="B132" s="363">
        <v>6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/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23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7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/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1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/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/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17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322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25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503" t="s">
        <v>80</v>
      </c>
      <c r="B144" s="483">
        <f>SUM(B132:B143)</f>
        <v>402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160" t="s">
        <v>193</v>
      </c>
      <c r="B146" s="2162"/>
      <c r="C146" s="482" t="s">
        <v>194</v>
      </c>
      <c r="D146" s="482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482" t="s">
        <v>196</v>
      </c>
      <c r="B147" s="469" t="s">
        <v>197</v>
      </c>
      <c r="C147" s="504"/>
      <c r="D147" s="504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163" t="s">
        <v>199</v>
      </c>
      <c r="D149" s="2175"/>
      <c r="E149" s="2164"/>
      <c r="F149" s="2149" t="s">
        <v>7</v>
      </c>
      <c r="G149" s="2161" t="s">
        <v>200</v>
      </c>
      <c r="H149" s="2161"/>
      <c r="I149" s="2162"/>
      <c r="J149" s="2160" t="s">
        <v>201</v>
      </c>
      <c r="K149" s="2161"/>
      <c r="L149" s="2162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223" t="s">
        <v>80</v>
      </c>
      <c r="D150" s="324" t="s">
        <v>202</v>
      </c>
      <c r="E150" s="16" t="s">
        <v>203</v>
      </c>
      <c r="F150" s="2050"/>
      <c r="G150" s="324" t="s">
        <v>204</v>
      </c>
      <c r="H150" s="17" t="s">
        <v>205</v>
      </c>
      <c r="I150" s="16" t="s">
        <v>206</v>
      </c>
      <c r="J150" s="324" t="s">
        <v>204</v>
      </c>
      <c r="K150" s="17" t="s">
        <v>205</v>
      </c>
      <c r="L150" s="16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383" t="s">
        <v>208</v>
      </c>
      <c r="C151" s="381">
        <f>SUM(D151+E151)</f>
        <v>0</v>
      </c>
      <c r="D151" s="461"/>
      <c r="E151" s="462"/>
      <c r="F151" s="363"/>
      <c r="G151" s="461"/>
      <c r="H151" s="459"/>
      <c r="I151" s="462"/>
      <c r="J151" s="461"/>
      <c r="K151" s="459"/>
      <c r="L151" s="462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163" t="s">
        <v>211</v>
      </c>
      <c r="B154" s="2164"/>
      <c r="C154" s="482" t="s">
        <v>153</v>
      </c>
      <c r="D154" s="466" t="s">
        <v>7</v>
      </c>
      <c r="E154" s="471" t="s">
        <v>212</v>
      </c>
      <c r="F154" s="465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235" t="s">
        <v>217</v>
      </c>
      <c r="B157" s="236" t="s">
        <v>215</v>
      </c>
      <c r="C157" s="504"/>
      <c r="D157" s="505"/>
      <c r="E157" s="50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163" t="s">
        <v>223</v>
      </c>
      <c r="D162" s="2175"/>
      <c r="E162" s="2165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223" t="s">
        <v>224</v>
      </c>
      <c r="D163" s="466" t="s">
        <v>214</v>
      </c>
      <c r="E163" s="279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113" t="s">
        <v>225</v>
      </c>
      <c r="B164" s="385" t="s">
        <v>221</v>
      </c>
      <c r="C164" s="381">
        <f t="shared" ref="C164:C169" si="18">SUM(D164:E164)</f>
        <v>0</v>
      </c>
      <c r="D164" s="461"/>
      <c r="E164" s="502"/>
      <c r="F164" s="459"/>
      <c r="G164" s="501"/>
      <c r="H164" s="462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255</v>
      </c>
      <c r="D165" s="28">
        <v>255</v>
      </c>
      <c r="E165" s="247"/>
      <c r="F165" s="26">
        <v>255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385" t="s">
        <v>221</v>
      </c>
      <c r="C167" s="381">
        <f t="shared" si="18"/>
        <v>0</v>
      </c>
      <c r="D167" s="461"/>
      <c r="E167" s="502"/>
      <c r="F167" s="459"/>
      <c r="G167" s="501"/>
      <c r="H167" s="462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115</v>
      </c>
      <c r="D168" s="28">
        <v>115</v>
      </c>
      <c r="E168" s="247"/>
      <c r="F168" s="26">
        <v>115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179" t="s">
        <v>6</v>
      </c>
      <c r="F171" s="2186"/>
      <c r="G171" s="2186"/>
      <c r="H171" s="2186"/>
      <c r="I171" s="2186"/>
      <c r="J171" s="2186"/>
      <c r="K171" s="2186"/>
      <c r="L171" s="2186"/>
      <c r="M171" s="2186"/>
      <c r="N171" s="2186"/>
      <c r="O171" s="2186"/>
      <c r="P171" s="2186"/>
      <c r="Q171" s="2186"/>
      <c r="R171" s="2186"/>
      <c r="S171" s="2186"/>
      <c r="T171" s="2186"/>
      <c r="U171" s="2186"/>
      <c r="V171" s="2186"/>
      <c r="W171" s="2186"/>
      <c r="X171" s="2186"/>
      <c r="Y171" s="2186"/>
      <c r="Z171" s="2186"/>
      <c r="AA171" s="2186"/>
      <c r="AB171" s="2186"/>
      <c r="AC171" s="2186"/>
      <c r="AD171" s="2186"/>
      <c r="AE171" s="2186"/>
      <c r="AF171" s="2186"/>
      <c r="AG171" s="2186"/>
      <c r="AH171" s="2186"/>
      <c r="AI171" s="2186"/>
      <c r="AJ171" s="2186"/>
      <c r="AK171" s="2186"/>
      <c r="AL171" s="2187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160" t="s">
        <v>11</v>
      </c>
      <c r="F172" s="2162"/>
      <c r="G172" s="2160" t="s">
        <v>12</v>
      </c>
      <c r="H172" s="2162"/>
      <c r="I172" s="2160" t="s">
        <v>13</v>
      </c>
      <c r="J172" s="2162"/>
      <c r="K172" s="2160" t="s">
        <v>14</v>
      </c>
      <c r="L172" s="2162"/>
      <c r="M172" s="2160" t="s">
        <v>15</v>
      </c>
      <c r="N172" s="2162"/>
      <c r="O172" s="2163" t="s">
        <v>16</v>
      </c>
      <c r="P172" s="2164"/>
      <c r="Q172" s="2163" t="s">
        <v>17</v>
      </c>
      <c r="R172" s="2164"/>
      <c r="S172" s="2163" t="s">
        <v>18</v>
      </c>
      <c r="T172" s="2164"/>
      <c r="U172" s="2163" t="s">
        <v>19</v>
      </c>
      <c r="V172" s="2164"/>
      <c r="W172" s="2163" t="s">
        <v>20</v>
      </c>
      <c r="X172" s="2164"/>
      <c r="Y172" s="2163" t="s">
        <v>21</v>
      </c>
      <c r="Z172" s="2164"/>
      <c r="AA172" s="2163" t="s">
        <v>22</v>
      </c>
      <c r="AB172" s="2164"/>
      <c r="AC172" s="2163" t="s">
        <v>23</v>
      </c>
      <c r="AD172" s="2164"/>
      <c r="AE172" s="2163" t="s">
        <v>24</v>
      </c>
      <c r="AF172" s="2164"/>
      <c r="AG172" s="2163" t="s">
        <v>25</v>
      </c>
      <c r="AH172" s="2164"/>
      <c r="AI172" s="2163" t="s">
        <v>26</v>
      </c>
      <c r="AJ172" s="2164"/>
      <c r="AK172" s="2163" t="s">
        <v>27</v>
      </c>
      <c r="AL172" s="2164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507" t="s">
        <v>32</v>
      </c>
      <c r="C173" s="508" t="s">
        <v>33</v>
      </c>
      <c r="D173" s="509" t="s">
        <v>34</v>
      </c>
      <c r="E173" s="466" t="s">
        <v>43</v>
      </c>
      <c r="F173" s="465" t="s">
        <v>34</v>
      </c>
      <c r="G173" s="466" t="s">
        <v>43</v>
      </c>
      <c r="H173" s="465" t="s">
        <v>34</v>
      </c>
      <c r="I173" s="466" t="s">
        <v>43</v>
      </c>
      <c r="J173" s="465" t="s">
        <v>34</v>
      </c>
      <c r="K173" s="466" t="s">
        <v>43</v>
      </c>
      <c r="L173" s="470" t="s">
        <v>34</v>
      </c>
      <c r="M173" s="466" t="s">
        <v>43</v>
      </c>
      <c r="N173" s="465" t="s">
        <v>34</v>
      </c>
      <c r="O173" s="466" t="s">
        <v>43</v>
      </c>
      <c r="P173" s="470" t="s">
        <v>34</v>
      </c>
      <c r="Q173" s="466" t="s">
        <v>43</v>
      </c>
      <c r="R173" s="465" t="s">
        <v>34</v>
      </c>
      <c r="S173" s="466" t="s">
        <v>43</v>
      </c>
      <c r="T173" s="470" t="s">
        <v>34</v>
      </c>
      <c r="U173" s="466" t="s">
        <v>43</v>
      </c>
      <c r="V173" s="465" t="s">
        <v>34</v>
      </c>
      <c r="W173" s="466" t="s">
        <v>43</v>
      </c>
      <c r="X173" s="470" t="s">
        <v>34</v>
      </c>
      <c r="Y173" s="466" t="s">
        <v>43</v>
      </c>
      <c r="Z173" s="465" t="s">
        <v>34</v>
      </c>
      <c r="AA173" s="466" t="s">
        <v>43</v>
      </c>
      <c r="AB173" s="465" t="s">
        <v>34</v>
      </c>
      <c r="AC173" s="466" t="s">
        <v>43</v>
      </c>
      <c r="AD173" s="465" t="s">
        <v>34</v>
      </c>
      <c r="AE173" s="466" t="s">
        <v>43</v>
      </c>
      <c r="AF173" s="465" t="s">
        <v>34</v>
      </c>
      <c r="AG173" s="466" t="s">
        <v>43</v>
      </c>
      <c r="AH173" s="465" t="s">
        <v>34</v>
      </c>
      <c r="AI173" s="466" t="s">
        <v>43</v>
      </c>
      <c r="AJ173" s="465" t="s">
        <v>34</v>
      </c>
      <c r="AK173" s="466" t="s">
        <v>43</v>
      </c>
      <c r="AL173" s="465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386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510">
        <f>SUM(P174+R174+T174+V174+X174+Z174+AB174+AD174+AF174+AH174+AJ174+AL174)</f>
        <v>0</v>
      </c>
      <c r="E174" s="346"/>
      <c r="F174" s="254"/>
      <c r="G174" s="255"/>
      <c r="H174" s="347"/>
      <c r="I174" s="346"/>
      <c r="J174" s="254"/>
      <c r="K174" s="255"/>
      <c r="L174" s="347"/>
      <c r="M174" s="255"/>
      <c r="N174" s="347"/>
      <c r="O174" s="511"/>
      <c r="P174" s="512"/>
      <c r="Q174" s="513"/>
      <c r="R174" s="514"/>
      <c r="S174" s="511"/>
      <c r="T174" s="512"/>
      <c r="U174" s="513"/>
      <c r="V174" s="514"/>
      <c r="W174" s="511"/>
      <c r="X174" s="512"/>
      <c r="Y174" s="513"/>
      <c r="Z174" s="514"/>
      <c r="AA174" s="513"/>
      <c r="AB174" s="514"/>
      <c r="AC174" s="513"/>
      <c r="AD174" s="514"/>
      <c r="AE174" s="513"/>
      <c r="AF174" s="514"/>
      <c r="AG174" s="513"/>
      <c r="AH174" s="514"/>
      <c r="AI174" s="513"/>
      <c r="AJ174" s="514"/>
      <c r="AK174" s="513"/>
      <c r="AL174" s="514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515"/>
      <c r="F175" s="516"/>
      <c r="G175" s="515"/>
      <c r="H175" s="516"/>
      <c r="I175" s="515"/>
      <c r="J175" s="516"/>
      <c r="K175" s="517"/>
      <c r="L175" s="518"/>
      <c r="M175" s="515"/>
      <c r="N175" s="516"/>
      <c r="O175" s="517"/>
      <c r="P175" s="518"/>
      <c r="Q175" s="515"/>
      <c r="R175" s="516"/>
      <c r="S175" s="517"/>
      <c r="T175" s="518"/>
      <c r="U175" s="515"/>
      <c r="V175" s="516"/>
      <c r="W175" s="517"/>
      <c r="X175" s="518"/>
      <c r="Y175" s="515"/>
      <c r="Z175" s="516"/>
      <c r="AA175" s="515"/>
      <c r="AB175" s="516"/>
      <c r="AC175" s="515"/>
      <c r="AD175" s="516"/>
      <c r="AE175" s="515"/>
      <c r="AF175" s="516"/>
      <c r="AG175" s="515"/>
      <c r="AH175" s="516"/>
      <c r="AI175" s="515"/>
      <c r="AJ175" s="516"/>
      <c r="AK175" s="515"/>
      <c r="AL175" s="516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515"/>
      <c r="F176" s="516"/>
      <c r="G176" s="515"/>
      <c r="H176" s="516"/>
      <c r="I176" s="515"/>
      <c r="J176" s="516"/>
      <c r="K176" s="517"/>
      <c r="L176" s="518"/>
      <c r="M176" s="515"/>
      <c r="N176" s="516"/>
      <c r="O176" s="517"/>
      <c r="P176" s="518"/>
      <c r="Q176" s="515"/>
      <c r="R176" s="516"/>
      <c r="S176" s="517"/>
      <c r="T176" s="518"/>
      <c r="U176" s="515"/>
      <c r="V176" s="516"/>
      <c r="W176" s="517"/>
      <c r="X176" s="518"/>
      <c r="Y176" s="515"/>
      <c r="Z176" s="516"/>
      <c r="AA176" s="515"/>
      <c r="AB176" s="516"/>
      <c r="AC176" s="515"/>
      <c r="AD176" s="516"/>
      <c r="AE176" s="515"/>
      <c r="AF176" s="516"/>
      <c r="AG176" s="515"/>
      <c r="AH176" s="516"/>
      <c r="AI176" s="515"/>
      <c r="AJ176" s="516"/>
      <c r="AK176" s="515"/>
      <c r="AL176" s="516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519"/>
      <c r="F177" s="520"/>
      <c r="G177" s="519"/>
      <c r="H177" s="520"/>
      <c r="I177" s="519"/>
      <c r="J177" s="520"/>
      <c r="K177" s="521"/>
      <c r="L177" s="522"/>
      <c r="M177" s="519"/>
      <c r="N177" s="520"/>
      <c r="O177" s="521"/>
      <c r="P177" s="522"/>
      <c r="Q177" s="519"/>
      <c r="R177" s="520"/>
      <c r="S177" s="521"/>
      <c r="T177" s="522"/>
      <c r="U177" s="519"/>
      <c r="V177" s="520"/>
      <c r="W177" s="521"/>
      <c r="X177" s="522"/>
      <c r="Y177" s="519"/>
      <c r="Z177" s="520"/>
      <c r="AA177" s="519"/>
      <c r="AB177" s="520"/>
      <c r="AC177" s="519"/>
      <c r="AD177" s="520"/>
      <c r="AE177" s="519"/>
      <c r="AF177" s="520"/>
      <c r="AG177" s="519"/>
      <c r="AH177" s="520"/>
      <c r="AI177" s="519"/>
      <c r="AJ177" s="520"/>
      <c r="AK177" s="519"/>
      <c r="AL177" s="520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523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188" t="s">
        <v>234</v>
      </c>
      <c r="G179" s="2189"/>
      <c r="H179" s="2189"/>
      <c r="I179" s="2189"/>
      <c r="J179" s="2189"/>
      <c r="K179" s="2189"/>
      <c r="L179" s="2189"/>
      <c r="M179" s="2189"/>
      <c r="N179" s="2189"/>
      <c r="O179" s="2189"/>
      <c r="P179" s="2189"/>
      <c r="Q179" s="2189"/>
      <c r="R179" s="2189"/>
      <c r="S179" s="2189"/>
      <c r="T179" s="2189"/>
      <c r="U179" s="2190"/>
      <c r="V179" s="2041" t="s">
        <v>235</v>
      </c>
      <c r="W179" s="2191" t="s">
        <v>236</v>
      </c>
      <c r="X179" s="2191" t="s">
        <v>237</v>
      </c>
      <c r="Y179" s="2191" t="s">
        <v>238</v>
      </c>
      <c r="Z179" s="2191" t="s">
        <v>239</v>
      </c>
      <c r="AA179" s="2195" t="s">
        <v>240</v>
      </c>
      <c r="AB179" s="2196" t="s">
        <v>241</v>
      </c>
      <c r="AC179" s="2196"/>
      <c r="AD179" s="2196"/>
      <c r="AE179" s="2196"/>
      <c r="AF179" s="2197" t="s">
        <v>153</v>
      </c>
      <c r="AG179" s="2198"/>
      <c r="AH179" s="2041" t="s">
        <v>155</v>
      </c>
      <c r="AI179" s="2193" t="s">
        <v>242</v>
      </c>
      <c r="AJ179" s="2193" t="s">
        <v>158</v>
      </c>
      <c r="AK179" s="2193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192" t="s">
        <v>11</v>
      </c>
      <c r="G180" s="2192"/>
      <c r="H180" s="2192" t="s">
        <v>12</v>
      </c>
      <c r="I180" s="2192"/>
      <c r="J180" s="2192" t="s">
        <v>13</v>
      </c>
      <c r="K180" s="2192"/>
      <c r="L180" s="2192" t="s">
        <v>243</v>
      </c>
      <c r="M180" s="2192"/>
      <c r="N180" s="2192" t="s">
        <v>244</v>
      </c>
      <c r="O180" s="2192"/>
      <c r="P180" s="2194" t="s">
        <v>245</v>
      </c>
      <c r="Q180" s="2194"/>
      <c r="R180" s="2194" t="s">
        <v>246</v>
      </c>
      <c r="S180" s="2194"/>
      <c r="T180" s="2109" t="s">
        <v>247</v>
      </c>
      <c r="U180" s="2130"/>
      <c r="V180" s="2155"/>
      <c r="W180" s="2192"/>
      <c r="X180" s="2192"/>
      <c r="Y180" s="2192"/>
      <c r="Z180" s="2192"/>
      <c r="AA180" s="2148"/>
      <c r="AB180" s="2192" t="s">
        <v>160</v>
      </c>
      <c r="AC180" s="2192" t="s">
        <v>161</v>
      </c>
      <c r="AD180" s="2192" t="s">
        <v>162</v>
      </c>
      <c r="AE180" s="2148" t="s">
        <v>163</v>
      </c>
      <c r="AF180" s="2200" t="s">
        <v>164</v>
      </c>
      <c r="AG180" s="2201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524" t="s">
        <v>32</v>
      </c>
      <c r="D181" s="525" t="s">
        <v>43</v>
      </c>
      <c r="E181" s="526" t="s">
        <v>34</v>
      </c>
      <c r="F181" s="527" t="s">
        <v>43</v>
      </c>
      <c r="G181" s="528" t="s">
        <v>34</v>
      </c>
      <c r="H181" s="527" t="s">
        <v>43</v>
      </c>
      <c r="I181" s="528" t="s">
        <v>34</v>
      </c>
      <c r="J181" s="527" t="s">
        <v>43</v>
      </c>
      <c r="K181" s="528" t="s">
        <v>34</v>
      </c>
      <c r="L181" s="527" t="s">
        <v>43</v>
      </c>
      <c r="M181" s="528" t="s">
        <v>34</v>
      </c>
      <c r="N181" s="527" t="s">
        <v>43</v>
      </c>
      <c r="O181" s="528" t="s">
        <v>34</v>
      </c>
      <c r="P181" s="527" t="s">
        <v>43</v>
      </c>
      <c r="Q181" s="528" t="s">
        <v>34</v>
      </c>
      <c r="R181" s="527" t="s">
        <v>43</v>
      </c>
      <c r="S181" s="528" t="s">
        <v>34</v>
      </c>
      <c r="T181" s="529" t="s">
        <v>43</v>
      </c>
      <c r="U181" s="530" t="s">
        <v>34</v>
      </c>
      <c r="V181" s="2108"/>
      <c r="W181" s="2192"/>
      <c r="X181" s="2192"/>
      <c r="Y181" s="2192"/>
      <c r="Z181" s="2192"/>
      <c r="AA181" s="2148"/>
      <c r="AB181" s="2192"/>
      <c r="AC181" s="2192"/>
      <c r="AD181" s="2192"/>
      <c r="AE181" s="2148"/>
      <c r="AF181" s="2200"/>
      <c r="AG181" s="2201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192" t="s">
        <v>248</v>
      </c>
      <c r="B182" s="531" t="s">
        <v>249</v>
      </c>
      <c r="C182" s="532">
        <f>SUM(D182:E182)</f>
        <v>4</v>
      </c>
      <c r="D182" s="533">
        <f>SUM(F182+H182+J182+L182+N182+P182+R182+T182)</f>
        <v>0</v>
      </c>
      <c r="E182" s="534">
        <f>G182+I182+K182+M182+O182+Q182+S182+U182</f>
        <v>4</v>
      </c>
      <c r="F182" s="535"/>
      <c r="G182" s="536"/>
      <c r="H182" s="535"/>
      <c r="I182" s="536">
        <v>1</v>
      </c>
      <c r="J182" s="535"/>
      <c r="K182" s="536"/>
      <c r="L182" s="535"/>
      <c r="M182" s="536">
        <v>1</v>
      </c>
      <c r="N182" s="535"/>
      <c r="O182" s="536">
        <v>1</v>
      </c>
      <c r="P182" s="535"/>
      <c r="Q182" s="536">
        <v>1</v>
      </c>
      <c r="R182" s="535"/>
      <c r="S182" s="536"/>
      <c r="T182" s="535"/>
      <c r="U182" s="537"/>
      <c r="V182" s="538"/>
      <c r="W182" s="539">
        <v>1</v>
      </c>
      <c r="X182" s="539">
        <v>3</v>
      </c>
      <c r="Y182" s="539"/>
      <c r="Z182" s="539">
        <v>2</v>
      </c>
      <c r="AA182" s="540"/>
      <c r="AB182" s="539"/>
      <c r="AC182" s="539"/>
      <c r="AD182" s="539">
        <v>2</v>
      </c>
      <c r="AE182" s="541">
        <v>2</v>
      </c>
      <c r="AF182" s="539">
        <v>4</v>
      </c>
      <c r="AG182" s="542">
        <v>0</v>
      </c>
      <c r="AH182" s="541">
        <v>0</v>
      </c>
      <c r="AI182" s="539">
        <v>0</v>
      </c>
      <c r="AJ182" s="539">
        <v>0</v>
      </c>
      <c r="AK182" s="539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192"/>
      <c r="B183" s="77" t="s">
        <v>250</v>
      </c>
      <c r="C183" s="267">
        <f>SUM(D183:E183)</f>
        <v>5</v>
      </c>
      <c r="D183" s="38">
        <f>SUM(F183+H183+J183+L183+N183+P183+R183+T183)</f>
        <v>2</v>
      </c>
      <c r="E183" s="268">
        <f>G183+I183+K183+M183+O183+Q183+S183+U183</f>
        <v>3</v>
      </c>
      <c r="F183" s="190"/>
      <c r="G183" s="269"/>
      <c r="H183" s="190"/>
      <c r="I183" s="269"/>
      <c r="J183" s="190">
        <v>2</v>
      </c>
      <c r="K183" s="269">
        <v>3</v>
      </c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>
        <v>3</v>
      </c>
      <c r="Y183" s="272"/>
      <c r="Z183" s="272">
        <v>2</v>
      </c>
      <c r="AA183" s="192"/>
      <c r="AB183" s="272"/>
      <c r="AC183" s="272"/>
      <c r="AD183" s="272">
        <v>5</v>
      </c>
      <c r="AE183" s="194"/>
      <c r="AF183" s="272">
        <v>5</v>
      </c>
      <c r="AG183" s="273">
        <v>0</v>
      </c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531" t="s">
        <v>253</v>
      </c>
      <c r="B187" s="543">
        <f>SUM(C187:D187)</f>
        <v>9</v>
      </c>
      <c r="C187" s="539"/>
      <c r="D187" s="541">
        <v>9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544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545" t="s">
        <v>255</v>
      </c>
      <c r="B189" s="546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205" t="s">
        <v>6</v>
      </c>
      <c r="F190" s="2206"/>
      <c r="G190" s="2206"/>
      <c r="H190" s="2206"/>
      <c r="I190" s="2206"/>
      <c r="J190" s="2206"/>
      <c r="K190" s="2206"/>
      <c r="L190" s="2206"/>
      <c r="M190" s="2206"/>
      <c r="N190" s="2206"/>
      <c r="O190" s="2206"/>
      <c r="P190" s="2206"/>
      <c r="Q190" s="2206"/>
      <c r="R190" s="2206"/>
      <c r="S190" s="2206"/>
      <c r="T190" s="2206"/>
      <c r="U190" s="2206"/>
      <c r="V190" s="2206"/>
      <c r="W190" s="2206"/>
      <c r="X190" s="2206"/>
      <c r="Y190" s="2206"/>
      <c r="Z190" s="2206"/>
      <c r="AA190" s="2206"/>
      <c r="AB190" s="2206"/>
      <c r="AC190" s="2206"/>
      <c r="AD190" s="2206"/>
      <c r="AE190" s="2206"/>
      <c r="AF190" s="2206"/>
      <c r="AG190" s="2206"/>
      <c r="AH190" s="2206"/>
      <c r="AI190" s="2206"/>
      <c r="AJ190" s="2206"/>
      <c r="AK190" s="2206"/>
      <c r="AL190" s="2207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146" t="s">
        <v>11</v>
      </c>
      <c r="F191" s="2148"/>
      <c r="G191" s="2146" t="s">
        <v>12</v>
      </c>
      <c r="H191" s="2148"/>
      <c r="I191" s="2146" t="s">
        <v>13</v>
      </c>
      <c r="J191" s="2148"/>
      <c r="K191" s="2146" t="s">
        <v>14</v>
      </c>
      <c r="L191" s="2148"/>
      <c r="M191" s="2146" t="s">
        <v>15</v>
      </c>
      <c r="N191" s="2148"/>
      <c r="O191" s="2151" t="s">
        <v>16</v>
      </c>
      <c r="P191" s="2152"/>
      <c r="Q191" s="2151" t="s">
        <v>17</v>
      </c>
      <c r="R191" s="2152"/>
      <c r="S191" s="2151" t="s">
        <v>18</v>
      </c>
      <c r="T191" s="2152"/>
      <c r="U191" s="2151" t="s">
        <v>19</v>
      </c>
      <c r="V191" s="2152"/>
      <c r="W191" s="2151" t="s">
        <v>20</v>
      </c>
      <c r="X191" s="2152"/>
      <c r="Y191" s="2151" t="s">
        <v>21</v>
      </c>
      <c r="Z191" s="2152"/>
      <c r="AA191" s="2151" t="s">
        <v>22</v>
      </c>
      <c r="AB191" s="2152"/>
      <c r="AC191" s="2151" t="s">
        <v>23</v>
      </c>
      <c r="AD191" s="2152"/>
      <c r="AE191" s="2151" t="s">
        <v>24</v>
      </c>
      <c r="AF191" s="2152"/>
      <c r="AG191" s="2151" t="s">
        <v>25</v>
      </c>
      <c r="AH191" s="2152"/>
      <c r="AI191" s="2151" t="s">
        <v>26</v>
      </c>
      <c r="AJ191" s="2152"/>
      <c r="AK191" s="2151" t="s">
        <v>27</v>
      </c>
      <c r="AL191" s="2156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278" t="s">
        <v>34</v>
      </c>
      <c r="E192" s="527" t="s">
        <v>43</v>
      </c>
      <c r="F192" s="528" t="s">
        <v>34</v>
      </c>
      <c r="G192" s="527" t="s">
        <v>43</v>
      </c>
      <c r="H192" s="528" t="s">
        <v>34</v>
      </c>
      <c r="I192" s="527" t="s">
        <v>43</v>
      </c>
      <c r="J192" s="528" t="s">
        <v>34</v>
      </c>
      <c r="K192" s="527" t="s">
        <v>43</v>
      </c>
      <c r="L192" s="528" t="s">
        <v>34</v>
      </c>
      <c r="M192" s="527" t="s">
        <v>43</v>
      </c>
      <c r="N192" s="528" t="s">
        <v>34</v>
      </c>
      <c r="O192" s="527" t="s">
        <v>43</v>
      </c>
      <c r="P192" s="547" t="s">
        <v>34</v>
      </c>
      <c r="Q192" s="527" t="s">
        <v>43</v>
      </c>
      <c r="R192" s="547" t="s">
        <v>34</v>
      </c>
      <c r="S192" s="527" t="s">
        <v>43</v>
      </c>
      <c r="T192" s="547" t="s">
        <v>34</v>
      </c>
      <c r="U192" s="527" t="s">
        <v>43</v>
      </c>
      <c r="V192" s="528" t="s">
        <v>34</v>
      </c>
      <c r="W192" s="527" t="s">
        <v>43</v>
      </c>
      <c r="X192" s="528" t="s">
        <v>34</v>
      </c>
      <c r="Y192" s="529" t="s">
        <v>43</v>
      </c>
      <c r="Z192" s="528" t="s">
        <v>34</v>
      </c>
      <c r="AA192" s="529" t="s">
        <v>43</v>
      </c>
      <c r="AB192" s="528" t="s">
        <v>34</v>
      </c>
      <c r="AC192" s="529" t="s">
        <v>43</v>
      </c>
      <c r="AD192" s="528" t="s">
        <v>34</v>
      </c>
      <c r="AE192" s="529" t="s">
        <v>43</v>
      </c>
      <c r="AF192" s="528" t="s">
        <v>34</v>
      </c>
      <c r="AG192" s="529" t="s">
        <v>43</v>
      </c>
      <c r="AH192" s="528" t="s">
        <v>34</v>
      </c>
      <c r="AI192" s="529" t="s">
        <v>43</v>
      </c>
      <c r="AJ192" s="528" t="s">
        <v>34</v>
      </c>
      <c r="AK192" s="529" t="s">
        <v>43</v>
      </c>
      <c r="AL192" s="530"/>
      <c r="AM192" s="548" t="s">
        <v>257</v>
      </c>
      <c r="AN192" s="549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550" t="s">
        <v>259</v>
      </c>
      <c r="B193" s="551">
        <f>SUM(C193+D193)</f>
        <v>31</v>
      </c>
      <c r="C193" s="552">
        <f>+E193+G193+I193+K193+M193+O193+Q193+S193+U193+W193+Y193+AA193+AC193+AE193+AG193+AI193+AK193</f>
        <v>6</v>
      </c>
      <c r="D193" s="553">
        <f>+F193+H193+J193+L193+N193+P193+R193+T193+V193+X193+Z193+AB193+AD193+AF193+AH193+AJ193+AL193</f>
        <v>25</v>
      </c>
      <c r="E193" s="554"/>
      <c r="F193" s="555"/>
      <c r="G193" s="554"/>
      <c r="H193" s="555"/>
      <c r="I193" s="554">
        <v>1</v>
      </c>
      <c r="J193" s="555">
        <v>4</v>
      </c>
      <c r="K193" s="554">
        <v>2</v>
      </c>
      <c r="L193" s="555">
        <v>8</v>
      </c>
      <c r="M193" s="554">
        <v>0</v>
      </c>
      <c r="N193" s="555">
        <v>2</v>
      </c>
      <c r="O193" s="554">
        <v>2</v>
      </c>
      <c r="P193" s="556">
        <v>2</v>
      </c>
      <c r="Q193" s="554">
        <v>1</v>
      </c>
      <c r="R193" s="556">
        <v>1</v>
      </c>
      <c r="S193" s="554">
        <v>0</v>
      </c>
      <c r="T193" s="556">
        <v>3</v>
      </c>
      <c r="U193" s="554"/>
      <c r="V193" s="555"/>
      <c r="W193" s="554">
        <v>0</v>
      </c>
      <c r="X193" s="555">
        <v>1</v>
      </c>
      <c r="Y193" s="554"/>
      <c r="Z193" s="556"/>
      <c r="AA193" s="554">
        <v>0</v>
      </c>
      <c r="AB193" s="556">
        <v>3</v>
      </c>
      <c r="AC193" s="554"/>
      <c r="AD193" s="556"/>
      <c r="AE193" s="554">
        <v>0</v>
      </c>
      <c r="AF193" s="556">
        <v>1</v>
      </c>
      <c r="AG193" s="554"/>
      <c r="AH193" s="556"/>
      <c r="AI193" s="554"/>
      <c r="AJ193" s="556"/>
      <c r="AK193" s="554"/>
      <c r="AL193" s="557"/>
      <c r="AM193" s="556">
        <v>0</v>
      </c>
      <c r="AN193" s="556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202" t="s">
        <v>6</v>
      </c>
      <c r="F195" s="2203"/>
      <c r="G195" s="2203"/>
      <c r="H195" s="2203"/>
      <c r="I195" s="2203"/>
      <c r="J195" s="2203"/>
      <c r="K195" s="2203"/>
      <c r="L195" s="2201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146" t="s">
        <v>11</v>
      </c>
      <c r="F196" s="2148"/>
      <c r="G196" s="2146" t="s">
        <v>12</v>
      </c>
      <c r="H196" s="2148"/>
      <c r="I196" s="2146" t="s">
        <v>13</v>
      </c>
      <c r="J196" s="2148"/>
      <c r="K196" s="2146" t="s">
        <v>264</v>
      </c>
      <c r="L196" s="2208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526" t="s">
        <v>32</v>
      </c>
      <c r="C197" s="550" t="s">
        <v>33</v>
      </c>
      <c r="D197" s="526" t="s">
        <v>34</v>
      </c>
      <c r="E197" s="527" t="s">
        <v>43</v>
      </c>
      <c r="F197" s="280" t="s">
        <v>34</v>
      </c>
      <c r="G197" s="527" t="s">
        <v>43</v>
      </c>
      <c r="H197" s="280" t="s">
        <v>34</v>
      </c>
      <c r="I197" s="304" t="s">
        <v>43</v>
      </c>
      <c r="J197" s="282" t="s">
        <v>34</v>
      </c>
      <c r="K197" s="527" t="s">
        <v>43</v>
      </c>
      <c r="L197" s="558" t="s">
        <v>34</v>
      </c>
      <c r="M197" s="559" t="s">
        <v>265</v>
      </c>
      <c r="N197" s="283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11</v>
      </c>
      <c r="C198" s="285">
        <f>+E198+G198+I198+K198</f>
        <v>9</v>
      </c>
      <c r="D198" s="286">
        <f>+F198+H198+J198+L198</f>
        <v>2</v>
      </c>
      <c r="E198" s="560">
        <f t="shared" ref="E198:O198" si="21">SUM(E199:E203)</f>
        <v>4</v>
      </c>
      <c r="F198" s="561">
        <f t="shared" si="21"/>
        <v>1</v>
      </c>
      <c r="G198" s="560">
        <f t="shared" si="21"/>
        <v>0</v>
      </c>
      <c r="H198" s="561">
        <f t="shared" si="21"/>
        <v>0</v>
      </c>
      <c r="I198" s="560">
        <f t="shared" si="21"/>
        <v>1</v>
      </c>
      <c r="J198" s="562">
        <f t="shared" si="21"/>
        <v>0</v>
      </c>
      <c r="K198" s="551">
        <f t="shared" si="21"/>
        <v>4</v>
      </c>
      <c r="L198" s="563">
        <f t="shared" si="21"/>
        <v>1</v>
      </c>
      <c r="M198" s="564">
        <f t="shared" si="21"/>
        <v>5</v>
      </c>
      <c r="N198" s="561">
        <f t="shared" si="21"/>
        <v>6</v>
      </c>
      <c r="O198" s="565">
        <f t="shared" si="21"/>
        <v>2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531" t="s">
        <v>267</v>
      </c>
      <c r="B199" s="543">
        <f t="shared" si="20"/>
        <v>10</v>
      </c>
      <c r="C199" s="543">
        <f>+E199+G199+I199+K199</f>
        <v>9</v>
      </c>
      <c r="D199" s="566">
        <f>+F199+H199+J199+L199</f>
        <v>1</v>
      </c>
      <c r="E199" s="179">
        <v>4</v>
      </c>
      <c r="F199" s="183"/>
      <c r="G199" s="179"/>
      <c r="H199" s="183"/>
      <c r="I199" s="179">
        <v>1</v>
      </c>
      <c r="J199" s="180"/>
      <c r="K199" s="179">
        <v>4</v>
      </c>
      <c r="L199" s="287">
        <v>1</v>
      </c>
      <c r="M199" s="181">
        <v>5</v>
      </c>
      <c r="N199" s="183">
        <v>5</v>
      </c>
      <c r="O199" s="288">
        <v>2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1</v>
      </c>
      <c r="C200" s="289">
        <f t="shared" ref="C200:D203" si="22">+E200+G200+I200+K200</f>
        <v>0</v>
      </c>
      <c r="D200" s="290">
        <f t="shared" si="22"/>
        <v>1</v>
      </c>
      <c r="E200" s="185"/>
      <c r="F200" s="189">
        <v>1</v>
      </c>
      <c r="G200" s="185"/>
      <c r="H200" s="189"/>
      <c r="I200" s="185"/>
      <c r="J200" s="186"/>
      <c r="K200" s="185"/>
      <c r="L200" s="291"/>
      <c r="M200" s="187"/>
      <c r="N200" s="189">
        <v>1</v>
      </c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11295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",[3]NOMBRE!B2," - ","( ",[3]NOMBRE!C2,[3]NOMBRE!D2,[3]NOMBRE!E2,[3]NOMBRE!F2,[3]NOMBRE!G2,"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",[3]NOMBRE!B6," - ","( ",[3]NOMBRE!C6,[3]NOMBRE!D6," )")</f>
        <v>MES: FEBRERO - ( 02 )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",[3]NOMBRE!B7)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209" t="s">
        <v>6</v>
      </c>
      <c r="F9" s="2210"/>
      <c r="G9" s="2210"/>
      <c r="H9" s="2210"/>
      <c r="I9" s="2210"/>
      <c r="J9" s="2210"/>
      <c r="K9" s="2210"/>
      <c r="L9" s="2210"/>
      <c r="M9" s="2210"/>
      <c r="N9" s="2210"/>
      <c r="O9" s="2210"/>
      <c r="P9" s="2210"/>
      <c r="Q9" s="2210"/>
      <c r="R9" s="2210"/>
      <c r="S9" s="2210"/>
      <c r="T9" s="2210"/>
      <c r="U9" s="2210"/>
      <c r="V9" s="2210"/>
      <c r="W9" s="2210"/>
      <c r="X9" s="2210"/>
      <c r="Y9" s="2210"/>
      <c r="Z9" s="2210"/>
      <c r="AA9" s="2210"/>
      <c r="AB9" s="2210"/>
      <c r="AC9" s="2210"/>
      <c r="AD9" s="2210"/>
      <c r="AE9" s="2210"/>
      <c r="AF9" s="2210"/>
      <c r="AG9" s="2210"/>
      <c r="AH9" s="2210"/>
      <c r="AI9" s="2210"/>
      <c r="AJ9" s="2210"/>
      <c r="AK9" s="2210"/>
      <c r="AL9" s="2211"/>
      <c r="AM9" s="2149" t="s">
        <v>7</v>
      </c>
      <c r="AN9" s="2209" t="s">
        <v>8</v>
      </c>
      <c r="AO9" s="2210"/>
      <c r="AP9" s="2210"/>
      <c r="AQ9" s="2211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209" t="s">
        <v>11</v>
      </c>
      <c r="F10" s="2211"/>
      <c r="G10" s="2209" t="s">
        <v>12</v>
      </c>
      <c r="H10" s="2211"/>
      <c r="I10" s="2209" t="s">
        <v>13</v>
      </c>
      <c r="J10" s="2211"/>
      <c r="K10" s="2209" t="s">
        <v>14</v>
      </c>
      <c r="L10" s="2211"/>
      <c r="M10" s="2209" t="s">
        <v>15</v>
      </c>
      <c r="N10" s="2211"/>
      <c r="O10" s="2212" t="s">
        <v>16</v>
      </c>
      <c r="P10" s="2213"/>
      <c r="Q10" s="2212" t="s">
        <v>17</v>
      </c>
      <c r="R10" s="2213"/>
      <c r="S10" s="2212" t="s">
        <v>18</v>
      </c>
      <c r="T10" s="2213"/>
      <c r="U10" s="2212" t="s">
        <v>19</v>
      </c>
      <c r="V10" s="2213"/>
      <c r="W10" s="2212" t="s">
        <v>20</v>
      </c>
      <c r="X10" s="2213"/>
      <c r="Y10" s="2212" t="s">
        <v>21</v>
      </c>
      <c r="Z10" s="2213"/>
      <c r="AA10" s="2212" t="s">
        <v>22</v>
      </c>
      <c r="AB10" s="2213"/>
      <c r="AC10" s="2212" t="s">
        <v>23</v>
      </c>
      <c r="AD10" s="2213"/>
      <c r="AE10" s="2212" t="s">
        <v>24</v>
      </c>
      <c r="AF10" s="2213"/>
      <c r="AG10" s="2212" t="s">
        <v>25</v>
      </c>
      <c r="AH10" s="2213"/>
      <c r="AI10" s="2212" t="s">
        <v>26</v>
      </c>
      <c r="AJ10" s="2213"/>
      <c r="AK10" s="2212" t="s">
        <v>27</v>
      </c>
      <c r="AL10" s="2214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450" t="s">
        <v>34</v>
      </c>
      <c r="E11" s="452" t="s">
        <v>33</v>
      </c>
      <c r="F11" s="442" t="s">
        <v>34</v>
      </c>
      <c r="G11" s="452" t="s">
        <v>33</v>
      </c>
      <c r="H11" s="442" t="s">
        <v>34</v>
      </c>
      <c r="I11" s="452" t="s">
        <v>33</v>
      </c>
      <c r="J11" s="442" t="s">
        <v>34</v>
      </c>
      <c r="K11" s="452" t="s">
        <v>33</v>
      </c>
      <c r="L11" s="442" t="s">
        <v>34</v>
      </c>
      <c r="M11" s="452" t="s">
        <v>33</v>
      </c>
      <c r="N11" s="442" t="s">
        <v>34</v>
      </c>
      <c r="O11" s="452" t="s">
        <v>33</v>
      </c>
      <c r="P11" s="442" t="s">
        <v>34</v>
      </c>
      <c r="Q11" s="452" t="s">
        <v>33</v>
      </c>
      <c r="R11" s="442" t="s">
        <v>34</v>
      </c>
      <c r="S11" s="452" t="s">
        <v>33</v>
      </c>
      <c r="T11" s="442" t="s">
        <v>34</v>
      </c>
      <c r="U11" s="452" t="s">
        <v>33</v>
      </c>
      <c r="V11" s="442" t="s">
        <v>34</v>
      </c>
      <c r="W11" s="452" t="s">
        <v>33</v>
      </c>
      <c r="X11" s="442" t="s">
        <v>34</v>
      </c>
      <c r="Y11" s="452" t="s">
        <v>33</v>
      </c>
      <c r="Z11" s="442" t="s">
        <v>34</v>
      </c>
      <c r="AA11" s="452" t="s">
        <v>33</v>
      </c>
      <c r="AB11" s="442" t="s">
        <v>34</v>
      </c>
      <c r="AC11" s="452" t="s">
        <v>33</v>
      </c>
      <c r="AD11" s="442" t="s">
        <v>34</v>
      </c>
      <c r="AE11" s="452" t="s">
        <v>33</v>
      </c>
      <c r="AF11" s="442" t="s">
        <v>34</v>
      </c>
      <c r="AG11" s="17" t="s">
        <v>33</v>
      </c>
      <c r="AH11" s="441" t="s">
        <v>34</v>
      </c>
      <c r="AI11" s="452" t="s">
        <v>33</v>
      </c>
      <c r="AJ11" s="442" t="s">
        <v>34</v>
      </c>
      <c r="AK11" s="17" t="s">
        <v>33</v>
      </c>
      <c r="AL11" s="442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584" t="s">
        <v>35</v>
      </c>
      <c r="B12" s="585">
        <f>SUM(C12+D12)</f>
        <v>3272</v>
      </c>
      <c r="C12" s="533">
        <f t="shared" ref="C12:D15" si="0">SUM(E12+G12+I12+K12+M12+O12+Q12+S12+U12+W12+Y12+AA12+AC12+AE12+AG12+AI12+AK12)</f>
        <v>1741</v>
      </c>
      <c r="D12" s="586">
        <f t="shared" si="0"/>
        <v>1531</v>
      </c>
      <c r="E12" s="587">
        <v>297</v>
      </c>
      <c r="F12" s="588">
        <v>247</v>
      </c>
      <c r="G12" s="587">
        <v>151</v>
      </c>
      <c r="H12" s="588">
        <v>124</v>
      </c>
      <c r="I12" s="587">
        <v>117</v>
      </c>
      <c r="J12" s="588">
        <v>76</v>
      </c>
      <c r="K12" s="589">
        <v>56</v>
      </c>
      <c r="L12" s="588">
        <v>58</v>
      </c>
      <c r="M12" s="587">
        <v>72</v>
      </c>
      <c r="N12" s="588">
        <v>66</v>
      </c>
      <c r="O12" s="589">
        <v>85</v>
      </c>
      <c r="P12" s="588">
        <v>70</v>
      </c>
      <c r="Q12" s="587">
        <v>85</v>
      </c>
      <c r="R12" s="588">
        <v>51</v>
      </c>
      <c r="S12" s="589">
        <v>84</v>
      </c>
      <c r="T12" s="590">
        <v>90</v>
      </c>
      <c r="U12" s="589">
        <v>66</v>
      </c>
      <c r="V12" s="590">
        <v>55</v>
      </c>
      <c r="W12" s="589">
        <v>54</v>
      </c>
      <c r="X12" s="590">
        <v>62</v>
      </c>
      <c r="Y12" s="589">
        <v>108</v>
      </c>
      <c r="Z12" s="590">
        <v>80</v>
      </c>
      <c r="AA12" s="589">
        <v>109</v>
      </c>
      <c r="AB12" s="588">
        <v>94</v>
      </c>
      <c r="AC12" s="589">
        <v>100</v>
      </c>
      <c r="AD12" s="588">
        <v>82</v>
      </c>
      <c r="AE12" s="589">
        <v>101</v>
      </c>
      <c r="AF12" s="588">
        <v>86</v>
      </c>
      <c r="AG12" s="589">
        <v>95</v>
      </c>
      <c r="AH12" s="590">
        <v>80</v>
      </c>
      <c r="AI12" s="589">
        <v>66</v>
      </c>
      <c r="AJ12" s="590">
        <v>69</v>
      </c>
      <c r="AK12" s="589">
        <v>95</v>
      </c>
      <c r="AL12" s="590">
        <v>141</v>
      </c>
      <c r="AM12" s="591">
        <v>3147</v>
      </c>
      <c r="AN12" s="589">
        <v>112</v>
      </c>
      <c r="AO12" s="587">
        <v>1</v>
      </c>
      <c r="AP12" s="587">
        <v>203</v>
      </c>
      <c r="AQ12" s="590">
        <v>78</v>
      </c>
      <c r="AR12" s="590">
        <v>459</v>
      </c>
      <c r="AS12" s="590">
        <v>3878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373</v>
      </c>
      <c r="C13" s="24">
        <f t="shared" si="0"/>
        <v>0</v>
      </c>
      <c r="D13" s="25">
        <f t="shared" si="0"/>
        <v>373</v>
      </c>
      <c r="E13" s="26"/>
      <c r="F13" s="27"/>
      <c r="G13" s="26"/>
      <c r="H13" s="27"/>
      <c r="I13" s="26"/>
      <c r="J13" s="27">
        <v>1</v>
      </c>
      <c r="K13" s="26"/>
      <c r="L13" s="27">
        <v>22</v>
      </c>
      <c r="M13" s="28"/>
      <c r="N13" s="29">
        <v>78</v>
      </c>
      <c r="O13" s="28"/>
      <c r="P13" s="29">
        <v>83</v>
      </c>
      <c r="Q13" s="28"/>
      <c r="R13" s="29">
        <v>70</v>
      </c>
      <c r="S13" s="28"/>
      <c r="T13" s="29">
        <v>58</v>
      </c>
      <c r="U13" s="28"/>
      <c r="V13" s="29">
        <v>27</v>
      </c>
      <c r="W13" s="28"/>
      <c r="X13" s="29">
        <v>18</v>
      </c>
      <c r="Y13" s="28"/>
      <c r="Z13" s="29">
        <v>5</v>
      </c>
      <c r="AA13" s="28"/>
      <c r="AB13" s="29">
        <v>4</v>
      </c>
      <c r="AC13" s="28"/>
      <c r="AD13" s="29">
        <v>3</v>
      </c>
      <c r="AE13" s="28"/>
      <c r="AF13" s="29"/>
      <c r="AG13" s="28"/>
      <c r="AH13" s="29">
        <v>2</v>
      </c>
      <c r="AI13" s="28"/>
      <c r="AJ13" s="29">
        <v>1</v>
      </c>
      <c r="AK13" s="28"/>
      <c r="AL13" s="29">
        <v>1</v>
      </c>
      <c r="AM13" s="29">
        <v>364</v>
      </c>
      <c r="AN13" s="28">
        <v>12</v>
      </c>
      <c r="AO13" s="26"/>
      <c r="AP13" s="26">
        <v>3</v>
      </c>
      <c r="AQ13" s="29">
        <v>10</v>
      </c>
      <c r="AR13" s="29">
        <v>30</v>
      </c>
      <c r="AS13" s="29">
        <v>551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142</v>
      </c>
      <c r="C14" s="32">
        <f t="shared" si="0"/>
        <v>0</v>
      </c>
      <c r="D14" s="33">
        <f t="shared" si="0"/>
        <v>142</v>
      </c>
      <c r="E14" s="28"/>
      <c r="F14" s="29"/>
      <c r="G14" s="28"/>
      <c r="H14" s="29"/>
      <c r="I14" s="28"/>
      <c r="J14" s="29"/>
      <c r="K14" s="28"/>
      <c r="L14" s="29">
        <v>4</v>
      </c>
      <c r="M14" s="28"/>
      <c r="N14" s="29">
        <v>26</v>
      </c>
      <c r="O14" s="28"/>
      <c r="P14" s="29">
        <v>36</v>
      </c>
      <c r="Q14" s="28"/>
      <c r="R14" s="29">
        <v>24</v>
      </c>
      <c r="S14" s="28"/>
      <c r="T14" s="29">
        <v>33</v>
      </c>
      <c r="U14" s="28"/>
      <c r="V14" s="29">
        <v>8</v>
      </c>
      <c r="W14" s="28"/>
      <c r="X14" s="29">
        <v>3</v>
      </c>
      <c r="Y14" s="28"/>
      <c r="Z14" s="29">
        <v>1</v>
      </c>
      <c r="AA14" s="28"/>
      <c r="AB14" s="29">
        <v>2</v>
      </c>
      <c r="AC14" s="28"/>
      <c r="AD14" s="29">
        <v>3</v>
      </c>
      <c r="AE14" s="28"/>
      <c r="AF14" s="29">
        <v>1</v>
      </c>
      <c r="AG14" s="28"/>
      <c r="AH14" s="29">
        <v>1</v>
      </c>
      <c r="AI14" s="28"/>
      <c r="AJ14" s="29"/>
      <c r="AK14" s="28"/>
      <c r="AL14" s="29"/>
      <c r="AM14" s="29">
        <v>141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209" t="s">
        <v>6</v>
      </c>
      <c r="F17" s="2210"/>
      <c r="G17" s="2210"/>
      <c r="H17" s="2210"/>
      <c r="I17" s="2210"/>
      <c r="J17" s="2210"/>
      <c r="K17" s="2210"/>
      <c r="L17" s="2210"/>
      <c r="M17" s="2210"/>
      <c r="N17" s="2210"/>
      <c r="O17" s="2210"/>
      <c r="P17" s="2210"/>
      <c r="Q17" s="2210"/>
      <c r="R17" s="2210"/>
      <c r="S17" s="2210"/>
      <c r="T17" s="2210"/>
      <c r="U17" s="2210"/>
      <c r="V17" s="2210"/>
      <c r="W17" s="2210"/>
      <c r="X17" s="2210"/>
      <c r="Y17" s="2210"/>
      <c r="Z17" s="2210"/>
      <c r="AA17" s="2210"/>
      <c r="AB17" s="2210"/>
      <c r="AC17" s="2210"/>
      <c r="AD17" s="2210"/>
      <c r="AE17" s="2210"/>
      <c r="AF17" s="2210"/>
      <c r="AG17" s="2210"/>
      <c r="AH17" s="2210"/>
      <c r="AI17" s="2210"/>
      <c r="AJ17" s="2210"/>
      <c r="AK17" s="2210"/>
      <c r="AL17" s="2211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209" t="s">
        <v>11</v>
      </c>
      <c r="F18" s="2211"/>
      <c r="G18" s="2209" t="s">
        <v>12</v>
      </c>
      <c r="H18" s="2211"/>
      <c r="I18" s="2209" t="s">
        <v>13</v>
      </c>
      <c r="J18" s="2211"/>
      <c r="K18" s="2209" t="s">
        <v>14</v>
      </c>
      <c r="L18" s="2211"/>
      <c r="M18" s="2209" t="s">
        <v>15</v>
      </c>
      <c r="N18" s="2211"/>
      <c r="O18" s="2212" t="s">
        <v>16</v>
      </c>
      <c r="P18" s="2213"/>
      <c r="Q18" s="2212" t="s">
        <v>17</v>
      </c>
      <c r="R18" s="2213"/>
      <c r="S18" s="2212" t="s">
        <v>18</v>
      </c>
      <c r="T18" s="2213"/>
      <c r="U18" s="2212" t="s">
        <v>19</v>
      </c>
      <c r="V18" s="2213"/>
      <c r="W18" s="2212" t="s">
        <v>20</v>
      </c>
      <c r="X18" s="2213"/>
      <c r="Y18" s="2212" t="s">
        <v>21</v>
      </c>
      <c r="Z18" s="2213"/>
      <c r="AA18" s="2212" t="s">
        <v>22</v>
      </c>
      <c r="AB18" s="2213"/>
      <c r="AC18" s="2212" t="s">
        <v>23</v>
      </c>
      <c r="AD18" s="2213"/>
      <c r="AE18" s="2212" t="s">
        <v>24</v>
      </c>
      <c r="AF18" s="2213"/>
      <c r="AG18" s="2212" t="s">
        <v>25</v>
      </c>
      <c r="AH18" s="2213"/>
      <c r="AI18" s="2212" t="s">
        <v>26</v>
      </c>
      <c r="AJ18" s="2213"/>
      <c r="AK18" s="2212" t="s">
        <v>27</v>
      </c>
      <c r="AL18" s="2213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592" t="s">
        <v>32</v>
      </c>
      <c r="C19" s="593" t="s">
        <v>43</v>
      </c>
      <c r="D19" s="594" t="s">
        <v>34</v>
      </c>
      <c r="E19" s="595" t="s">
        <v>43</v>
      </c>
      <c r="F19" s="594" t="s">
        <v>34</v>
      </c>
      <c r="G19" s="595" t="s">
        <v>43</v>
      </c>
      <c r="H19" s="594" t="s">
        <v>34</v>
      </c>
      <c r="I19" s="595" t="s">
        <v>43</v>
      </c>
      <c r="J19" s="594" t="s">
        <v>34</v>
      </c>
      <c r="K19" s="595" t="s">
        <v>43</v>
      </c>
      <c r="L19" s="594" t="s">
        <v>34</v>
      </c>
      <c r="M19" s="595" t="s">
        <v>43</v>
      </c>
      <c r="N19" s="594" t="s">
        <v>34</v>
      </c>
      <c r="O19" s="595" t="s">
        <v>43</v>
      </c>
      <c r="P19" s="594" t="s">
        <v>34</v>
      </c>
      <c r="Q19" s="595" t="s">
        <v>43</v>
      </c>
      <c r="R19" s="594" t="s">
        <v>34</v>
      </c>
      <c r="S19" s="595" t="s">
        <v>43</v>
      </c>
      <c r="T19" s="594" t="s">
        <v>34</v>
      </c>
      <c r="U19" s="595" t="s">
        <v>43</v>
      </c>
      <c r="V19" s="594" t="s">
        <v>34</v>
      </c>
      <c r="W19" s="595" t="s">
        <v>43</v>
      </c>
      <c r="X19" s="594" t="s">
        <v>34</v>
      </c>
      <c r="Y19" s="595" t="s">
        <v>43</v>
      </c>
      <c r="Z19" s="594" t="s">
        <v>34</v>
      </c>
      <c r="AA19" s="595" t="s">
        <v>43</v>
      </c>
      <c r="AB19" s="594" t="s">
        <v>34</v>
      </c>
      <c r="AC19" s="595" t="s">
        <v>43</v>
      </c>
      <c r="AD19" s="594" t="s">
        <v>34</v>
      </c>
      <c r="AE19" s="595" t="s">
        <v>43</v>
      </c>
      <c r="AF19" s="594" t="s">
        <v>34</v>
      </c>
      <c r="AG19" s="595" t="s">
        <v>43</v>
      </c>
      <c r="AH19" s="594" t="s">
        <v>34</v>
      </c>
      <c r="AI19" s="595" t="s">
        <v>43</v>
      </c>
      <c r="AJ19" s="594" t="s">
        <v>34</v>
      </c>
      <c r="AK19" s="595" t="s">
        <v>43</v>
      </c>
      <c r="AL19" s="594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596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215" t="s">
        <v>50</v>
      </c>
      <c r="B26" s="2215"/>
      <c r="C26" s="2215"/>
      <c r="D26" s="2215"/>
      <c r="E26" s="2215"/>
      <c r="F26" s="2215"/>
      <c r="G26" s="2215"/>
      <c r="H26" s="2215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216" t="s">
        <v>6</v>
      </c>
      <c r="F27" s="2217"/>
      <c r="G27" s="2217"/>
      <c r="H27" s="2217"/>
      <c r="I27" s="2217"/>
      <c r="J27" s="2217"/>
      <c r="K27" s="2217"/>
      <c r="L27" s="2217"/>
      <c r="M27" s="2217"/>
      <c r="N27" s="2217"/>
      <c r="O27" s="2217"/>
      <c r="P27" s="2217"/>
      <c r="Q27" s="2217"/>
      <c r="R27" s="2217"/>
      <c r="S27" s="2217"/>
      <c r="T27" s="2217"/>
      <c r="U27" s="2217"/>
      <c r="V27" s="2217"/>
      <c r="W27" s="2217"/>
      <c r="X27" s="2217"/>
      <c r="Y27" s="2217"/>
      <c r="Z27" s="2217"/>
      <c r="AA27" s="2217"/>
      <c r="AB27" s="2217"/>
      <c r="AC27" s="2217"/>
      <c r="AD27" s="2217"/>
      <c r="AE27" s="2217"/>
      <c r="AF27" s="2217"/>
      <c r="AG27" s="2217"/>
      <c r="AH27" s="2217"/>
      <c r="AI27" s="2217"/>
      <c r="AJ27" s="2217"/>
      <c r="AK27" s="2217"/>
      <c r="AL27" s="2218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216" t="s">
        <v>52</v>
      </c>
      <c r="F28" s="2218"/>
      <c r="G28" s="2216" t="s">
        <v>53</v>
      </c>
      <c r="H28" s="2218"/>
      <c r="I28" s="2216" t="s">
        <v>54</v>
      </c>
      <c r="J28" s="2218"/>
      <c r="K28" s="2216" t="s">
        <v>55</v>
      </c>
      <c r="L28" s="2218"/>
      <c r="M28" s="2216" t="s">
        <v>56</v>
      </c>
      <c r="N28" s="2218"/>
      <c r="O28" s="2219" t="s">
        <v>57</v>
      </c>
      <c r="P28" s="2220"/>
      <c r="Q28" s="2219" t="s">
        <v>58</v>
      </c>
      <c r="R28" s="2220"/>
      <c r="S28" s="2219" t="s">
        <v>59</v>
      </c>
      <c r="T28" s="2220"/>
      <c r="U28" s="2219" t="s">
        <v>60</v>
      </c>
      <c r="V28" s="2220"/>
      <c r="W28" s="2219" t="s">
        <v>61</v>
      </c>
      <c r="X28" s="2220"/>
      <c r="Y28" s="2219" t="s">
        <v>62</v>
      </c>
      <c r="Z28" s="2220"/>
      <c r="AA28" s="2219" t="s">
        <v>63</v>
      </c>
      <c r="AB28" s="2220"/>
      <c r="AC28" s="2219" t="s">
        <v>64</v>
      </c>
      <c r="AD28" s="2220"/>
      <c r="AE28" s="2219" t="s">
        <v>65</v>
      </c>
      <c r="AF28" s="2220"/>
      <c r="AG28" s="2219" t="s">
        <v>66</v>
      </c>
      <c r="AH28" s="2220"/>
      <c r="AI28" s="2219" t="s">
        <v>67</v>
      </c>
      <c r="AJ28" s="2220"/>
      <c r="AK28" s="2219" t="s">
        <v>68</v>
      </c>
      <c r="AL28" s="2220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592" t="s">
        <v>32</v>
      </c>
      <c r="C29" s="323" t="s">
        <v>43</v>
      </c>
      <c r="D29" s="450" t="s">
        <v>34</v>
      </c>
      <c r="E29" s="440" t="s">
        <v>43</v>
      </c>
      <c r="F29" s="442" t="s">
        <v>34</v>
      </c>
      <c r="G29" s="440" t="s">
        <v>43</v>
      </c>
      <c r="H29" s="442" t="s">
        <v>34</v>
      </c>
      <c r="I29" s="440" t="s">
        <v>43</v>
      </c>
      <c r="J29" s="442" t="s">
        <v>34</v>
      </c>
      <c r="K29" s="440" t="s">
        <v>43</v>
      </c>
      <c r="L29" s="442" t="s">
        <v>34</v>
      </c>
      <c r="M29" s="440" t="s">
        <v>43</v>
      </c>
      <c r="N29" s="442" t="s">
        <v>34</v>
      </c>
      <c r="O29" s="440" t="s">
        <v>43</v>
      </c>
      <c r="P29" s="442" t="s">
        <v>34</v>
      </c>
      <c r="Q29" s="440" t="s">
        <v>43</v>
      </c>
      <c r="R29" s="442" t="s">
        <v>34</v>
      </c>
      <c r="S29" s="440" t="s">
        <v>43</v>
      </c>
      <c r="T29" s="442" t="s">
        <v>34</v>
      </c>
      <c r="U29" s="440" t="s">
        <v>43</v>
      </c>
      <c r="V29" s="442" t="s">
        <v>34</v>
      </c>
      <c r="W29" s="440" t="s">
        <v>43</v>
      </c>
      <c r="X29" s="442" t="s">
        <v>34</v>
      </c>
      <c r="Y29" s="440" t="s">
        <v>43</v>
      </c>
      <c r="Z29" s="442" t="s">
        <v>34</v>
      </c>
      <c r="AA29" s="440" t="s">
        <v>43</v>
      </c>
      <c r="AB29" s="442" t="s">
        <v>34</v>
      </c>
      <c r="AC29" s="440" t="s">
        <v>43</v>
      </c>
      <c r="AD29" s="442" t="s">
        <v>34</v>
      </c>
      <c r="AE29" s="440" t="s">
        <v>43</v>
      </c>
      <c r="AF29" s="442" t="s">
        <v>34</v>
      </c>
      <c r="AG29" s="440" t="s">
        <v>43</v>
      </c>
      <c r="AH29" s="442" t="s">
        <v>34</v>
      </c>
      <c r="AI29" s="440" t="s">
        <v>43</v>
      </c>
      <c r="AJ29" s="442" t="s">
        <v>34</v>
      </c>
      <c r="AK29" s="440" t="s">
        <v>43</v>
      </c>
      <c r="AL29" s="442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596" t="s">
        <v>69</v>
      </c>
      <c r="B30" s="597">
        <f t="shared" ref="B30:B35" si="3">SUM(C30+D30)</f>
        <v>0</v>
      </c>
      <c r="C30" s="598">
        <f t="shared" ref="C30:D35" si="4">SUM(E30+G30+I30+K30+M30+O30+Q30+S30+U30+W30+Y30+AA30+AC30+AE30+AG30+AI30+AK30)</f>
        <v>0</v>
      </c>
      <c r="D30" s="599">
        <f t="shared" si="4"/>
        <v>0</v>
      </c>
      <c r="E30" s="600"/>
      <c r="F30" s="601"/>
      <c r="G30" s="600"/>
      <c r="H30" s="601"/>
      <c r="I30" s="600"/>
      <c r="J30" s="588"/>
      <c r="K30" s="600"/>
      <c r="L30" s="588"/>
      <c r="M30" s="600"/>
      <c r="N30" s="588"/>
      <c r="O30" s="602"/>
      <c r="P30" s="588"/>
      <c r="Q30" s="602"/>
      <c r="R30" s="588"/>
      <c r="S30" s="602"/>
      <c r="T30" s="588"/>
      <c r="U30" s="602"/>
      <c r="V30" s="588"/>
      <c r="W30" s="602"/>
      <c r="X30" s="588"/>
      <c r="Y30" s="602"/>
      <c r="Z30" s="588"/>
      <c r="AA30" s="602"/>
      <c r="AB30" s="588"/>
      <c r="AC30" s="602"/>
      <c r="AD30" s="588"/>
      <c r="AE30" s="602"/>
      <c r="AF30" s="588"/>
      <c r="AG30" s="602"/>
      <c r="AH30" s="588"/>
      <c r="AI30" s="602"/>
      <c r="AJ30" s="588"/>
      <c r="AK30" s="602"/>
      <c r="AL30" s="588"/>
      <c r="AM30" s="603"/>
      <c r="AN30" s="603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216" t="s">
        <v>6</v>
      </c>
      <c r="F37" s="2217"/>
      <c r="G37" s="2217"/>
      <c r="H37" s="2217"/>
      <c r="I37" s="2217"/>
      <c r="J37" s="2217"/>
      <c r="K37" s="2217"/>
      <c r="L37" s="2217"/>
      <c r="M37" s="2217"/>
      <c r="N37" s="2217"/>
      <c r="O37" s="2217"/>
      <c r="P37" s="2217"/>
      <c r="Q37" s="2217"/>
      <c r="R37" s="2217"/>
      <c r="S37" s="2217"/>
      <c r="T37" s="2217"/>
      <c r="U37" s="2217"/>
      <c r="V37" s="2217"/>
      <c r="W37" s="2217"/>
      <c r="X37" s="2217"/>
      <c r="Y37" s="2217"/>
      <c r="Z37" s="2217"/>
      <c r="AA37" s="2217"/>
      <c r="AB37" s="2217"/>
      <c r="AC37" s="2217"/>
      <c r="AD37" s="2217"/>
      <c r="AE37" s="2217"/>
      <c r="AF37" s="2217"/>
      <c r="AG37" s="2217"/>
      <c r="AH37" s="2217"/>
      <c r="AI37" s="2217"/>
      <c r="AJ37" s="2217"/>
      <c r="AK37" s="2217"/>
      <c r="AL37" s="2218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216" t="s">
        <v>11</v>
      </c>
      <c r="F38" s="2218"/>
      <c r="G38" s="2216" t="s">
        <v>12</v>
      </c>
      <c r="H38" s="2218"/>
      <c r="I38" s="2216" t="s">
        <v>13</v>
      </c>
      <c r="J38" s="2218"/>
      <c r="K38" s="2216" t="s">
        <v>14</v>
      </c>
      <c r="L38" s="2218"/>
      <c r="M38" s="2216" t="s">
        <v>15</v>
      </c>
      <c r="N38" s="2218"/>
      <c r="O38" s="2219" t="s">
        <v>16</v>
      </c>
      <c r="P38" s="2220"/>
      <c r="Q38" s="2219" t="s">
        <v>17</v>
      </c>
      <c r="R38" s="2220"/>
      <c r="S38" s="2219" t="s">
        <v>18</v>
      </c>
      <c r="T38" s="2220"/>
      <c r="U38" s="2219" t="s">
        <v>19</v>
      </c>
      <c r="V38" s="2220"/>
      <c r="W38" s="2219" t="s">
        <v>20</v>
      </c>
      <c r="X38" s="2220"/>
      <c r="Y38" s="2219" t="s">
        <v>21</v>
      </c>
      <c r="Z38" s="2220"/>
      <c r="AA38" s="2219" t="s">
        <v>22</v>
      </c>
      <c r="AB38" s="2220"/>
      <c r="AC38" s="2219" t="s">
        <v>23</v>
      </c>
      <c r="AD38" s="2220"/>
      <c r="AE38" s="2219" t="s">
        <v>24</v>
      </c>
      <c r="AF38" s="2220"/>
      <c r="AG38" s="2219" t="s">
        <v>25</v>
      </c>
      <c r="AH38" s="2220"/>
      <c r="AI38" s="2219" t="s">
        <v>26</v>
      </c>
      <c r="AJ38" s="2220"/>
      <c r="AK38" s="2219" t="s">
        <v>27</v>
      </c>
      <c r="AL38" s="2221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592" t="s">
        <v>32</v>
      </c>
      <c r="C39" s="323" t="s">
        <v>43</v>
      </c>
      <c r="D39" s="450" t="s">
        <v>34</v>
      </c>
      <c r="E39" s="604" t="s">
        <v>43</v>
      </c>
      <c r="F39" s="594" t="s">
        <v>34</v>
      </c>
      <c r="G39" s="604" t="s">
        <v>43</v>
      </c>
      <c r="H39" s="594" t="s">
        <v>34</v>
      </c>
      <c r="I39" s="604" t="s">
        <v>43</v>
      </c>
      <c r="J39" s="594" t="s">
        <v>34</v>
      </c>
      <c r="K39" s="604" t="s">
        <v>43</v>
      </c>
      <c r="L39" s="594" t="s">
        <v>34</v>
      </c>
      <c r="M39" s="604" t="s">
        <v>43</v>
      </c>
      <c r="N39" s="594" t="s">
        <v>34</v>
      </c>
      <c r="O39" s="604" t="s">
        <v>43</v>
      </c>
      <c r="P39" s="594" t="s">
        <v>34</v>
      </c>
      <c r="Q39" s="604" t="s">
        <v>43</v>
      </c>
      <c r="R39" s="594" t="s">
        <v>34</v>
      </c>
      <c r="S39" s="604" t="s">
        <v>43</v>
      </c>
      <c r="T39" s="594" t="s">
        <v>34</v>
      </c>
      <c r="U39" s="604" t="s">
        <v>43</v>
      </c>
      <c r="V39" s="594" t="s">
        <v>34</v>
      </c>
      <c r="W39" s="604" t="s">
        <v>43</v>
      </c>
      <c r="X39" s="594" t="s">
        <v>34</v>
      </c>
      <c r="Y39" s="604" t="s">
        <v>43</v>
      </c>
      <c r="Z39" s="594" t="s">
        <v>34</v>
      </c>
      <c r="AA39" s="604" t="s">
        <v>43</v>
      </c>
      <c r="AB39" s="594" t="s">
        <v>34</v>
      </c>
      <c r="AC39" s="604" t="s">
        <v>43</v>
      </c>
      <c r="AD39" s="594" t="s">
        <v>34</v>
      </c>
      <c r="AE39" s="604" t="s">
        <v>43</v>
      </c>
      <c r="AF39" s="594" t="s">
        <v>34</v>
      </c>
      <c r="AG39" s="604" t="s">
        <v>43</v>
      </c>
      <c r="AH39" s="594" t="s">
        <v>34</v>
      </c>
      <c r="AI39" s="604" t="s">
        <v>43</v>
      </c>
      <c r="AJ39" s="594" t="s">
        <v>34</v>
      </c>
      <c r="AK39" s="604" t="s">
        <v>43</v>
      </c>
      <c r="AL39" s="594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596" t="s">
        <v>69</v>
      </c>
      <c r="B40" s="597">
        <f t="shared" ref="B40:B45" si="5">SUM(C40+D40)</f>
        <v>0</v>
      </c>
      <c r="C40" s="598">
        <f>SUM(E40+G40+I40+K40+M40+O40+Q40+S40+U40+W40+Y40+AA40+AC40+AE40+AG40+AI40+AK40)</f>
        <v>0</v>
      </c>
      <c r="D40" s="599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603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216" t="s">
        <v>6</v>
      </c>
      <c r="F47" s="2217"/>
      <c r="G47" s="2217"/>
      <c r="H47" s="2217"/>
      <c r="I47" s="2217"/>
      <c r="J47" s="2217"/>
      <c r="K47" s="2217"/>
      <c r="L47" s="2217"/>
      <c r="M47" s="2217"/>
      <c r="N47" s="2217"/>
      <c r="O47" s="2217"/>
      <c r="P47" s="2217"/>
      <c r="Q47" s="2217"/>
      <c r="R47" s="2217"/>
      <c r="S47" s="2217"/>
      <c r="T47" s="2217"/>
      <c r="U47" s="2217"/>
      <c r="V47" s="2217"/>
      <c r="W47" s="2217"/>
      <c r="X47" s="2217"/>
      <c r="Y47" s="2217"/>
      <c r="Z47" s="2217"/>
      <c r="AA47" s="2217"/>
      <c r="AB47" s="2217"/>
      <c r="AC47" s="2217"/>
      <c r="AD47" s="2217"/>
      <c r="AE47" s="2217"/>
      <c r="AF47" s="2217"/>
      <c r="AG47" s="2217"/>
      <c r="AH47" s="2217"/>
      <c r="AI47" s="2217"/>
      <c r="AJ47" s="2217"/>
      <c r="AK47" s="2217"/>
      <c r="AL47" s="2218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216" t="s">
        <v>52</v>
      </c>
      <c r="F48" s="2218"/>
      <c r="G48" s="2216" t="s">
        <v>53</v>
      </c>
      <c r="H48" s="2218"/>
      <c r="I48" s="2216" t="s">
        <v>54</v>
      </c>
      <c r="J48" s="2218"/>
      <c r="K48" s="2216" t="s">
        <v>55</v>
      </c>
      <c r="L48" s="2218"/>
      <c r="M48" s="2216" t="s">
        <v>56</v>
      </c>
      <c r="N48" s="2218"/>
      <c r="O48" s="2219" t="s">
        <v>57</v>
      </c>
      <c r="P48" s="2220"/>
      <c r="Q48" s="2219" t="s">
        <v>58</v>
      </c>
      <c r="R48" s="2220"/>
      <c r="S48" s="2219" t="s">
        <v>59</v>
      </c>
      <c r="T48" s="2220"/>
      <c r="U48" s="2219" t="s">
        <v>60</v>
      </c>
      <c r="V48" s="2220"/>
      <c r="W48" s="2219" t="s">
        <v>61</v>
      </c>
      <c r="X48" s="2220"/>
      <c r="Y48" s="2219" t="s">
        <v>62</v>
      </c>
      <c r="Z48" s="2220"/>
      <c r="AA48" s="2219" t="s">
        <v>63</v>
      </c>
      <c r="AB48" s="2220"/>
      <c r="AC48" s="2219" t="s">
        <v>64</v>
      </c>
      <c r="AD48" s="2220"/>
      <c r="AE48" s="2219" t="s">
        <v>65</v>
      </c>
      <c r="AF48" s="2220"/>
      <c r="AG48" s="2219" t="s">
        <v>66</v>
      </c>
      <c r="AH48" s="2220"/>
      <c r="AI48" s="2219" t="s">
        <v>67</v>
      </c>
      <c r="AJ48" s="2220"/>
      <c r="AK48" s="2219" t="s">
        <v>68</v>
      </c>
      <c r="AL48" s="2220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592" t="s">
        <v>32</v>
      </c>
      <c r="C49" s="323" t="s">
        <v>43</v>
      </c>
      <c r="D49" s="450" t="s">
        <v>34</v>
      </c>
      <c r="E49" s="440" t="s">
        <v>43</v>
      </c>
      <c r="F49" s="442" t="s">
        <v>34</v>
      </c>
      <c r="G49" s="440" t="s">
        <v>43</v>
      </c>
      <c r="H49" s="442" t="s">
        <v>34</v>
      </c>
      <c r="I49" s="440" t="s">
        <v>43</v>
      </c>
      <c r="J49" s="442" t="s">
        <v>34</v>
      </c>
      <c r="K49" s="440" t="s">
        <v>43</v>
      </c>
      <c r="L49" s="442" t="s">
        <v>34</v>
      </c>
      <c r="M49" s="440" t="s">
        <v>43</v>
      </c>
      <c r="N49" s="442" t="s">
        <v>34</v>
      </c>
      <c r="O49" s="440" t="s">
        <v>43</v>
      </c>
      <c r="P49" s="442" t="s">
        <v>34</v>
      </c>
      <c r="Q49" s="440" t="s">
        <v>43</v>
      </c>
      <c r="R49" s="442" t="s">
        <v>34</v>
      </c>
      <c r="S49" s="440" t="s">
        <v>43</v>
      </c>
      <c r="T49" s="442" t="s">
        <v>34</v>
      </c>
      <c r="U49" s="440" t="s">
        <v>43</v>
      </c>
      <c r="V49" s="442" t="s">
        <v>34</v>
      </c>
      <c r="W49" s="440" t="s">
        <v>43</v>
      </c>
      <c r="X49" s="442" t="s">
        <v>34</v>
      </c>
      <c r="Y49" s="440" t="s">
        <v>43</v>
      </c>
      <c r="Z49" s="442" t="s">
        <v>34</v>
      </c>
      <c r="AA49" s="440" t="s">
        <v>43</v>
      </c>
      <c r="AB49" s="442" t="s">
        <v>34</v>
      </c>
      <c r="AC49" s="440" t="s">
        <v>43</v>
      </c>
      <c r="AD49" s="442" t="s">
        <v>34</v>
      </c>
      <c r="AE49" s="440" t="s">
        <v>43</v>
      </c>
      <c r="AF49" s="442" t="s">
        <v>34</v>
      </c>
      <c r="AG49" s="440" t="s">
        <v>43</v>
      </c>
      <c r="AH49" s="442" t="s">
        <v>34</v>
      </c>
      <c r="AI49" s="440" t="s">
        <v>43</v>
      </c>
      <c r="AJ49" s="442" t="s">
        <v>34</v>
      </c>
      <c r="AK49" s="440" t="s">
        <v>43</v>
      </c>
      <c r="AL49" s="442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596" t="s">
        <v>69</v>
      </c>
      <c r="B50" s="597">
        <f t="shared" ref="B50:B55" si="7">SUM(C50+D50)</f>
        <v>0</v>
      </c>
      <c r="C50" s="598">
        <f t="shared" ref="C50:D55" si="8">SUM(E50+G50+I50+K50+M50+O50+Q50+S50+U50+W50+Y50+AA50+AC50+AE50+AG50+AI50+AK50)</f>
        <v>0</v>
      </c>
      <c r="D50" s="599">
        <f t="shared" si="8"/>
        <v>0</v>
      </c>
      <c r="E50" s="600"/>
      <c r="F50" s="601"/>
      <c r="G50" s="600"/>
      <c r="H50" s="601"/>
      <c r="I50" s="600"/>
      <c r="J50" s="588"/>
      <c r="K50" s="600"/>
      <c r="L50" s="588"/>
      <c r="M50" s="600"/>
      <c r="N50" s="588"/>
      <c r="O50" s="602"/>
      <c r="P50" s="588"/>
      <c r="Q50" s="602"/>
      <c r="R50" s="588"/>
      <c r="S50" s="602"/>
      <c r="T50" s="588"/>
      <c r="U50" s="602"/>
      <c r="V50" s="588"/>
      <c r="W50" s="602"/>
      <c r="X50" s="588"/>
      <c r="Y50" s="602"/>
      <c r="Z50" s="588"/>
      <c r="AA50" s="602"/>
      <c r="AB50" s="588"/>
      <c r="AC50" s="602"/>
      <c r="AD50" s="588"/>
      <c r="AE50" s="602"/>
      <c r="AF50" s="588"/>
      <c r="AG50" s="602"/>
      <c r="AH50" s="588"/>
      <c r="AI50" s="602"/>
      <c r="AJ50" s="588"/>
      <c r="AK50" s="602"/>
      <c r="AL50" s="588"/>
      <c r="AM50" s="603"/>
      <c r="AN50" s="603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222" t="s">
        <v>6</v>
      </c>
      <c r="F57" s="2223"/>
      <c r="G57" s="2223"/>
      <c r="H57" s="2223"/>
      <c r="I57" s="2223"/>
      <c r="J57" s="2223"/>
      <c r="K57" s="2223"/>
      <c r="L57" s="2223"/>
      <c r="M57" s="2223"/>
      <c r="N57" s="2223"/>
      <c r="O57" s="2223"/>
      <c r="P57" s="2223"/>
      <c r="Q57" s="2223"/>
      <c r="R57" s="2223"/>
      <c r="S57" s="2223"/>
      <c r="T57" s="2223"/>
      <c r="U57" s="2223"/>
      <c r="V57" s="2223"/>
      <c r="W57" s="2223"/>
      <c r="X57" s="2223"/>
      <c r="Y57" s="2223"/>
      <c r="Z57" s="2223"/>
      <c r="AA57" s="2223"/>
      <c r="AB57" s="2223"/>
      <c r="AC57" s="2223"/>
      <c r="AD57" s="2223"/>
      <c r="AE57" s="2223"/>
      <c r="AF57" s="2223"/>
      <c r="AG57" s="2223"/>
      <c r="AH57" s="2223"/>
      <c r="AI57" s="2223"/>
      <c r="AJ57" s="2223"/>
      <c r="AK57" s="2223"/>
      <c r="AL57" s="2224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216" t="s">
        <v>11</v>
      </c>
      <c r="F58" s="2218"/>
      <c r="G58" s="2216" t="s">
        <v>12</v>
      </c>
      <c r="H58" s="2218"/>
      <c r="I58" s="2216" t="s">
        <v>13</v>
      </c>
      <c r="J58" s="2218"/>
      <c r="K58" s="2216" t="s">
        <v>14</v>
      </c>
      <c r="L58" s="2218"/>
      <c r="M58" s="2216" t="s">
        <v>15</v>
      </c>
      <c r="N58" s="2218"/>
      <c r="O58" s="2219" t="s">
        <v>16</v>
      </c>
      <c r="P58" s="2220"/>
      <c r="Q58" s="2219" t="s">
        <v>17</v>
      </c>
      <c r="R58" s="2220"/>
      <c r="S58" s="2219" t="s">
        <v>18</v>
      </c>
      <c r="T58" s="2220"/>
      <c r="U58" s="2219" t="s">
        <v>19</v>
      </c>
      <c r="V58" s="2220"/>
      <c r="W58" s="2219" t="s">
        <v>20</v>
      </c>
      <c r="X58" s="2220"/>
      <c r="Y58" s="2219" t="s">
        <v>21</v>
      </c>
      <c r="Z58" s="2220"/>
      <c r="AA58" s="2219" t="s">
        <v>22</v>
      </c>
      <c r="AB58" s="2220"/>
      <c r="AC58" s="2219" t="s">
        <v>23</v>
      </c>
      <c r="AD58" s="2220"/>
      <c r="AE58" s="2219" t="s">
        <v>24</v>
      </c>
      <c r="AF58" s="2220"/>
      <c r="AG58" s="2219" t="s">
        <v>25</v>
      </c>
      <c r="AH58" s="2220"/>
      <c r="AI58" s="2219" t="s">
        <v>26</v>
      </c>
      <c r="AJ58" s="2220"/>
      <c r="AK58" s="2219" t="s">
        <v>27</v>
      </c>
      <c r="AL58" s="2221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452" t="s">
        <v>32</v>
      </c>
      <c r="C59" s="451" t="s">
        <v>33</v>
      </c>
      <c r="D59" s="594" t="s">
        <v>34</v>
      </c>
      <c r="E59" s="595" t="s">
        <v>33</v>
      </c>
      <c r="F59" s="594" t="s">
        <v>34</v>
      </c>
      <c r="G59" s="595" t="s">
        <v>33</v>
      </c>
      <c r="H59" s="594" t="s">
        <v>34</v>
      </c>
      <c r="I59" s="595" t="s">
        <v>33</v>
      </c>
      <c r="J59" s="594" t="s">
        <v>34</v>
      </c>
      <c r="K59" s="595" t="s">
        <v>33</v>
      </c>
      <c r="L59" s="594" t="s">
        <v>34</v>
      </c>
      <c r="M59" s="595" t="s">
        <v>33</v>
      </c>
      <c r="N59" s="594" t="s">
        <v>34</v>
      </c>
      <c r="O59" s="595" t="s">
        <v>33</v>
      </c>
      <c r="P59" s="594" t="s">
        <v>34</v>
      </c>
      <c r="Q59" s="595" t="s">
        <v>33</v>
      </c>
      <c r="R59" s="594" t="s">
        <v>34</v>
      </c>
      <c r="S59" s="595" t="s">
        <v>33</v>
      </c>
      <c r="T59" s="594" t="s">
        <v>34</v>
      </c>
      <c r="U59" s="595" t="s">
        <v>33</v>
      </c>
      <c r="V59" s="605" t="s">
        <v>34</v>
      </c>
      <c r="W59" s="595" t="s">
        <v>33</v>
      </c>
      <c r="X59" s="594" t="s">
        <v>34</v>
      </c>
      <c r="Y59" s="595" t="s">
        <v>33</v>
      </c>
      <c r="Z59" s="594" t="s">
        <v>34</v>
      </c>
      <c r="AA59" s="595" t="s">
        <v>33</v>
      </c>
      <c r="AB59" s="594" t="s">
        <v>34</v>
      </c>
      <c r="AC59" s="595" t="s">
        <v>33</v>
      </c>
      <c r="AD59" s="594" t="s">
        <v>34</v>
      </c>
      <c r="AE59" s="595" t="s">
        <v>33</v>
      </c>
      <c r="AF59" s="594" t="s">
        <v>34</v>
      </c>
      <c r="AG59" s="595" t="s">
        <v>33</v>
      </c>
      <c r="AH59" s="594" t="s">
        <v>34</v>
      </c>
      <c r="AI59" s="595" t="s">
        <v>33</v>
      </c>
      <c r="AJ59" s="594" t="s">
        <v>34</v>
      </c>
      <c r="AK59" s="595" t="s">
        <v>33</v>
      </c>
      <c r="AL59" s="594" t="s">
        <v>34</v>
      </c>
      <c r="AM59" s="606" t="s">
        <v>82</v>
      </c>
      <c r="AN59" s="594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607" t="s">
        <v>84</v>
      </c>
      <c r="B60" s="597">
        <f t="shared" ref="B60:B65" si="9">SUM(C60+D60)</f>
        <v>35</v>
      </c>
      <c r="C60" s="598">
        <f>SUM(E60+G60+I60+K60+M60+O60+Q60+S60+U60+W60+Y60+AA60+AC60+AE60+AG60+AI60+AK60)</f>
        <v>17</v>
      </c>
      <c r="D60" s="599">
        <f>SUM(F60+H60+J60+L60+N60+P60+R60+T60+V60+X60+Z60+AB60+AD60+AF60+AH60+AJ60+AL60)</f>
        <v>18</v>
      </c>
      <c r="E60" s="600"/>
      <c r="F60" s="601">
        <v>2</v>
      </c>
      <c r="G60" s="600"/>
      <c r="H60" s="588"/>
      <c r="I60" s="600"/>
      <c r="J60" s="588"/>
      <c r="K60" s="600"/>
      <c r="L60" s="588"/>
      <c r="M60" s="600">
        <v>3</v>
      </c>
      <c r="N60" s="588">
        <v>1</v>
      </c>
      <c r="O60" s="600">
        <v>2</v>
      </c>
      <c r="P60" s="588"/>
      <c r="Q60" s="600">
        <v>1</v>
      </c>
      <c r="R60" s="588"/>
      <c r="S60" s="600"/>
      <c r="T60" s="588">
        <v>1</v>
      </c>
      <c r="U60" s="600"/>
      <c r="V60" s="472"/>
      <c r="W60" s="600">
        <v>2</v>
      </c>
      <c r="X60" s="588">
        <v>3</v>
      </c>
      <c r="Y60" s="600"/>
      <c r="Z60" s="588"/>
      <c r="AA60" s="600"/>
      <c r="AB60" s="588"/>
      <c r="AC60" s="600"/>
      <c r="AD60" s="588">
        <v>1</v>
      </c>
      <c r="AE60" s="600">
        <v>3</v>
      </c>
      <c r="AF60" s="588">
        <v>2</v>
      </c>
      <c r="AG60" s="600">
        <v>1</v>
      </c>
      <c r="AH60" s="588">
        <v>2</v>
      </c>
      <c r="AI60" s="600">
        <v>3</v>
      </c>
      <c r="AJ60" s="588">
        <v>2</v>
      </c>
      <c r="AK60" s="602">
        <v>2</v>
      </c>
      <c r="AL60" s="588">
        <v>4</v>
      </c>
      <c r="AM60" s="602"/>
      <c r="AN60" s="588">
        <v>35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562</v>
      </c>
      <c r="C61" s="46">
        <f t="shared" ref="C61:D65" si="10">SUM(E61+G61+I61+K61+M61+O61+Q61+S61+U61+W61+Y61+AA61+AC61+AE61+AG61+AI61+AK61)</f>
        <v>306</v>
      </c>
      <c r="D61" s="55">
        <f t="shared" si="10"/>
        <v>256</v>
      </c>
      <c r="E61" s="28">
        <v>43</v>
      </c>
      <c r="F61" s="29">
        <v>40</v>
      </c>
      <c r="G61" s="28">
        <v>16</v>
      </c>
      <c r="H61" s="27">
        <v>12</v>
      </c>
      <c r="I61" s="28">
        <v>19</v>
      </c>
      <c r="J61" s="27">
        <v>22</v>
      </c>
      <c r="K61" s="28">
        <v>10</v>
      </c>
      <c r="L61" s="27">
        <v>12</v>
      </c>
      <c r="M61" s="28">
        <v>11</v>
      </c>
      <c r="N61" s="27">
        <v>13</v>
      </c>
      <c r="O61" s="28">
        <v>17</v>
      </c>
      <c r="P61" s="27">
        <v>5</v>
      </c>
      <c r="Q61" s="28">
        <v>19</v>
      </c>
      <c r="R61" s="27">
        <v>7</v>
      </c>
      <c r="S61" s="28">
        <v>11</v>
      </c>
      <c r="T61" s="27">
        <v>13</v>
      </c>
      <c r="U61" s="28">
        <v>14</v>
      </c>
      <c r="V61" s="108">
        <v>9</v>
      </c>
      <c r="W61" s="28">
        <v>16</v>
      </c>
      <c r="X61" s="27">
        <v>10</v>
      </c>
      <c r="Y61" s="28">
        <v>22</v>
      </c>
      <c r="Z61" s="27">
        <v>21</v>
      </c>
      <c r="AA61" s="28">
        <v>20</v>
      </c>
      <c r="AB61" s="27">
        <v>13</v>
      </c>
      <c r="AC61" s="28">
        <v>25</v>
      </c>
      <c r="AD61" s="27">
        <v>12</v>
      </c>
      <c r="AE61" s="28">
        <v>18</v>
      </c>
      <c r="AF61" s="27">
        <v>13</v>
      </c>
      <c r="AG61" s="28">
        <v>11</v>
      </c>
      <c r="AH61" s="27">
        <v>17</v>
      </c>
      <c r="AI61" s="28">
        <v>19</v>
      </c>
      <c r="AJ61" s="27">
        <v>10</v>
      </c>
      <c r="AK61" s="56">
        <v>15</v>
      </c>
      <c r="AL61" s="27">
        <v>27</v>
      </c>
      <c r="AM61" s="56"/>
      <c r="AN61" s="27">
        <v>562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2295</v>
      </c>
      <c r="C62" s="46">
        <f t="shared" si="10"/>
        <v>1221</v>
      </c>
      <c r="D62" s="55">
        <f t="shared" si="10"/>
        <v>1074</v>
      </c>
      <c r="E62" s="28">
        <v>200</v>
      </c>
      <c r="F62" s="29">
        <v>163</v>
      </c>
      <c r="G62" s="28">
        <v>90</v>
      </c>
      <c r="H62" s="27">
        <v>76</v>
      </c>
      <c r="I62" s="28">
        <v>72</v>
      </c>
      <c r="J62" s="27">
        <v>36</v>
      </c>
      <c r="K62" s="28">
        <v>39</v>
      </c>
      <c r="L62" s="27">
        <v>43</v>
      </c>
      <c r="M62" s="28">
        <v>47</v>
      </c>
      <c r="N62" s="27">
        <v>46</v>
      </c>
      <c r="O62" s="28">
        <v>58</v>
      </c>
      <c r="P62" s="27">
        <v>57</v>
      </c>
      <c r="Q62" s="28">
        <v>61</v>
      </c>
      <c r="R62" s="27">
        <v>35</v>
      </c>
      <c r="S62" s="28">
        <v>68</v>
      </c>
      <c r="T62" s="27">
        <v>68</v>
      </c>
      <c r="U62" s="28">
        <v>43</v>
      </c>
      <c r="V62" s="108">
        <v>38</v>
      </c>
      <c r="W62" s="28">
        <v>34</v>
      </c>
      <c r="X62" s="27">
        <v>37</v>
      </c>
      <c r="Y62" s="28">
        <v>82</v>
      </c>
      <c r="Z62" s="27">
        <v>50</v>
      </c>
      <c r="AA62" s="28">
        <v>81</v>
      </c>
      <c r="AB62" s="27">
        <v>75</v>
      </c>
      <c r="AC62" s="28">
        <v>72</v>
      </c>
      <c r="AD62" s="27">
        <v>64</v>
      </c>
      <c r="AE62" s="28">
        <v>75</v>
      </c>
      <c r="AF62" s="27">
        <v>67</v>
      </c>
      <c r="AG62" s="28">
        <v>80</v>
      </c>
      <c r="AH62" s="27">
        <v>58</v>
      </c>
      <c r="AI62" s="28">
        <v>42</v>
      </c>
      <c r="AJ62" s="27">
        <v>54</v>
      </c>
      <c r="AK62" s="56">
        <v>77</v>
      </c>
      <c r="AL62" s="27">
        <v>107</v>
      </c>
      <c r="AM62" s="56"/>
      <c r="AN62" s="27">
        <v>2295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359</v>
      </c>
      <c r="C63" s="46">
        <f t="shared" si="10"/>
        <v>188</v>
      </c>
      <c r="D63" s="55">
        <f t="shared" si="10"/>
        <v>171</v>
      </c>
      <c r="E63" s="28">
        <v>50</v>
      </c>
      <c r="F63" s="29">
        <v>41</v>
      </c>
      <c r="G63" s="28">
        <v>42</v>
      </c>
      <c r="H63" s="27">
        <v>34</v>
      </c>
      <c r="I63" s="28">
        <v>24</v>
      </c>
      <c r="J63" s="27">
        <v>16</v>
      </c>
      <c r="K63" s="28">
        <v>7</v>
      </c>
      <c r="L63" s="27">
        <v>3</v>
      </c>
      <c r="M63" s="28">
        <v>11</v>
      </c>
      <c r="N63" s="27">
        <v>6</v>
      </c>
      <c r="O63" s="28">
        <v>8</v>
      </c>
      <c r="P63" s="27">
        <v>7</v>
      </c>
      <c r="Q63" s="28">
        <v>4</v>
      </c>
      <c r="R63" s="27">
        <v>8</v>
      </c>
      <c r="S63" s="28">
        <v>5</v>
      </c>
      <c r="T63" s="27">
        <v>8</v>
      </c>
      <c r="U63" s="28">
        <v>9</v>
      </c>
      <c r="V63" s="108">
        <v>7</v>
      </c>
      <c r="W63" s="28">
        <v>2</v>
      </c>
      <c r="X63" s="27">
        <v>11</v>
      </c>
      <c r="Y63" s="28">
        <v>4</v>
      </c>
      <c r="Z63" s="27">
        <v>8</v>
      </c>
      <c r="AA63" s="28">
        <v>8</v>
      </c>
      <c r="AB63" s="27">
        <v>5</v>
      </c>
      <c r="AC63" s="28">
        <v>3</v>
      </c>
      <c r="AD63" s="27">
        <v>5</v>
      </c>
      <c r="AE63" s="28">
        <v>5</v>
      </c>
      <c r="AF63" s="27">
        <v>4</v>
      </c>
      <c r="AG63" s="28">
        <v>3</v>
      </c>
      <c r="AH63" s="27">
        <v>2</v>
      </c>
      <c r="AI63" s="28">
        <v>2</v>
      </c>
      <c r="AJ63" s="27">
        <v>3</v>
      </c>
      <c r="AK63" s="56">
        <v>1</v>
      </c>
      <c r="AL63" s="27">
        <v>3</v>
      </c>
      <c r="AM63" s="56"/>
      <c r="AN63" s="27">
        <v>359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21</v>
      </c>
      <c r="C64" s="61">
        <f t="shared" si="10"/>
        <v>9</v>
      </c>
      <c r="D64" s="62">
        <f t="shared" si="10"/>
        <v>12</v>
      </c>
      <c r="E64" s="63">
        <v>4</v>
      </c>
      <c r="F64" s="64">
        <v>1</v>
      </c>
      <c r="G64" s="63">
        <v>3</v>
      </c>
      <c r="H64" s="65">
        <v>2</v>
      </c>
      <c r="I64" s="63">
        <v>2</v>
      </c>
      <c r="J64" s="65">
        <v>2</v>
      </c>
      <c r="K64" s="63"/>
      <c r="L64" s="65"/>
      <c r="M64" s="63"/>
      <c r="N64" s="65"/>
      <c r="O64" s="63"/>
      <c r="P64" s="65">
        <v>1</v>
      </c>
      <c r="Q64" s="63"/>
      <c r="R64" s="65">
        <v>1</v>
      </c>
      <c r="S64" s="63"/>
      <c r="T64" s="65"/>
      <c r="U64" s="63"/>
      <c r="V64" s="111">
        <v>1</v>
      </c>
      <c r="W64" s="63"/>
      <c r="X64" s="65">
        <v>1</v>
      </c>
      <c r="Y64" s="63"/>
      <c r="Z64" s="65">
        <v>1</v>
      </c>
      <c r="AA64" s="63"/>
      <c r="AB64" s="65">
        <v>1</v>
      </c>
      <c r="AC64" s="63"/>
      <c r="AD64" s="65"/>
      <c r="AE64" s="63"/>
      <c r="AF64" s="65"/>
      <c r="AG64" s="63"/>
      <c r="AH64" s="65">
        <v>1</v>
      </c>
      <c r="AI64" s="63"/>
      <c r="AJ64" s="65"/>
      <c r="AK64" s="112"/>
      <c r="AL64" s="65"/>
      <c r="AM64" s="112"/>
      <c r="AN64" s="65">
        <v>21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604" t="s">
        <v>80</v>
      </c>
      <c r="B66" s="608">
        <f t="shared" ref="B66:AL66" si="11">SUM(B60:B65)</f>
        <v>3272</v>
      </c>
      <c r="C66" s="609">
        <f t="shared" si="11"/>
        <v>1741</v>
      </c>
      <c r="D66" s="610">
        <f t="shared" si="11"/>
        <v>1531</v>
      </c>
      <c r="E66" s="611">
        <f t="shared" si="11"/>
        <v>297</v>
      </c>
      <c r="F66" s="612">
        <f t="shared" si="11"/>
        <v>247</v>
      </c>
      <c r="G66" s="611">
        <f t="shared" si="11"/>
        <v>151</v>
      </c>
      <c r="H66" s="613">
        <f t="shared" si="11"/>
        <v>124</v>
      </c>
      <c r="I66" s="611">
        <f t="shared" si="11"/>
        <v>117</v>
      </c>
      <c r="J66" s="613">
        <f t="shared" si="11"/>
        <v>76</v>
      </c>
      <c r="K66" s="611">
        <f t="shared" si="11"/>
        <v>56</v>
      </c>
      <c r="L66" s="613">
        <f t="shared" si="11"/>
        <v>58</v>
      </c>
      <c r="M66" s="611">
        <f t="shared" si="11"/>
        <v>72</v>
      </c>
      <c r="N66" s="613">
        <f t="shared" si="11"/>
        <v>66</v>
      </c>
      <c r="O66" s="611">
        <f t="shared" si="11"/>
        <v>85</v>
      </c>
      <c r="P66" s="613">
        <f t="shared" si="11"/>
        <v>70</v>
      </c>
      <c r="Q66" s="611">
        <f t="shared" si="11"/>
        <v>85</v>
      </c>
      <c r="R66" s="613">
        <f t="shared" si="11"/>
        <v>51</v>
      </c>
      <c r="S66" s="611">
        <f t="shared" si="11"/>
        <v>84</v>
      </c>
      <c r="T66" s="613">
        <f t="shared" si="11"/>
        <v>90</v>
      </c>
      <c r="U66" s="614">
        <f t="shared" si="11"/>
        <v>66</v>
      </c>
      <c r="V66" s="615">
        <f t="shared" si="11"/>
        <v>55</v>
      </c>
      <c r="W66" s="611">
        <f t="shared" si="11"/>
        <v>54</v>
      </c>
      <c r="X66" s="613">
        <f t="shared" si="11"/>
        <v>62</v>
      </c>
      <c r="Y66" s="611">
        <f t="shared" si="11"/>
        <v>108</v>
      </c>
      <c r="Z66" s="613">
        <f t="shared" si="11"/>
        <v>80</v>
      </c>
      <c r="AA66" s="611">
        <f t="shared" si="11"/>
        <v>109</v>
      </c>
      <c r="AB66" s="613">
        <f t="shared" si="11"/>
        <v>94</v>
      </c>
      <c r="AC66" s="611">
        <f t="shared" si="11"/>
        <v>100</v>
      </c>
      <c r="AD66" s="613">
        <f t="shared" si="11"/>
        <v>82</v>
      </c>
      <c r="AE66" s="611">
        <f t="shared" si="11"/>
        <v>101</v>
      </c>
      <c r="AF66" s="613">
        <f t="shared" si="11"/>
        <v>86</v>
      </c>
      <c r="AG66" s="611">
        <f t="shared" si="11"/>
        <v>95</v>
      </c>
      <c r="AH66" s="613">
        <f t="shared" si="11"/>
        <v>80</v>
      </c>
      <c r="AI66" s="611">
        <f t="shared" si="11"/>
        <v>66</v>
      </c>
      <c r="AJ66" s="613">
        <f t="shared" si="11"/>
        <v>69</v>
      </c>
      <c r="AK66" s="616">
        <f t="shared" si="11"/>
        <v>95</v>
      </c>
      <c r="AL66" s="613">
        <f t="shared" si="11"/>
        <v>141</v>
      </c>
      <c r="AM66" s="616">
        <f>SUM(AM60:AM64)</f>
        <v>0</v>
      </c>
      <c r="AN66" s="613">
        <f>SUM(AN60:AN64)</f>
        <v>3272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440" t="s">
        <v>91</v>
      </c>
      <c r="B68" s="617" t="s">
        <v>5</v>
      </c>
      <c r="C68" s="617" t="s">
        <v>92</v>
      </c>
      <c r="D68" s="617" t="s">
        <v>93</v>
      </c>
      <c r="E68" s="617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618" t="s">
        <v>96</v>
      </c>
      <c r="B69" s="619">
        <f>SUM(C69:E69)</f>
        <v>0</v>
      </c>
      <c r="C69" s="603"/>
      <c r="D69" s="603"/>
      <c r="E69" s="603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62</v>
      </c>
      <c r="C72" s="57">
        <v>62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190</v>
      </c>
      <c r="C75" s="57">
        <v>190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5</v>
      </c>
      <c r="C81" s="57">
        <v>5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1</v>
      </c>
      <c r="C83" s="57">
        <v>1</v>
      </c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604" t="s">
        <v>80</v>
      </c>
      <c r="B89" s="620">
        <f>SUM(B69:B88)</f>
        <v>258</v>
      </c>
      <c r="C89" s="620">
        <f>SUM(C69:C88)</f>
        <v>258</v>
      </c>
      <c r="D89" s="620">
        <f t="shared" ref="D89:E89" si="13">SUM(D69:D88)</f>
        <v>0</v>
      </c>
      <c r="E89" s="620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216" t="s">
        <v>6</v>
      </c>
      <c r="G91" s="2217"/>
      <c r="H91" s="2217"/>
      <c r="I91" s="2217"/>
      <c r="J91" s="2217"/>
      <c r="K91" s="2217"/>
      <c r="L91" s="2217"/>
      <c r="M91" s="2217"/>
      <c r="N91" s="2217"/>
      <c r="O91" s="2217"/>
      <c r="P91" s="2217"/>
      <c r="Q91" s="2217"/>
      <c r="R91" s="2217"/>
      <c r="S91" s="2217"/>
      <c r="T91" s="2217"/>
      <c r="U91" s="2217"/>
      <c r="V91" s="2217"/>
      <c r="W91" s="2217"/>
      <c r="X91" s="2217"/>
      <c r="Y91" s="2217"/>
      <c r="Z91" s="2217"/>
      <c r="AA91" s="2217"/>
      <c r="AB91" s="2217"/>
      <c r="AC91" s="2217"/>
      <c r="AD91" s="2217"/>
      <c r="AE91" s="2217"/>
      <c r="AF91" s="2217"/>
      <c r="AG91" s="2217"/>
      <c r="AH91" s="2217"/>
      <c r="AI91" s="2217"/>
      <c r="AJ91" s="2217"/>
      <c r="AK91" s="2217"/>
      <c r="AL91" s="2217"/>
      <c r="AM91" s="2218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216" t="s">
        <v>11</v>
      </c>
      <c r="G92" s="2218"/>
      <c r="H92" s="2216" t="s">
        <v>12</v>
      </c>
      <c r="I92" s="2218"/>
      <c r="J92" s="2216" t="s">
        <v>13</v>
      </c>
      <c r="K92" s="2218"/>
      <c r="L92" s="2216" t="s">
        <v>14</v>
      </c>
      <c r="M92" s="2218"/>
      <c r="N92" s="2216" t="s">
        <v>15</v>
      </c>
      <c r="O92" s="2218"/>
      <c r="P92" s="2219" t="s">
        <v>16</v>
      </c>
      <c r="Q92" s="2220"/>
      <c r="R92" s="2219" t="s">
        <v>17</v>
      </c>
      <c r="S92" s="2220"/>
      <c r="T92" s="2219" t="s">
        <v>18</v>
      </c>
      <c r="U92" s="2220"/>
      <c r="V92" s="2219" t="s">
        <v>19</v>
      </c>
      <c r="W92" s="2220"/>
      <c r="X92" s="2219" t="s">
        <v>20</v>
      </c>
      <c r="Y92" s="2220"/>
      <c r="Z92" s="2219" t="s">
        <v>21</v>
      </c>
      <c r="AA92" s="2220"/>
      <c r="AB92" s="2219" t="s">
        <v>22</v>
      </c>
      <c r="AC92" s="2220"/>
      <c r="AD92" s="2219" t="s">
        <v>23</v>
      </c>
      <c r="AE92" s="2220"/>
      <c r="AF92" s="2219" t="s">
        <v>24</v>
      </c>
      <c r="AG92" s="2220"/>
      <c r="AH92" s="2219" t="s">
        <v>25</v>
      </c>
      <c r="AI92" s="2220"/>
      <c r="AJ92" s="2219" t="s">
        <v>26</v>
      </c>
      <c r="AK92" s="2220"/>
      <c r="AL92" s="2219" t="s">
        <v>27</v>
      </c>
      <c r="AM92" s="2220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595" t="s">
        <v>32</v>
      </c>
      <c r="D93" s="621" t="s">
        <v>43</v>
      </c>
      <c r="E93" s="594" t="s">
        <v>34</v>
      </c>
      <c r="F93" s="604" t="s">
        <v>43</v>
      </c>
      <c r="G93" s="594" t="s">
        <v>34</v>
      </c>
      <c r="H93" s="605" t="s">
        <v>43</v>
      </c>
      <c r="I93" s="605" t="s">
        <v>34</v>
      </c>
      <c r="J93" s="604" t="s">
        <v>43</v>
      </c>
      <c r="K93" s="594" t="s">
        <v>34</v>
      </c>
      <c r="L93" s="605" t="s">
        <v>43</v>
      </c>
      <c r="M93" s="605" t="s">
        <v>34</v>
      </c>
      <c r="N93" s="604" t="s">
        <v>43</v>
      </c>
      <c r="O93" s="594" t="s">
        <v>34</v>
      </c>
      <c r="P93" s="605" t="s">
        <v>43</v>
      </c>
      <c r="Q93" s="605" t="s">
        <v>34</v>
      </c>
      <c r="R93" s="604" t="s">
        <v>43</v>
      </c>
      <c r="S93" s="594" t="s">
        <v>34</v>
      </c>
      <c r="T93" s="605" t="s">
        <v>43</v>
      </c>
      <c r="U93" s="605" t="s">
        <v>34</v>
      </c>
      <c r="V93" s="604" t="s">
        <v>43</v>
      </c>
      <c r="W93" s="594" t="s">
        <v>34</v>
      </c>
      <c r="X93" s="605" t="s">
        <v>43</v>
      </c>
      <c r="Y93" s="594" t="s">
        <v>34</v>
      </c>
      <c r="Z93" s="604" t="s">
        <v>43</v>
      </c>
      <c r="AA93" s="605" t="s">
        <v>34</v>
      </c>
      <c r="AB93" s="604" t="s">
        <v>43</v>
      </c>
      <c r="AC93" s="594" t="s">
        <v>34</v>
      </c>
      <c r="AD93" s="605" t="s">
        <v>43</v>
      </c>
      <c r="AE93" s="605" t="s">
        <v>34</v>
      </c>
      <c r="AF93" s="604" t="s">
        <v>43</v>
      </c>
      <c r="AG93" s="594" t="s">
        <v>34</v>
      </c>
      <c r="AH93" s="605" t="s">
        <v>43</v>
      </c>
      <c r="AI93" s="605" t="s">
        <v>34</v>
      </c>
      <c r="AJ93" s="604" t="s">
        <v>43</v>
      </c>
      <c r="AK93" s="594" t="s">
        <v>34</v>
      </c>
      <c r="AL93" s="605" t="s">
        <v>43</v>
      </c>
      <c r="AM93" s="594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216" t="s">
        <v>119</v>
      </c>
      <c r="B94" s="2218"/>
      <c r="C94" s="597">
        <f>SUM(C95:C101)</f>
        <v>591</v>
      </c>
      <c r="D94" s="533">
        <f>SUM(D95:D101)</f>
        <v>285</v>
      </c>
      <c r="E94" s="599">
        <f>SUM(E95:E101)</f>
        <v>306</v>
      </c>
      <c r="F94" s="608">
        <f t="shared" ref="F94:AN94" si="14">SUM(F95:F101)</f>
        <v>24</v>
      </c>
      <c r="G94" s="345">
        <f t="shared" si="14"/>
        <v>19</v>
      </c>
      <c r="H94" s="608">
        <f t="shared" si="14"/>
        <v>6</v>
      </c>
      <c r="I94" s="345">
        <f t="shared" si="14"/>
        <v>2</v>
      </c>
      <c r="J94" s="608">
        <f t="shared" si="14"/>
        <v>15</v>
      </c>
      <c r="K94" s="345">
        <f t="shared" si="14"/>
        <v>8</v>
      </c>
      <c r="L94" s="608">
        <f t="shared" si="14"/>
        <v>12</v>
      </c>
      <c r="M94" s="345">
        <f t="shared" si="14"/>
        <v>7</v>
      </c>
      <c r="N94" s="608">
        <f t="shared" si="14"/>
        <v>12</v>
      </c>
      <c r="O94" s="345">
        <f t="shared" si="14"/>
        <v>18</v>
      </c>
      <c r="P94" s="608">
        <f t="shared" si="14"/>
        <v>2</v>
      </c>
      <c r="Q94" s="345">
        <f t="shared" si="14"/>
        <v>12</v>
      </c>
      <c r="R94" s="608">
        <f t="shared" si="14"/>
        <v>16</v>
      </c>
      <c r="S94" s="345">
        <f t="shared" si="14"/>
        <v>13</v>
      </c>
      <c r="T94" s="608">
        <f t="shared" si="14"/>
        <v>16</v>
      </c>
      <c r="U94" s="345">
        <f t="shared" si="14"/>
        <v>21</v>
      </c>
      <c r="V94" s="608">
        <f t="shared" si="14"/>
        <v>8</v>
      </c>
      <c r="W94" s="345">
        <f t="shared" si="14"/>
        <v>16</v>
      </c>
      <c r="X94" s="608">
        <f t="shared" si="14"/>
        <v>11</v>
      </c>
      <c r="Y94" s="345">
        <f t="shared" si="14"/>
        <v>12</v>
      </c>
      <c r="Z94" s="608">
        <f t="shared" si="14"/>
        <v>18</v>
      </c>
      <c r="AA94" s="345">
        <f t="shared" si="14"/>
        <v>17</v>
      </c>
      <c r="AB94" s="608">
        <f t="shared" si="14"/>
        <v>23</v>
      </c>
      <c r="AC94" s="345">
        <f t="shared" si="14"/>
        <v>19</v>
      </c>
      <c r="AD94" s="608">
        <f t="shared" si="14"/>
        <v>25</v>
      </c>
      <c r="AE94" s="345">
        <f t="shared" si="14"/>
        <v>21</v>
      </c>
      <c r="AF94" s="608">
        <f t="shared" si="14"/>
        <v>27</v>
      </c>
      <c r="AG94" s="345">
        <f t="shared" si="14"/>
        <v>31</v>
      </c>
      <c r="AH94" s="608">
        <f t="shared" si="14"/>
        <v>29</v>
      </c>
      <c r="AI94" s="345">
        <f t="shared" si="14"/>
        <v>21</v>
      </c>
      <c r="AJ94" s="608">
        <f t="shared" si="14"/>
        <v>16</v>
      </c>
      <c r="AK94" s="345">
        <f t="shared" si="14"/>
        <v>20</v>
      </c>
      <c r="AL94" s="608">
        <f t="shared" si="14"/>
        <v>25</v>
      </c>
      <c r="AM94" s="345">
        <f t="shared" si="14"/>
        <v>49</v>
      </c>
      <c r="AN94" s="622">
        <f t="shared" si="14"/>
        <v>557</v>
      </c>
      <c r="AO94" s="622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445" t="s">
        <v>121</v>
      </c>
      <c r="C95" s="597">
        <f t="shared" ref="C95:C101" si="15">SUM(D95+E95)</f>
        <v>422</v>
      </c>
      <c r="D95" s="533">
        <f t="shared" ref="D95:E101" si="16">SUM(F95+H95+J95+L95+N95+P95+R95+T95+V95+X95+Z95+AB95+AD95+AF95+AH95+AJ95+AL95)</f>
        <v>197</v>
      </c>
      <c r="E95" s="599">
        <f t="shared" si="16"/>
        <v>225</v>
      </c>
      <c r="F95" s="623">
        <v>22</v>
      </c>
      <c r="G95" s="624">
        <v>19</v>
      </c>
      <c r="H95" s="625">
        <v>5</v>
      </c>
      <c r="I95" s="626">
        <v>2</v>
      </c>
      <c r="J95" s="625">
        <v>15</v>
      </c>
      <c r="K95" s="626">
        <v>8</v>
      </c>
      <c r="L95" s="623">
        <v>8</v>
      </c>
      <c r="M95" s="624">
        <v>5</v>
      </c>
      <c r="N95" s="625">
        <v>11</v>
      </c>
      <c r="O95" s="626">
        <v>16</v>
      </c>
      <c r="P95" s="625">
        <v>1</v>
      </c>
      <c r="Q95" s="626">
        <v>8</v>
      </c>
      <c r="R95" s="625">
        <v>9</v>
      </c>
      <c r="S95" s="626">
        <v>12</v>
      </c>
      <c r="T95" s="625">
        <v>12</v>
      </c>
      <c r="U95" s="626">
        <v>20</v>
      </c>
      <c r="V95" s="625">
        <v>6</v>
      </c>
      <c r="W95" s="626">
        <v>11</v>
      </c>
      <c r="X95" s="625">
        <v>7</v>
      </c>
      <c r="Y95" s="626">
        <v>11</v>
      </c>
      <c r="Z95" s="625">
        <v>12</v>
      </c>
      <c r="AA95" s="626">
        <v>10</v>
      </c>
      <c r="AB95" s="625">
        <v>13</v>
      </c>
      <c r="AC95" s="626">
        <v>17</v>
      </c>
      <c r="AD95" s="625">
        <v>14</v>
      </c>
      <c r="AE95" s="626">
        <v>13</v>
      </c>
      <c r="AF95" s="625">
        <v>21</v>
      </c>
      <c r="AG95" s="626">
        <v>19</v>
      </c>
      <c r="AH95" s="625">
        <v>21</v>
      </c>
      <c r="AI95" s="626">
        <v>11</v>
      </c>
      <c r="AJ95" s="625">
        <v>8</v>
      </c>
      <c r="AK95" s="626">
        <v>16</v>
      </c>
      <c r="AL95" s="625">
        <v>12</v>
      </c>
      <c r="AM95" s="626">
        <v>27</v>
      </c>
      <c r="AN95" s="627">
        <v>400</v>
      </c>
      <c r="AO95" s="627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53</v>
      </c>
      <c r="D96" s="24">
        <f t="shared" si="16"/>
        <v>28</v>
      </c>
      <c r="E96" s="123">
        <f t="shared" si="16"/>
        <v>25</v>
      </c>
      <c r="F96" s="124"/>
      <c r="G96" s="125"/>
      <c r="H96" s="126"/>
      <c r="I96" s="127"/>
      <c r="J96" s="124"/>
      <c r="K96" s="128"/>
      <c r="L96" s="126"/>
      <c r="M96" s="129"/>
      <c r="N96" s="124"/>
      <c r="O96" s="128"/>
      <c r="P96" s="127">
        <v>1</v>
      </c>
      <c r="Q96" s="129">
        <v>1</v>
      </c>
      <c r="R96" s="130">
        <v>2</v>
      </c>
      <c r="S96" s="128">
        <v>0</v>
      </c>
      <c r="T96" s="127">
        <v>2</v>
      </c>
      <c r="U96" s="129">
        <v>0</v>
      </c>
      <c r="V96" s="130">
        <v>2</v>
      </c>
      <c r="W96" s="128">
        <v>2</v>
      </c>
      <c r="X96" s="127">
        <v>1</v>
      </c>
      <c r="Y96" s="128">
        <v>0</v>
      </c>
      <c r="Z96" s="130">
        <v>2</v>
      </c>
      <c r="AA96" s="129">
        <v>1</v>
      </c>
      <c r="AB96" s="130">
        <v>6</v>
      </c>
      <c r="AC96" s="128">
        <v>0</v>
      </c>
      <c r="AD96" s="127">
        <v>3</v>
      </c>
      <c r="AE96" s="129">
        <v>3</v>
      </c>
      <c r="AF96" s="130">
        <v>0</v>
      </c>
      <c r="AG96" s="128">
        <v>3</v>
      </c>
      <c r="AH96" s="127">
        <v>1</v>
      </c>
      <c r="AI96" s="129">
        <v>3</v>
      </c>
      <c r="AJ96" s="130">
        <v>1</v>
      </c>
      <c r="AK96" s="128">
        <v>2</v>
      </c>
      <c r="AL96" s="127">
        <v>7</v>
      </c>
      <c r="AM96" s="128">
        <v>10</v>
      </c>
      <c r="AN96" s="131">
        <v>52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19</v>
      </c>
      <c r="D97" s="134">
        <f t="shared" si="16"/>
        <v>9</v>
      </c>
      <c r="E97" s="135">
        <f t="shared" si="16"/>
        <v>10</v>
      </c>
      <c r="F97" s="136"/>
      <c r="G97" s="137"/>
      <c r="H97" s="138"/>
      <c r="I97" s="139"/>
      <c r="J97" s="136"/>
      <c r="K97" s="140"/>
      <c r="L97" s="138"/>
      <c r="M97" s="141"/>
      <c r="N97" s="136">
        <v>0</v>
      </c>
      <c r="O97" s="140">
        <v>1</v>
      </c>
      <c r="P97" s="139"/>
      <c r="Q97" s="141"/>
      <c r="R97" s="142">
        <v>0</v>
      </c>
      <c r="S97" s="140">
        <v>1</v>
      </c>
      <c r="T97" s="139"/>
      <c r="U97" s="141"/>
      <c r="V97" s="142"/>
      <c r="W97" s="140"/>
      <c r="X97" s="139">
        <v>1</v>
      </c>
      <c r="Y97" s="140">
        <v>0</v>
      </c>
      <c r="Z97" s="142">
        <v>2</v>
      </c>
      <c r="AA97" s="141">
        <v>0</v>
      </c>
      <c r="AB97" s="142">
        <v>0</v>
      </c>
      <c r="AC97" s="140">
        <v>1</v>
      </c>
      <c r="AD97" s="139">
        <v>1</v>
      </c>
      <c r="AE97" s="141">
        <v>0</v>
      </c>
      <c r="AF97" s="142">
        <v>0</v>
      </c>
      <c r="AG97" s="140">
        <v>3</v>
      </c>
      <c r="AH97" s="139">
        <v>1</v>
      </c>
      <c r="AI97" s="141">
        <v>1</v>
      </c>
      <c r="AJ97" s="142">
        <v>1</v>
      </c>
      <c r="AK97" s="140">
        <v>0</v>
      </c>
      <c r="AL97" s="139">
        <v>3</v>
      </c>
      <c r="AM97" s="140">
        <v>3</v>
      </c>
      <c r="AN97" s="143">
        <v>19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14</v>
      </c>
      <c r="D98" s="46">
        <f t="shared" si="16"/>
        <v>7</v>
      </c>
      <c r="E98" s="145">
        <f t="shared" si="16"/>
        <v>7</v>
      </c>
      <c r="F98" s="146">
        <v>1</v>
      </c>
      <c r="G98" s="147"/>
      <c r="H98" s="148">
        <v>1</v>
      </c>
      <c r="I98" s="149"/>
      <c r="J98" s="150"/>
      <c r="K98" s="147"/>
      <c r="L98" s="148">
        <v>1</v>
      </c>
      <c r="M98" s="151">
        <v>1</v>
      </c>
      <c r="N98" s="150">
        <v>1</v>
      </c>
      <c r="O98" s="147"/>
      <c r="P98" s="149"/>
      <c r="Q98" s="151">
        <v>2</v>
      </c>
      <c r="R98" s="152">
        <v>1</v>
      </c>
      <c r="S98" s="147"/>
      <c r="T98" s="149"/>
      <c r="U98" s="151"/>
      <c r="V98" s="152"/>
      <c r="W98" s="147"/>
      <c r="X98" s="149">
        <v>1</v>
      </c>
      <c r="Y98" s="147">
        <v>1</v>
      </c>
      <c r="Z98" s="152"/>
      <c r="AA98" s="151">
        <v>3</v>
      </c>
      <c r="AB98" s="152"/>
      <c r="AC98" s="147"/>
      <c r="AD98" s="149"/>
      <c r="AE98" s="151"/>
      <c r="AF98" s="152">
        <v>1</v>
      </c>
      <c r="AG98" s="147"/>
      <c r="AH98" s="149"/>
      <c r="AI98" s="151"/>
      <c r="AJ98" s="152"/>
      <c r="AK98" s="147"/>
      <c r="AL98" s="149"/>
      <c r="AM98" s="147"/>
      <c r="AN98" s="153">
        <v>10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19</v>
      </c>
      <c r="D99" s="46">
        <f t="shared" si="16"/>
        <v>14</v>
      </c>
      <c r="E99" s="339">
        <f t="shared" si="16"/>
        <v>5</v>
      </c>
      <c r="F99" s="156"/>
      <c r="G99" s="340"/>
      <c r="H99" s="157"/>
      <c r="I99" s="158"/>
      <c r="J99" s="146"/>
      <c r="K99" s="159"/>
      <c r="L99" s="157"/>
      <c r="M99" s="160"/>
      <c r="N99" s="146"/>
      <c r="O99" s="159"/>
      <c r="P99" s="158"/>
      <c r="Q99" s="160"/>
      <c r="R99" s="329">
        <v>1</v>
      </c>
      <c r="S99" s="159"/>
      <c r="T99" s="158">
        <v>2</v>
      </c>
      <c r="U99" s="160"/>
      <c r="V99" s="329"/>
      <c r="W99" s="159"/>
      <c r="X99" s="158"/>
      <c r="Y99" s="159"/>
      <c r="Z99" s="329"/>
      <c r="AA99" s="160"/>
      <c r="AB99" s="329">
        <v>2</v>
      </c>
      <c r="AC99" s="159"/>
      <c r="AD99" s="158">
        <v>3</v>
      </c>
      <c r="AE99" s="160">
        <v>2</v>
      </c>
      <c r="AF99" s="329">
        <v>1</v>
      </c>
      <c r="AG99" s="159">
        <v>1</v>
      </c>
      <c r="AH99" s="158">
        <v>3</v>
      </c>
      <c r="AI99" s="160"/>
      <c r="AJ99" s="329">
        <v>1</v>
      </c>
      <c r="AK99" s="159">
        <v>1</v>
      </c>
      <c r="AL99" s="158">
        <v>1</v>
      </c>
      <c r="AM99" s="159">
        <v>1</v>
      </c>
      <c r="AN99" s="330">
        <v>15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63</v>
      </c>
      <c r="D100" s="24">
        <f t="shared" si="16"/>
        <v>29</v>
      </c>
      <c r="E100" s="161">
        <f t="shared" si="16"/>
        <v>34</v>
      </c>
      <c r="F100" s="124">
        <v>1</v>
      </c>
      <c r="G100" s="125"/>
      <c r="H100" s="126"/>
      <c r="I100" s="127"/>
      <c r="J100" s="124"/>
      <c r="K100" s="128"/>
      <c r="L100" s="126">
        <v>3</v>
      </c>
      <c r="M100" s="129">
        <v>1</v>
      </c>
      <c r="N100" s="124"/>
      <c r="O100" s="128">
        <v>1</v>
      </c>
      <c r="P100" s="127"/>
      <c r="Q100" s="129">
        <v>1</v>
      </c>
      <c r="R100" s="130">
        <v>3</v>
      </c>
      <c r="S100" s="128"/>
      <c r="T100" s="127"/>
      <c r="U100" s="129">
        <v>1</v>
      </c>
      <c r="V100" s="130"/>
      <c r="W100" s="128">
        <v>3</v>
      </c>
      <c r="X100" s="127">
        <v>1</v>
      </c>
      <c r="Y100" s="128"/>
      <c r="Z100" s="130">
        <v>2</v>
      </c>
      <c r="AA100" s="129">
        <v>3</v>
      </c>
      <c r="AB100" s="130">
        <v>2</v>
      </c>
      <c r="AC100" s="128">
        <v>1</v>
      </c>
      <c r="AD100" s="127">
        <v>4</v>
      </c>
      <c r="AE100" s="129">
        <v>3</v>
      </c>
      <c r="AF100" s="130">
        <v>3</v>
      </c>
      <c r="AG100" s="128">
        <v>5</v>
      </c>
      <c r="AH100" s="127">
        <v>3</v>
      </c>
      <c r="AI100" s="129">
        <v>6</v>
      </c>
      <c r="AJ100" s="130">
        <v>5</v>
      </c>
      <c r="AK100" s="128">
        <v>1</v>
      </c>
      <c r="AL100" s="127">
        <v>2</v>
      </c>
      <c r="AM100" s="128">
        <v>8</v>
      </c>
      <c r="AN100" s="131">
        <v>60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</v>
      </c>
      <c r="D101" s="96">
        <f t="shared" si="16"/>
        <v>1</v>
      </c>
      <c r="E101" s="163">
        <f t="shared" si="16"/>
        <v>0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>
        <v>1</v>
      </c>
      <c r="AG101" s="167"/>
      <c r="AH101" s="166"/>
      <c r="AI101" s="168"/>
      <c r="AJ101" s="169"/>
      <c r="AK101" s="167"/>
      <c r="AL101" s="166"/>
      <c r="AM101" s="167"/>
      <c r="AN101" s="170">
        <v>1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216" t="s">
        <v>129</v>
      </c>
      <c r="B103" s="2217"/>
      <c r="C103" s="2218"/>
      <c r="D103" s="617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628" t="s">
        <v>131</v>
      </c>
      <c r="D104" s="629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446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447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216" t="s">
        <v>6</v>
      </c>
      <c r="G108" s="2217"/>
      <c r="H108" s="2217"/>
      <c r="I108" s="2217"/>
      <c r="J108" s="2217"/>
      <c r="K108" s="2217"/>
      <c r="L108" s="2217"/>
      <c r="M108" s="2217"/>
      <c r="N108" s="2217"/>
      <c r="O108" s="2217"/>
      <c r="P108" s="2217"/>
      <c r="Q108" s="2217"/>
      <c r="R108" s="2217"/>
      <c r="S108" s="2217"/>
      <c r="T108" s="2217"/>
      <c r="U108" s="2217"/>
      <c r="V108" s="2217"/>
      <c r="W108" s="2217"/>
      <c r="X108" s="2217"/>
      <c r="Y108" s="2217"/>
      <c r="Z108" s="2217"/>
      <c r="AA108" s="2217"/>
      <c r="AB108" s="2217"/>
      <c r="AC108" s="2217"/>
      <c r="AD108" s="2217"/>
      <c r="AE108" s="2217"/>
      <c r="AF108" s="2217"/>
      <c r="AG108" s="2217"/>
      <c r="AH108" s="2217"/>
      <c r="AI108" s="2217"/>
      <c r="AJ108" s="2217"/>
      <c r="AK108" s="2217"/>
      <c r="AL108" s="2217"/>
      <c r="AM108" s="2218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216" t="s">
        <v>11</v>
      </c>
      <c r="G109" s="2218"/>
      <c r="H109" s="2216" t="s">
        <v>12</v>
      </c>
      <c r="I109" s="2218"/>
      <c r="J109" s="2216" t="s">
        <v>13</v>
      </c>
      <c r="K109" s="2218"/>
      <c r="L109" s="2216" t="s">
        <v>14</v>
      </c>
      <c r="M109" s="2218"/>
      <c r="N109" s="2216" t="s">
        <v>15</v>
      </c>
      <c r="O109" s="2218"/>
      <c r="P109" s="2219" t="s">
        <v>16</v>
      </c>
      <c r="Q109" s="2220"/>
      <c r="R109" s="2219" t="s">
        <v>17</v>
      </c>
      <c r="S109" s="2220"/>
      <c r="T109" s="2219" t="s">
        <v>18</v>
      </c>
      <c r="U109" s="2220"/>
      <c r="V109" s="2219" t="s">
        <v>19</v>
      </c>
      <c r="W109" s="2220"/>
      <c r="X109" s="2219" t="s">
        <v>20</v>
      </c>
      <c r="Y109" s="2220"/>
      <c r="Z109" s="2219" t="s">
        <v>21</v>
      </c>
      <c r="AA109" s="2220"/>
      <c r="AB109" s="2219" t="s">
        <v>22</v>
      </c>
      <c r="AC109" s="2220"/>
      <c r="AD109" s="2219" t="s">
        <v>23</v>
      </c>
      <c r="AE109" s="2220"/>
      <c r="AF109" s="2219" t="s">
        <v>24</v>
      </c>
      <c r="AG109" s="2220"/>
      <c r="AH109" s="2219" t="s">
        <v>25</v>
      </c>
      <c r="AI109" s="2220"/>
      <c r="AJ109" s="2219" t="s">
        <v>26</v>
      </c>
      <c r="AK109" s="2220"/>
      <c r="AL109" s="2219" t="s">
        <v>27</v>
      </c>
      <c r="AM109" s="2221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592" t="s">
        <v>32</v>
      </c>
      <c r="D110" s="593" t="s">
        <v>43</v>
      </c>
      <c r="E110" s="594" t="s">
        <v>34</v>
      </c>
      <c r="F110" s="604" t="s">
        <v>43</v>
      </c>
      <c r="G110" s="594" t="s">
        <v>34</v>
      </c>
      <c r="H110" s="604" t="s">
        <v>43</v>
      </c>
      <c r="I110" s="594" t="s">
        <v>34</v>
      </c>
      <c r="J110" s="604" t="s">
        <v>43</v>
      </c>
      <c r="K110" s="594" t="s">
        <v>34</v>
      </c>
      <c r="L110" s="604" t="s">
        <v>43</v>
      </c>
      <c r="M110" s="594" t="s">
        <v>34</v>
      </c>
      <c r="N110" s="604" t="s">
        <v>43</v>
      </c>
      <c r="O110" s="594" t="s">
        <v>34</v>
      </c>
      <c r="P110" s="604" t="s">
        <v>43</v>
      </c>
      <c r="Q110" s="594" t="s">
        <v>34</v>
      </c>
      <c r="R110" s="604" t="s">
        <v>43</v>
      </c>
      <c r="S110" s="594" t="s">
        <v>34</v>
      </c>
      <c r="T110" s="604" t="s">
        <v>43</v>
      </c>
      <c r="U110" s="594" t="s">
        <v>34</v>
      </c>
      <c r="V110" s="604" t="s">
        <v>43</v>
      </c>
      <c r="W110" s="594" t="s">
        <v>34</v>
      </c>
      <c r="X110" s="604" t="s">
        <v>43</v>
      </c>
      <c r="Y110" s="594" t="s">
        <v>34</v>
      </c>
      <c r="Z110" s="604" t="s">
        <v>43</v>
      </c>
      <c r="AA110" s="594" t="s">
        <v>34</v>
      </c>
      <c r="AB110" s="604" t="s">
        <v>43</v>
      </c>
      <c r="AC110" s="594" t="s">
        <v>34</v>
      </c>
      <c r="AD110" s="605" t="s">
        <v>43</v>
      </c>
      <c r="AE110" s="605" t="s">
        <v>34</v>
      </c>
      <c r="AF110" s="604" t="s">
        <v>43</v>
      </c>
      <c r="AG110" s="594" t="s">
        <v>34</v>
      </c>
      <c r="AH110" s="605" t="s">
        <v>43</v>
      </c>
      <c r="AI110" s="605" t="s">
        <v>34</v>
      </c>
      <c r="AJ110" s="604" t="s">
        <v>43</v>
      </c>
      <c r="AK110" s="594" t="s">
        <v>34</v>
      </c>
      <c r="AL110" s="605" t="s">
        <v>43</v>
      </c>
      <c r="AM110" s="594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227" t="s">
        <v>135</v>
      </c>
      <c r="B111" s="2228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8</v>
      </c>
      <c r="D112" s="46">
        <f t="shared" si="17"/>
        <v>3</v>
      </c>
      <c r="E112" s="55">
        <f t="shared" si="17"/>
        <v>5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>
        <v>1</v>
      </c>
      <c r="Q112" s="186"/>
      <c r="R112" s="185"/>
      <c r="S112" s="186"/>
      <c r="T112" s="185"/>
      <c r="U112" s="186"/>
      <c r="V112" s="185"/>
      <c r="W112" s="186"/>
      <c r="X112" s="185"/>
      <c r="Y112" s="186"/>
      <c r="Z112" s="185">
        <v>1</v>
      </c>
      <c r="AA112" s="186"/>
      <c r="AB112" s="185"/>
      <c r="AC112" s="186"/>
      <c r="AD112" s="187"/>
      <c r="AE112" s="188">
        <v>2</v>
      </c>
      <c r="AF112" s="185">
        <v>1</v>
      </c>
      <c r="AG112" s="186"/>
      <c r="AH112" s="187"/>
      <c r="AI112" s="188">
        <v>1</v>
      </c>
      <c r="AJ112" s="185"/>
      <c r="AK112" s="186"/>
      <c r="AL112" s="187"/>
      <c r="AM112" s="186">
        <v>2</v>
      </c>
      <c r="AN112" s="189">
        <v>8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2</v>
      </c>
      <c r="D113" s="96">
        <f t="shared" si="17"/>
        <v>1</v>
      </c>
      <c r="E113" s="97">
        <f t="shared" si="17"/>
        <v>1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/>
      <c r="AG113" s="191"/>
      <c r="AH113" s="192"/>
      <c r="AI113" s="193"/>
      <c r="AJ113" s="190">
        <v>1</v>
      </c>
      <c r="AK113" s="191"/>
      <c r="AL113" s="192"/>
      <c r="AM113" s="191">
        <v>1</v>
      </c>
      <c r="AN113" s="194">
        <v>2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216" t="s">
        <v>140</v>
      </c>
      <c r="G115" s="2218"/>
      <c r="H115" s="2225" t="s">
        <v>141</v>
      </c>
      <c r="I115" s="2218"/>
      <c r="J115" s="2216" t="s">
        <v>142</v>
      </c>
      <c r="K115" s="2218"/>
      <c r="L115" s="2216" t="s">
        <v>56</v>
      </c>
      <c r="M115" s="2218"/>
      <c r="N115" s="2216" t="s">
        <v>143</v>
      </c>
      <c r="O115" s="2218"/>
      <c r="P115" s="2216" t="s">
        <v>144</v>
      </c>
      <c r="Q115" s="2218"/>
      <c r="R115" s="2219" t="s">
        <v>145</v>
      </c>
      <c r="S115" s="2220"/>
      <c r="T115" s="2219" t="s">
        <v>146</v>
      </c>
      <c r="U115" s="2220"/>
      <c r="V115" s="2219" t="s">
        <v>147</v>
      </c>
      <c r="W115" s="2226"/>
      <c r="X115" s="2219" t="s">
        <v>148</v>
      </c>
      <c r="Y115" s="2220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592" t="s">
        <v>32</v>
      </c>
      <c r="D116" s="593" t="s">
        <v>33</v>
      </c>
      <c r="E116" s="630" t="s">
        <v>34</v>
      </c>
      <c r="F116" s="595" t="s">
        <v>43</v>
      </c>
      <c r="G116" s="631" t="s">
        <v>34</v>
      </c>
      <c r="H116" s="595" t="s">
        <v>43</v>
      </c>
      <c r="I116" s="631" t="s">
        <v>34</v>
      </c>
      <c r="J116" s="595" t="s">
        <v>43</v>
      </c>
      <c r="K116" s="631" t="s">
        <v>34</v>
      </c>
      <c r="L116" s="595" t="s">
        <v>43</v>
      </c>
      <c r="M116" s="631" t="s">
        <v>34</v>
      </c>
      <c r="N116" s="595" t="s">
        <v>43</v>
      </c>
      <c r="O116" s="631" t="s">
        <v>34</v>
      </c>
      <c r="P116" s="595" t="s">
        <v>43</v>
      </c>
      <c r="Q116" s="631" t="s">
        <v>34</v>
      </c>
      <c r="R116" s="595" t="s">
        <v>43</v>
      </c>
      <c r="S116" s="631" t="s">
        <v>34</v>
      </c>
      <c r="T116" s="595" t="s">
        <v>43</v>
      </c>
      <c r="U116" s="631" t="s">
        <v>34</v>
      </c>
      <c r="V116" s="595" t="s">
        <v>43</v>
      </c>
      <c r="W116" s="632" t="s">
        <v>34</v>
      </c>
      <c r="X116" s="595" t="s">
        <v>43</v>
      </c>
      <c r="Y116" s="631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227" t="s">
        <v>149</v>
      </c>
      <c r="B117" s="2228"/>
      <c r="C117" s="633">
        <f>SUM(D117+E117)</f>
        <v>5</v>
      </c>
      <c r="D117" s="597">
        <f>SUM(F117+H117+J117+L117+N117+P117+R117+T117+V117+X117)</f>
        <v>1</v>
      </c>
      <c r="E117" s="586">
        <f>SUM(G117+I117+K117+M117+O117+Q117+S117+U117+W117+Y117)</f>
        <v>4</v>
      </c>
      <c r="F117" s="624"/>
      <c r="G117" s="490"/>
      <c r="H117" s="623">
        <v>1</v>
      </c>
      <c r="I117" s="626"/>
      <c r="J117" s="623"/>
      <c r="K117" s="626"/>
      <c r="L117" s="624"/>
      <c r="M117" s="490"/>
      <c r="N117" s="623"/>
      <c r="O117" s="626"/>
      <c r="P117" s="624"/>
      <c r="Q117" s="490">
        <v>2</v>
      </c>
      <c r="R117" s="623"/>
      <c r="S117" s="626">
        <v>1</v>
      </c>
      <c r="T117" s="624"/>
      <c r="U117" s="490">
        <v>1</v>
      </c>
      <c r="V117" s="623"/>
      <c r="W117" s="626"/>
      <c r="X117" s="623"/>
      <c r="Y117" s="634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59</v>
      </c>
      <c r="D118" s="95">
        <f>SUM(F118+H118+J118+L118+N118+P118+R118+T118+V118+X118)</f>
        <v>38</v>
      </c>
      <c r="E118" s="39">
        <f>SUM(G118+I118+K118+M118+O118+Q118+S118+U118+W118+Y118)</f>
        <v>21</v>
      </c>
      <c r="F118" s="197"/>
      <c r="G118" s="198"/>
      <c r="H118" s="317">
        <v>4</v>
      </c>
      <c r="I118" s="199">
        <v>5</v>
      </c>
      <c r="J118" s="317">
        <v>2</v>
      </c>
      <c r="K118" s="199">
        <v>1</v>
      </c>
      <c r="L118" s="197">
        <v>7</v>
      </c>
      <c r="M118" s="198">
        <v>1</v>
      </c>
      <c r="N118" s="317">
        <v>10</v>
      </c>
      <c r="O118" s="199">
        <v>6</v>
      </c>
      <c r="P118" s="197">
        <v>8</v>
      </c>
      <c r="Q118" s="198">
        <v>4</v>
      </c>
      <c r="R118" s="317">
        <v>2</v>
      </c>
      <c r="S118" s="199">
        <v>4</v>
      </c>
      <c r="T118" s="197">
        <v>4</v>
      </c>
      <c r="U118" s="198"/>
      <c r="V118" s="317">
        <v>1</v>
      </c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226" t="s">
        <v>152</v>
      </c>
      <c r="C120" s="2226"/>
      <c r="D120" s="2226"/>
      <c r="E120" s="2220"/>
      <c r="F120" s="2229" t="s">
        <v>153</v>
      </c>
      <c r="G120" s="2230"/>
      <c r="H120" s="2231" t="s">
        <v>154</v>
      </c>
      <c r="I120" s="2226"/>
      <c r="J120" s="2226"/>
      <c r="K120" s="2221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635" t="s">
        <v>160</v>
      </c>
      <c r="C121" s="635" t="s">
        <v>161</v>
      </c>
      <c r="D121" s="617" t="s">
        <v>162</v>
      </c>
      <c r="E121" s="594" t="s">
        <v>163</v>
      </c>
      <c r="F121" s="636" t="s">
        <v>164</v>
      </c>
      <c r="G121" s="637" t="s">
        <v>165</v>
      </c>
      <c r="H121" s="638" t="s">
        <v>166</v>
      </c>
      <c r="I121" s="617" t="s">
        <v>167</v>
      </c>
      <c r="J121" s="454" t="s">
        <v>168</v>
      </c>
      <c r="K121" s="639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640" t="s">
        <v>149</v>
      </c>
      <c r="B122" s="627">
        <v>4</v>
      </c>
      <c r="C122" s="634">
        <v>1</v>
      </c>
      <c r="D122" s="641"/>
      <c r="E122" s="642"/>
      <c r="F122" s="344">
        <v>1</v>
      </c>
      <c r="G122" s="643">
        <v>4</v>
      </c>
      <c r="H122" s="499">
        <v>1</v>
      </c>
      <c r="I122" s="627"/>
      <c r="J122" s="627">
        <v>4</v>
      </c>
      <c r="K122" s="643"/>
      <c r="L122" s="634"/>
      <c r="M122" s="627">
        <v>0</v>
      </c>
      <c r="N122" s="634">
        <v>0</v>
      </c>
      <c r="O122" s="627">
        <v>0</v>
      </c>
      <c r="P122" s="627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25</v>
      </c>
      <c r="E123" s="200">
        <v>34</v>
      </c>
      <c r="F123" s="206">
        <v>38</v>
      </c>
      <c r="G123" s="208">
        <v>21</v>
      </c>
      <c r="H123" s="207">
        <v>20</v>
      </c>
      <c r="I123" s="205"/>
      <c r="J123" s="205">
        <v>29</v>
      </c>
      <c r="K123" s="208">
        <v>6</v>
      </c>
      <c r="L123" s="200">
        <v>4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216" t="s">
        <v>6</v>
      </c>
      <c r="E125" s="2217"/>
      <c r="F125" s="2217"/>
      <c r="G125" s="2217"/>
      <c r="H125" s="2217"/>
      <c r="I125" s="2232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595" t="s">
        <v>13</v>
      </c>
      <c r="E126" s="621" t="s">
        <v>14</v>
      </c>
      <c r="F126" s="621" t="s">
        <v>15</v>
      </c>
      <c r="G126" s="621" t="s">
        <v>171</v>
      </c>
      <c r="H126" s="621" t="s">
        <v>172</v>
      </c>
      <c r="I126" s="644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645" t="s">
        <v>175</v>
      </c>
      <c r="C127" s="646">
        <f>SUM(D127:I127)</f>
        <v>0</v>
      </c>
      <c r="D127" s="600"/>
      <c r="E127" s="647"/>
      <c r="F127" s="647"/>
      <c r="G127" s="647"/>
      <c r="H127" s="647"/>
      <c r="I127" s="648"/>
      <c r="J127" s="601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DB127" s="6">
        <v>0</v>
      </c>
    </row>
    <row r="128" spans="1:132" ht="21" customHeight="1" x14ac:dyDescent="0.2">
      <c r="A128" s="2050"/>
      <c r="B128" s="209" t="s">
        <v>176</v>
      </c>
      <c r="C128" s="210">
        <f>SUM(D128:I128)</f>
        <v>1</v>
      </c>
      <c r="D128" s="40"/>
      <c r="E128" s="211"/>
      <c r="F128" s="211"/>
      <c r="G128" s="211"/>
      <c r="H128" s="211">
        <v>1</v>
      </c>
      <c r="I128" s="212"/>
      <c r="J128" s="41">
        <v>1</v>
      </c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649" t="s">
        <v>180</v>
      </c>
      <c r="B132" s="603">
        <v>1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6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3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0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2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19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32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17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650" t="s">
        <v>80</v>
      </c>
      <c r="B144" s="620">
        <f>SUM(B132:B143)</f>
        <v>80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216" t="s">
        <v>193</v>
      </c>
      <c r="B146" s="2218"/>
      <c r="C146" s="617" t="s">
        <v>194</v>
      </c>
      <c r="D146" s="617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617" t="s">
        <v>196</v>
      </c>
      <c r="B147" s="604" t="s">
        <v>197</v>
      </c>
      <c r="C147" s="651"/>
      <c r="D147" s="651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219" t="s">
        <v>199</v>
      </c>
      <c r="D149" s="2226"/>
      <c r="E149" s="2220"/>
      <c r="F149" s="2149" t="s">
        <v>7</v>
      </c>
      <c r="G149" s="2217" t="s">
        <v>200</v>
      </c>
      <c r="H149" s="2217"/>
      <c r="I149" s="2218"/>
      <c r="J149" s="2216" t="s">
        <v>201</v>
      </c>
      <c r="K149" s="2217"/>
      <c r="L149" s="2218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455" t="s">
        <v>80</v>
      </c>
      <c r="D150" s="452" t="s">
        <v>202</v>
      </c>
      <c r="E150" s="442" t="s">
        <v>203</v>
      </c>
      <c r="F150" s="2050"/>
      <c r="G150" s="452" t="s">
        <v>204</v>
      </c>
      <c r="H150" s="17" t="s">
        <v>205</v>
      </c>
      <c r="I150" s="442" t="s">
        <v>206</v>
      </c>
      <c r="J150" s="452" t="s">
        <v>204</v>
      </c>
      <c r="K150" s="17" t="s">
        <v>205</v>
      </c>
      <c r="L150" s="442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652" t="s">
        <v>208</v>
      </c>
      <c r="C151" s="646">
        <f>SUM(D151+E151)</f>
        <v>0</v>
      </c>
      <c r="D151" s="600"/>
      <c r="E151" s="601"/>
      <c r="F151" s="603"/>
      <c r="G151" s="600"/>
      <c r="H151" s="653"/>
      <c r="I151" s="601"/>
      <c r="J151" s="600"/>
      <c r="K151" s="653"/>
      <c r="L151" s="601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219" t="s">
        <v>211</v>
      </c>
      <c r="B154" s="2220"/>
      <c r="C154" s="617" t="s">
        <v>153</v>
      </c>
      <c r="D154" s="595" t="s">
        <v>7</v>
      </c>
      <c r="E154" s="606" t="s">
        <v>212</v>
      </c>
      <c r="F154" s="594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453" t="s">
        <v>217</v>
      </c>
      <c r="B157" s="236" t="s">
        <v>215</v>
      </c>
      <c r="C157" s="651"/>
      <c r="D157" s="654"/>
      <c r="E157" s="655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219" t="s">
        <v>223</v>
      </c>
      <c r="D162" s="2226"/>
      <c r="E162" s="2221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455" t="s">
        <v>224</v>
      </c>
      <c r="D163" s="595" t="s">
        <v>214</v>
      </c>
      <c r="E163" s="443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233" t="s">
        <v>225</v>
      </c>
      <c r="B164" s="656" t="s">
        <v>221</v>
      </c>
      <c r="C164" s="646">
        <f t="shared" ref="C164:C169" si="18">SUM(D164:E164)</f>
        <v>0</v>
      </c>
      <c r="D164" s="600"/>
      <c r="E164" s="648"/>
      <c r="F164" s="653"/>
      <c r="G164" s="647"/>
      <c r="H164" s="601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220</v>
      </c>
      <c r="D165" s="28">
        <v>220</v>
      </c>
      <c r="E165" s="247"/>
      <c r="F165" s="26">
        <v>220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656" t="s">
        <v>221</v>
      </c>
      <c r="C167" s="646">
        <f t="shared" si="18"/>
        <v>0</v>
      </c>
      <c r="D167" s="600"/>
      <c r="E167" s="648"/>
      <c r="F167" s="653"/>
      <c r="G167" s="647"/>
      <c r="H167" s="601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139</v>
      </c>
      <c r="D168" s="28">
        <v>139</v>
      </c>
      <c r="E168" s="247"/>
      <c r="F168" s="26">
        <v>139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229" t="s">
        <v>6</v>
      </c>
      <c r="F171" s="2234"/>
      <c r="G171" s="2234"/>
      <c r="H171" s="2234"/>
      <c r="I171" s="2234"/>
      <c r="J171" s="2234"/>
      <c r="K171" s="2234"/>
      <c r="L171" s="2234"/>
      <c r="M171" s="2234"/>
      <c r="N171" s="2234"/>
      <c r="O171" s="2234"/>
      <c r="P171" s="2234"/>
      <c r="Q171" s="2234"/>
      <c r="R171" s="2234"/>
      <c r="S171" s="2234"/>
      <c r="T171" s="2234"/>
      <c r="U171" s="2234"/>
      <c r="V171" s="2234"/>
      <c r="W171" s="2234"/>
      <c r="X171" s="2234"/>
      <c r="Y171" s="2234"/>
      <c r="Z171" s="2234"/>
      <c r="AA171" s="2234"/>
      <c r="AB171" s="2234"/>
      <c r="AC171" s="2234"/>
      <c r="AD171" s="2234"/>
      <c r="AE171" s="2234"/>
      <c r="AF171" s="2234"/>
      <c r="AG171" s="2234"/>
      <c r="AH171" s="2234"/>
      <c r="AI171" s="2234"/>
      <c r="AJ171" s="2234"/>
      <c r="AK171" s="2234"/>
      <c r="AL171" s="2235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216" t="s">
        <v>11</v>
      </c>
      <c r="F172" s="2218"/>
      <c r="G172" s="2216" t="s">
        <v>12</v>
      </c>
      <c r="H172" s="2218"/>
      <c r="I172" s="2216" t="s">
        <v>13</v>
      </c>
      <c r="J172" s="2218"/>
      <c r="K172" s="2216" t="s">
        <v>14</v>
      </c>
      <c r="L172" s="2218"/>
      <c r="M172" s="2216" t="s">
        <v>15</v>
      </c>
      <c r="N172" s="2218"/>
      <c r="O172" s="2219" t="s">
        <v>16</v>
      </c>
      <c r="P172" s="2220"/>
      <c r="Q172" s="2219" t="s">
        <v>17</v>
      </c>
      <c r="R172" s="2220"/>
      <c r="S172" s="2219" t="s">
        <v>18</v>
      </c>
      <c r="T172" s="2220"/>
      <c r="U172" s="2219" t="s">
        <v>19</v>
      </c>
      <c r="V172" s="2220"/>
      <c r="W172" s="2219" t="s">
        <v>20</v>
      </c>
      <c r="X172" s="2220"/>
      <c r="Y172" s="2219" t="s">
        <v>21</v>
      </c>
      <c r="Z172" s="2220"/>
      <c r="AA172" s="2219" t="s">
        <v>22</v>
      </c>
      <c r="AB172" s="2220"/>
      <c r="AC172" s="2219" t="s">
        <v>23</v>
      </c>
      <c r="AD172" s="2220"/>
      <c r="AE172" s="2219" t="s">
        <v>24</v>
      </c>
      <c r="AF172" s="2220"/>
      <c r="AG172" s="2219" t="s">
        <v>25</v>
      </c>
      <c r="AH172" s="2220"/>
      <c r="AI172" s="2219" t="s">
        <v>26</v>
      </c>
      <c r="AJ172" s="2220"/>
      <c r="AK172" s="2219" t="s">
        <v>27</v>
      </c>
      <c r="AL172" s="2220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657" t="s">
        <v>32</v>
      </c>
      <c r="C173" s="658" t="s">
        <v>33</v>
      </c>
      <c r="D173" s="659" t="s">
        <v>34</v>
      </c>
      <c r="E173" s="595" t="s">
        <v>43</v>
      </c>
      <c r="F173" s="594" t="s">
        <v>34</v>
      </c>
      <c r="G173" s="595" t="s">
        <v>43</v>
      </c>
      <c r="H173" s="594" t="s">
        <v>34</v>
      </c>
      <c r="I173" s="595" t="s">
        <v>43</v>
      </c>
      <c r="J173" s="594" t="s">
        <v>34</v>
      </c>
      <c r="K173" s="595" t="s">
        <v>43</v>
      </c>
      <c r="L173" s="605" t="s">
        <v>34</v>
      </c>
      <c r="M173" s="595" t="s">
        <v>43</v>
      </c>
      <c r="N173" s="594" t="s">
        <v>34</v>
      </c>
      <c r="O173" s="595" t="s">
        <v>43</v>
      </c>
      <c r="P173" s="605" t="s">
        <v>34</v>
      </c>
      <c r="Q173" s="595" t="s">
        <v>43</v>
      </c>
      <c r="R173" s="594" t="s">
        <v>34</v>
      </c>
      <c r="S173" s="595" t="s">
        <v>43</v>
      </c>
      <c r="T173" s="605" t="s">
        <v>34</v>
      </c>
      <c r="U173" s="595" t="s">
        <v>43</v>
      </c>
      <c r="V173" s="594" t="s">
        <v>34</v>
      </c>
      <c r="W173" s="595" t="s">
        <v>43</v>
      </c>
      <c r="X173" s="605" t="s">
        <v>34</v>
      </c>
      <c r="Y173" s="595" t="s">
        <v>43</v>
      </c>
      <c r="Z173" s="594" t="s">
        <v>34</v>
      </c>
      <c r="AA173" s="595" t="s">
        <v>43</v>
      </c>
      <c r="AB173" s="594" t="s">
        <v>34</v>
      </c>
      <c r="AC173" s="595" t="s">
        <v>43</v>
      </c>
      <c r="AD173" s="594" t="s">
        <v>34</v>
      </c>
      <c r="AE173" s="595" t="s">
        <v>43</v>
      </c>
      <c r="AF173" s="594" t="s">
        <v>34</v>
      </c>
      <c r="AG173" s="595" t="s">
        <v>43</v>
      </c>
      <c r="AH173" s="594" t="s">
        <v>34</v>
      </c>
      <c r="AI173" s="595" t="s">
        <v>43</v>
      </c>
      <c r="AJ173" s="594" t="s">
        <v>34</v>
      </c>
      <c r="AK173" s="595" t="s">
        <v>43</v>
      </c>
      <c r="AL173" s="594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660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661">
        <f>SUM(P174+R174+T174+V174+X174+Z174+AB174+AD174+AF174+AH174+AJ174+AL174)</f>
        <v>0</v>
      </c>
      <c r="E174" s="346"/>
      <c r="F174" s="254"/>
      <c r="G174" s="255"/>
      <c r="H174" s="347"/>
      <c r="I174" s="346"/>
      <c r="J174" s="254"/>
      <c r="K174" s="255"/>
      <c r="L174" s="347"/>
      <c r="M174" s="255"/>
      <c r="N174" s="347"/>
      <c r="O174" s="342"/>
      <c r="P174" s="348"/>
      <c r="Q174" s="349"/>
      <c r="R174" s="350"/>
      <c r="S174" s="342"/>
      <c r="T174" s="348"/>
      <c r="U174" s="349"/>
      <c r="V174" s="350"/>
      <c r="W174" s="342"/>
      <c r="X174" s="348"/>
      <c r="Y174" s="349"/>
      <c r="Z174" s="350"/>
      <c r="AA174" s="349"/>
      <c r="AB174" s="350"/>
      <c r="AC174" s="349"/>
      <c r="AD174" s="350"/>
      <c r="AE174" s="349"/>
      <c r="AF174" s="350"/>
      <c r="AG174" s="349"/>
      <c r="AH174" s="350"/>
      <c r="AI174" s="349"/>
      <c r="AJ174" s="350"/>
      <c r="AK174" s="349"/>
      <c r="AL174" s="350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662"/>
      <c r="F175" s="663"/>
      <c r="G175" s="662"/>
      <c r="H175" s="663"/>
      <c r="I175" s="662"/>
      <c r="J175" s="663"/>
      <c r="K175" s="664"/>
      <c r="L175" s="665"/>
      <c r="M175" s="662"/>
      <c r="N175" s="663"/>
      <c r="O175" s="664"/>
      <c r="P175" s="665"/>
      <c r="Q175" s="662"/>
      <c r="R175" s="663"/>
      <c r="S175" s="664"/>
      <c r="T175" s="665"/>
      <c r="U175" s="662"/>
      <c r="V175" s="663"/>
      <c r="W175" s="664"/>
      <c r="X175" s="665"/>
      <c r="Y175" s="662"/>
      <c r="Z175" s="663"/>
      <c r="AA175" s="662"/>
      <c r="AB175" s="663"/>
      <c r="AC175" s="662"/>
      <c r="AD175" s="663"/>
      <c r="AE175" s="662"/>
      <c r="AF175" s="663"/>
      <c r="AG175" s="662"/>
      <c r="AH175" s="663"/>
      <c r="AI175" s="662"/>
      <c r="AJ175" s="663"/>
      <c r="AK175" s="662"/>
      <c r="AL175" s="663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662"/>
      <c r="F176" s="663"/>
      <c r="G176" s="662"/>
      <c r="H176" s="663"/>
      <c r="I176" s="662"/>
      <c r="J176" s="663"/>
      <c r="K176" s="664"/>
      <c r="L176" s="665"/>
      <c r="M176" s="662"/>
      <c r="N176" s="663"/>
      <c r="O176" s="664"/>
      <c r="P176" s="665"/>
      <c r="Q176" s="662"/>
      <c r="R176" s="663"/>
      <c r="S176" s="664"/>
      <c r="T176" s="665"/>
      <c r="U176" s="662"/>
      <c r="V176" s="663"/>
      <c r="W176" s="664"/>
      <c r="X176" s="665"/>
      <c r="Y176" s="662"/>
      <c r="Z176" s="663"/>
      <c r="AA176" s="662"/>
      <c r="AB176" s="663"/>
      <c r="AC176" s="662"/>
      <c r="AD176" s="663"/>
      <c r="AE176" s="662"/>
      <c r="AF176" s="663"/>
      <c r="AG176" s="662"/>
      <c r="AH176" s="663"/>
      <c r="AI176" s="662"/>
      <c r="AJ176" s="663"/>
      <c r="AK176" s="662"/>
      <c r="AL176" s="663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666"/>
      <c r="F177" s="667"/>
      <c r="G177" s="666"/>
      <c r="H177" s="667"/>
      <c r="I177" s="666"/>
      <c r="J177" s="667"/>
      <c r="K177" s="668"/>
      <c r="L177" s="669"/>
      <c r="M177" s="666"/>
      <c r="N177" s="667"/>
      <c r="O177" s="668"/>
      <c r="P177" s="669"/>
      <c r="Q177" s="666"/>
      <c r="R177" s="667"/>
      <c r="S177" s="668"/>
      <c r="T177" s="669"/>
      <c r="U177" s="666"/>
      <c r="V177" s="667"/>
      <c r="W177" s="668"/>
      <c r="X177" s="669"/>
      <c r="Y177" s="666"/>
      <c r="Z177" s="667"/>
      <c r="AA177" s="666"/>
      <c r="AB177" s="667"/>
      <c r="AC177" s="666"/>
      <c r="AD177" s="667"/>
      <c r="AE177" s="666"/>
      <c r="AF177" s="667"/>
      <c r="AG177" s="666"/>
      <c r="AH177" s="667"/>
      <c r="AI177" s="666"/>
      <c r="AJ177" s="667"/>
      <c r="AK177" s="666"/>
      <c r="AL177" s="667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670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236" t="s">
        <v>234</v>
      </c>
      <c r="G179" s="2237"/>
      <c r="H179" s="2237"/>
      <c r="I179" s="2237"/>
      <c r="J179" s="2237"/>
      <c r="K179" s="2237"/>
      <c r="L179" s="2237"/>
      <c r="M179" s="2237"/>
      <c r="N179" s="2237"/>
      <c r="O179" s="2237"/>
      <c r="P179" s="2237"/>
      <c r="Q179" s="2237"/>
      <c r="R179" s="2237"/>
      <c r="S179" s="2237"/>
      <c r="T179" s="2237"/>
      <c r="U179" s="2238"/>
      <c r="V179" s="2041" t="s">
        <v>235</v>
      </c>
      <c r="W179" s="2239" t="s">
        <v>236</v>
      </c>
      <c r="X179" s="2239" t="s">
        <v>237</v>
      </c>
      <c r="Y179" s="2239" t="s">
        <v>238</v>
      </c>
      <c r="Z179" s="2239" t="s">
        <v>239</v>
      </c>
      <c r="AA179" s="2243" t="s">
        <v>240</v>
      </c>
      <c r="AB179" s="2244" t="s">
        <v>241</v>
      </c>
      <c r="AC179" s="2244"/>
      <c r="AD179" s="2244"/>
      <c r="AE179" s="2244"/>
      <c r="AF179" s="2245" t="s">
        <v>153</v>
      </c>
      <c r="AG179" s="2246"/>
      <c r="AH179" s="2041" t="s">
        <v>155</v>
      </c>
      <c r="AI179" s="2241" t="s">
        <v>242</v>
      </c>
      <c r="AJ179" s="2241" t="s">
        <v>158</v>
      </c>
      <c r="AK179" s="2241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240" t="s">
        <v>11</v>
      </c>
      <c r="G180" s="2240"/>
      <c r="H180" s="2240" t="s">
        <v>12</v>
      </c>
      <c r="I180" s="2240"/>
      <c r="J180" s="2240" t="s">
        <v>13</v>
      </c>
      <c r="K180" s="2240"/>
      <c r="L180" s="2240" t="s">
        <v>243</v>
      </c>
      <c r="M180" s="2240"/>
      <c r="N180" s="2240" t="s">
        <v>244</v>
      </c>
      <c r="O180" s="2240"/>
      <c r="P180" s="2242" t="s">
        <v>245</v>
      </c>
      <c r="Q180" s="2242"/>
      <c r="R180" s="2242" t="s">
        <v>246</v>
      </c>
      <c r="S180" s="2242"/>
      <c r="T180" s="2109" t="s">
        <v>247</v>
      </c>
      <c r="U180" s="2130"/>
      <c r="V180" s="2155"/>
      <c r="W180" s="2240"/>
      <c r="X180" s="2240"/>
      <c r="Y180" s="2240"/>
      <c r="Z180" s="2240"/>
      <c r="AA180" s="2211"/>
      <c r="AB180" s="2240" t="s">
        <v>160</v>
      </c>
      <c r="AC180" s="2240" t="s">
        <v>161</v>
      </c>
      <c r="AD180" s="2240" t="s">
        <v>162</v>
      </c>
      <c r="AE180" s="2211" t="s">
        <v>163</v>
      </c>
      <c r="AF180" s="2247" t="s">
        <v>164</v>
      </c>
      <c r="AG180" s="2248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671" t="s">
        <v>32</v>
      </c>
      <c r="D181" s="672" t="s">
        <v>43</v>
      </c>
      <c r="E181" s="673" t="s">
        <v>34</v>
      </c>
      <c r="F181" s="674" t="s">
        <v>43</v>
      </c>
      <c r="G181" s="675" t="s">
        <v>34</v>
      </c>
      <c r="H181" s="674" t="s">
        <v>43</v>
      </c>
      <c r="I181" s="675" t="s">
        <v>34</v>
      </c>
      <c r="J181" s="674" t="s">
        <v>43</v>
      </c>
      <c r="K181" s="675" t="s">
        <v>34</v>
      </c>
      <c r="L181" s="674" t="s">
        <v>43</v>
      </c>
      <c r="M181" s="675" t="s">
        <v>34</v>
      </c>
      <c r="N181" s="674" t="s">
        <v>43</v>
      </c>
      <c r="O181" s="675" t="s">
        <v>34</v>
      </c>
      <c r="P181" s="674" t="s">
        <v>43</v>
      </c>
      <c r="Q181" s="675" t="s">
        <v>34</v>
      </c>
      <c r="R181" s="674" t="s">
        <v>43</v>
      </c>
      <c r="S181" s="675" t="s">
        <v>34</v>
      </c>
      <c r="T181" s="676" t="s">
        <v>43</v>
      </c>
      <c r="U181" s="677" t="s">
        <v>34</v>
      </c>
      <c r="V181" s="2108"/>
      <c r="W181" s="2240"/>
      <c r="X181" s="2240"/>
      <c r="Y181" s="2240"/>
      <c r="Z181" s="2240"/>
      <c r="AA181" s="2211"/>
      <c r="AB181" s="2240"/>
      <c r="AC181" s="2240"/>
      <c r="AD181" s="2240"/>
      <c r="AE181" s="2211"/>
      <c r="AF181" s="2247"/>
      <c r="AG181" s="2248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240" t="s">
        <v>248</v>
      </c>
      <c r="B182" s="678" t="s">
        <v>249</v>
      </c>
      <c r="C182" s="679">
        <f>SUM(D182:E182)</f>
        <v>6</v>
      </c>
      <c r="D182" s="680">
        <f>SUM(F182+H182+J182+L182+N182+P182+R182+T182)</f>
        <v>0</v>
      </c>
      <c r="E182" s="681">
        <f>G182+I182+K182+M182+O182+Q182+S182+U182</f>
        <v>6</v>
      </c>
      <c r="F182" s="682"/>
      <c r="G182" s="683"/>
      <c r="H182" s="682"/>
      <c r="I182" s="683"/>
      <c r="J182" s="682"/>
      <c r="K182" s="683">
        <v>1</v>
      </c>
      <c r="L182" s="682"/>
      <c r="M182" s="683">
        <v>1</v>
      </c>
      <c r="N182" s="682"/>
      <c r="O182" s="683">
        <v>1</v>
      </c>
      <c r="P182" s="682"/>
      <c r="Q182" s="683">
        <v>1</v>
      </c>
      <c r="R182" s="682"/>
      <c r="S182" s="683">
        <v>2</v>
      </c>
      <c r="T182" s="682"/>
      <c r="U182" s="684"/>
      <c r="V182" s="344"/>
      <c r="W182" s="685">
        <v>1</v>
      </c>
      <c r="X182" s="685">
        <v>5</v>
      </c>
      <c r="Y182" s="685"/>
      <c r="Z182" s="685">
        <v>5</v>
      </c>
      <c r="AA182" s="624"/>
      <c r="AB182" s="685"/>
      <c r="AC182" s="685"/>
      <c r="AD182" s="685">
        <v>5</v>
      </c>
      <c r="AE182" s="634">
        <v>1</v>
      </c>
      <c r="AF182" s="685">
        <v>6</v>
      </c>
      <c r="AG182" s="686">
        <v>0</v>
      </c>
      <c r="AH182" s="634">
        <v>0</v>
      </c>
      <c r="AI182" s="685">
        <v>0</v>
      </c>
      <c r="AJ182" s="685">
        <v>0</v>
      </c>
      <c r="AK182" s="685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240"/>
      <c r="B183" s="77" t="s">
        <v>250</v>
      </c>
      <c r="C183" s="267">
        <f>SUM(D183:E183)</f>
        <v>1</v>
      </c>
      <c r="D183" s="38">
        <f>SUM(F183+H183+J183+L183+N183+P183+R183+T183)</f>
        <v>0</v>
      </c>
      <c r="E183" s="268">
        <f>G183+I183+K183+M183+O183+Q183+S183+U183</f>
        <v>1</v>
      </c>
      <c r="F183" s="190"/>
      <c r="G183" s="269"/>
      <c r="H183" s="190"/>
      <c r="I183" s="269"/>
      <c r="J183" s="190"/>
      <c r="K183" s="269"/>
      <c r="L183" s="190"/>
      <c r="M183" s="269"/>
      <c r="N183" s="190"/>
      <c r="O183" s="269"/>
      <c r="P183" s="190"/>
      <c r="Q183" s="269">
        <v>1</v>
      </c>
      <c r="R183" s="190"/>
      <c r="S183" s="269"/>
      <c r="T183" s="190"/>
      <c r="U183" s="270"/>
      <c r="V183" s="271"/>
      <c r="W183" s="272"/>
      <c r="X183" s="272">
        <v>1</v>
      </c>
      <c r="Y183" s="272"/>
      <c r="Z183" s="272"/>
      <c r="AA183" s="192"/>
      <c r="AB183" s="272"/>
      <c r="AC183" s="272"/>
      <c r="AD183" s="272">
        <v>1</v>
      </c>
      <c r="AE183" s="194"/>
      <c r="AF183" s="272">
        <v>1</v>
      </c>
      <c r="AG183" s="273">
        <v>0</v>
      </c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678" t="s">
        <v>253</v>
      </c>
      <c r="B187" s="687">
        <f>SUM(C187:D187)</f>
        <v>7</v>
      </c>
      <c r="C187" s="685"/>
      <c r="D187" s="634">
        <v>7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688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689" t="s">
        <v>255</v>
      </c>
      <c r="B189" s="690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251" t="s">
        <v>6</v>
      </c>
      <c r="F190" s="2252"/>
      <c r="G190" s="2252"/>
      <c r="H190" s="2252"/>
      <c r="I190" s="2252"/>
      <c r="J190" s="2252"/>
      <c r="K190" s="2252"/>
      <c r="L190" s="2252"/>
      <c r="M190" s="2252"/>
      <c r="N190" s="2252"/>
      <c r="O190" s="2252"/>
      <c r="P190" s="2252"/>
      <c r="Q190" s="2252"/>
      <c r="R190" s="2252"/>
      <c r="S190" s="2252"/>
      <c r="T190" s="2252"/>
      <c r="U190" s="2252"/>
      <c r="V190" s="2252"/>
      <c r="W190" s="2252"/>
      <c r="X190" s="2252"/>
      <c r="Y190" s="2252"/>
      <c r="Z190" s="2252"/>
      <c r="AA190" s="2252"/>
      <c r="AB190" s="2252"/>
      <c r="AC190" s="2252"/>
      <c r="AD190" s="2252"/>
      <c r="AE190" s="2252"/>
      <c r="AF190" s="2252"/>
      <c r="AG190" s="2252"/>
      <c r="AH190" s="2252"/>
      <c r="AI190" s="2252"/>
      <c r="AJ190" s="2252"/>
      <c r="AK190" s="2252"/>
      <c r="AL190" s="2253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209" t="s">
        <v>11</v>
      </c>
      <c r="F191" s="2211"/>
      <c r="G191" s="2209" t="s">
        <v>12</v>
      </c>
      <c r="H191" s="2211"/>
      <c r="I191" s="2209" t="s">
        <v>13</v>
      </c>
      <c r="J191" s="2211"/>
      <c r="K191" s="2209" t="s">
        <v>14</v>
      </c>
      <c r="L191" s="2211"/>
      <c r="M191" s="2209" t="s">
        <v>15</v>
      </c>
      <c r="N191" s="2211"/>
      <c r="O191" s="2212" t="s">
        <v>16</v>
      </c>
      <c r="P191" s="2213"/>
      <c r="Q191" s="2212" t="s">
        <v>17</v>
      </c>
      <c r="R191" s="2213"/>
      <c r="S191" s="2212" t="s">
        <v>18</v>
      </c>
      <c r="T191" s="2213"/>
      <c r="U191" s="2212" t="s">
        <v>19</v>
      </c>
      <c r="V191" s="2213"/>
      <c r="W191" s="2212" t="s">
        <v>20</v>
      </c>
      <c r="X191" s="2213"/>
      <c r="Y191" s="2212" t="s">
        <v>21</v>
      </c>
      <c r="Z191" s="2213"/>
      <c r="AA191" s="2212" t="s">
        <v>22</v>
      </c>
      <c r="AB191" s="2213"/>
      <c r="AC191" s="2212" t="s">
        <v>23</v>
      </c>
      <c r="AD191" s="2213"/>
      <c r="AE191" s="2212" t="s">
        <v>24</v>
      </c>
      <c r="AF191" s="2213"/>
      <c r="AG191" s="2212" t="s">
        <v>25</v>
      </c>
      <c r="AH191" s="2213"/>
      <c r="AI191" s="2212" t="s">
        <v>26</v>
      </c>
      <c r="AJ191" s="2213"/>
      <c r="AK191" s="2212" t="s">
        <v>27</v>
      </c>
      <c r="AL191" s="2214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439" t="s">
        <v>34</v>
      </c>
      <c r="E192" s="674" t="s">
        <v>43</v>
      </c>
      <c r="F192" s="675" t="s">
        <v>34</v>
      </c>
      <c r="G192" s="674" t="s">
        <v>43</v>
      </c>
      <c r="H192" s="675" t="s">
        <v>34</v>
      </c>
      <c r="I192" s="674" t="s">
        <v>43</v>
      </c>
      <c r="J192" s="675" t="s">
        <v>34</v>
      </c>
      <c r="K192" s="674" t="s">
        <v>43</v>
      </c>
      <c r="L192" s="675" t="s">
        <v>34</v>
      </c>
      <c r="M192" s="674" t="s">
        <v>43</v>
      </c>
      <c r="N192" s="675" t="s">
        <v>34</v>
      </c>
      <c r="O192" s="674" t="s">
        <v>43</v>
      </c>
      <c r="P192" s="691" t="s">
        <v>34</v>
      </c>
      <c r="Q192" s="674" t="s">
        <v>43</v>
      </c>
      <c r="R192" s="691" t="s">
        <v>34</v>
      </c>
      <c r="S192" s="674" t="s">
        <v>43</v>
      </c>
      <c r="T192" s="691" t="s">
        <v>34</v>
      </c>
      <c r="U192" s="674" t="s">
        <v>43</v>
      </c>
      <c r="V192" s="675" t="s">
        <v>34</v>
      </c>
      <c r="W192" s="674" t="s">
        <v>43</v>
      </c>
      <c r="X192" s="675" t="s">
        <v>34</v>
      </c>
      <c r="Y192" s="676" t="s">
        <v>43</v>
      </c>
      <c r="Z192" s="675" t="s">
        <v>34</v>
      </c>
      <c r="AA192" s="676" t="s">
        <v>43</v>
      </c>
      <c r="AB192" s="675" t="s">
        <v>34</v>
      </c>
      <c r="AC192" s="676" t="s">
        <v>43</v>
      </c>
      <c r="AD192" s="675" t="s">
        <v>34</v>
      </c>
      <c r="AE192" s="676" t="s">
        <v>43</v>
      </c>
      <c r="AF192" s="675" t="s">
        <v>34</v>
      </c>
      <c r="AG192" s="676" t="s">
        <v>43</v>
      </c>
      <c r="AH192" s="675" t="s">
        <v>34</v>
      </c>
      <c r="AI192" s="676" t="s">
        <v>43</v>
      </c>
      <c r="AJ192" s="675" t="s">
        <v>34</v>
      </c>
      <c r="AK192" s="676" t="s">
        <v>43</v>
      </c>
      <c r="AL192" s="677"/>
      <c r="AM192" s="692" t="s">
        <v>257</v>
      </c>
      <c r="AN192" s="693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694" t="s">
        <v>259</v>
      </c>
      <c r="B193" s="695">
        <f>SUM(C193+D193)</f>
        <v>21</v>
      </c>
      <c r="C193" s="696">
        <f>+E193+G193+I193+K193+M193+O193+Q193+S193+U193+W193+Y193+AA193+AC193+AE193+AG193+AI193+AK193</f>
        <v>12</v>
      </c>
      <c r="D193" s="697">
        <f>+F193+H193+J193+L193+N193+P193+R193+T193+V193+X193+Z193+AB193+AD193+AF193+AH193+AJ193+AL193</f>
        <v>9</v>
      </c>
      <c r="E193" s="698"/>
      <c r="F193" s="699"/>
      <c r="G193" s="698"/>
      <c r="H193" s="699"/>
      <c r="I193" s="698">
        <v>1</v>
      </c>
      <c r="J193" s="699">
        <v>0</v>
      </c>
      <c r="K193" s="698">
        <v>3</v>
      </c>
      <c r="L193" s="699">
        <v>2</v>
      </c>
      <c r="M193" s="698">
        <v>1</v>
      </c>
      <c r="N193" s="699">
        <v>0</v>
      </c>
      <c r="O193" s="698">
        <v>3</v>
      </c>
      <c r="P193" s="700">
        <v>0</v>
      </c>
      <c r="Q193" s="698">
        <v>1</v>
      </c>
      <c r="R193" s="700">
        <v>1</v>
      </c>
      <c r="S193" s="698">
        <v>0</v>
      </c>
      <c r="T193" s="700">
        <v>2</v>
      </c>
      <c r="U193" s="698"/>
      <c r="V193" s="699"/>
      <c r="W193" s="698">
        <v>1</v>
      </c>
      <c r="X193" s="699">
        <v>0</v>
      </c>
      <c r="Y193" s="698">
        <v>2</v>
      </c>
      <c r="Z193" s="700">
        <v>2</v>
      </c>
      <c r="AA193" s="698">
        <v>0</v>
      </c>
      <c r="AB193" s="700">
        <v>1</v>
      </c>
      <c r="AC193" s="698">
        <v>0</v>
      </c>
      <c r="AD193" s="700">
        <v>1</v>
      </c>
      <c r="AE193" s="698"/>
      <c r="AF193" s="700"/>
      <c r="AG193" s="698"/>
      <c r="AH193" s="700"/>
      <c r="AI193" s="698"/>
      <c r="AJ193" s="700"/>
      <c r="AK193" s="698"/>
      <c r="AL193" s="701"/>
      <c r="AM193" s="700">
        <v>0</v>
      </c>
      <c r="AN193" s="700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249" t="s">
        <v>6</v>
      </c>
      <c r="F195" s="2250"/>
      <c r="G195" s="2250"/>
      <c r="H195" s="2250"/>
      <c r="I195" s="2250"/>
      <c r="J195" s="2250"/>
      <c r="K195" s="2250"/>
      <c r="L195" s="2248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209" t="s">
        <v>11</v>
      </c>
      <c r="F196" s="2211"/>
      <c r="G196" s="2209" t="s">
        <v>12</v>
      </c>
      <c r="H196" s="2211"/>
      <c r="I196" s="2209" t="s">
        <v>13</v>
      </c>
      <c r="J196" s="2211"/>
      <c r="K196" s="2209" t="s">
        <v>264</v>
      </c>
      <c r="L196" s="2254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673" t="s">
        <v>32</v>
      </c>
      <c r="C197" s="694" t="s">
        <v>33</v>
      </c>
      <c r="D197" s="673" t="s">
        <v>34</v>
      </c>
      <c r="E197" s="674" t="s">
        <v>43</v>
      </c>
      <c r="F197" s="280" t="s">
        <v>34</v>
      </c>
      <c r="G197" s="674" t="s">
        <v>43</v>
      </c>
      <c r="H197" s="280" t="s">
        <v>34</v>
      </c>
      <c r="I197" s="449" t="s">
        <v>43</v>
      </c>
      <c r="J197" s="448" t="s">
        <v>34</v>
      </c>
      <c r="K197" s="674" t="s">
        <v>43</v>
      </c>
      <c r="L197" s="702" t="s">
        <v>34</v>
      </c>
      <c r="M197" s="703" t="s">
        <v>265</v>
      </c>
      <c r="N197" s="444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10</v>
      </c>
      <c r="C198" s="285">
        <f>+E198+G198+I198+K198</f>
        <v>8</v>
      </c>
      <c r="D198" s="286">
        <f>+F198+H198+J198+L198</f>
        <v>2</v>
      </c>
      <c r="E198" s="704">
        <f t="shared" ref="E198:O198" si="21">SUM(E199:E203)</f>
        <v>2</v>
      </c>
      <c r="F198" s="705">
        <f t="shared" si="21"/>
        <v>0</v>
      </c>
      <c r="G198" s="704">
        <f t="shared" si="21"/>
        <v>3</v>
      </c>
      <c r="H198" s="705">
        <f t="shared" si="21"/>
        <v>0</v>
      </c>
      <c r="I198" s="704">
        <f t="shared" si="21"/>
        <v>0</v>
      </c>
      <c r="J198" s="706">
        <f t="shared" si="21"/>
        <v>0</v>
      </c>
      <c r="K198" s="695">
        <f t="shared" si="21"/>
        <v>3</v>
      </c>
      <c r="L198" s="707">
        <f t="shared" si="21"/>
        <v>2</v>
      </c>
      <c r="M198" s="708">
        <f t="shared" si="21"/>
        <v>8</v>
      </c>
      <c r="N198" s="705">
        <f t="shared" si="21"/>
        <v>2</v>
      </c>
      <c r="O198" s="709">
        <f t="shared" si="21"/>
        <v>5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678" t="s">
        <v>267</v>
      </c>
      <c r="B199" s="687">
        <f t="shared" si="20"/>
        <v>9</v>
      </c>
      <c r="C199" s="687">
        <f>+E199+G199+I199+K199</f>
        <v>8</v>
      </c>
      <c r="D199" s="710">
        <f>+F199+H199+J199+L199</f>
        <v>1</v>
      </c>
      <c r="E199" s="179">
        <v>2</v>
      </c>
      <c r="F199" s="183"/>
      <c r="G199" s="179">
        <v>3</v>
      </c>
      <c r="H199" s="183"/>
      <c r="I199" s="179"/>
      <c r="J199" s="180"/>
      <c r="K199" s="179">
        <v>3</v>
      </c>
      <c r="L199" s="287">
        <v>1</v>
      </c>
      <c r="M199" s="181">
        <v>7</v>
      </c>
      <c r="N199" s="183">
        <v>2</v>
      </c>
      <c r="O199" s="288">
        <v>4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1</v>
      </c>
      <c r="C200" s="289">
        <f t="shared" ref="C200:D203" si="22">+E200+G200+I200+K200</f>
        <v>0</v>
      </c>
      <c r="D200" s="290">
        <f t="shared" si="22"/>
        <v>1</v>
      </c>
      <c r="E200" s="185"/>
      <c r="F200" s="189"/>
      <c r="G200" s="185"/>
      <c r="H200" s="189"/>
      <c r="I200" s="185"/>
      <c r="J200" s="186"/>
      <c r="K200" s="185"/>
      <c r="L200" s="291">
        <v>1</v>
      </c>
      <c r="M200" s="187">
        <v>1</v>
      </c>
      <c r="N200" s="189"/>
      <c r="O200" s="292">
        <v>1</v>
      </c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9122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",[4]NOMBRE!B2," - ","( ",[4]NOMBRE!C2,[4]NOMBRE!D2,[4]NOMBRE!E2,[4]NOMBRE!F2,[4]NOMBRE!G2,"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",[4]NOMBRE!B6," - ","( ",[4]NOMBRE!C6,[4]NOMBRE!D6," )")</f>
        <v>MES: MARZO - ( 03 )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",[4]NOMBRE!B7)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255" t="s">
        <v>6</v>
      </c>
      <c r="F9" s="2256"/>
      <c r="G9" s="2256"/>
      <c r="H9" s="2256"/>
      <c r="I9" s="2256"/>
      <c r="J9" s="2256"/>
      <c r="K9" s="2256"/>
      <c r="L9" s="2256"/>
      <c r="M9" s="2256"/>
      <c r="N9" s="2256"/>
      <c r="O9" s="2256"/>
      <c r="P9" s="2256"/>
      <c r="Q9" s="2256"/>
      <c r="R9" s="2256"/>
      <c r="S9" s="2256"/>
      <c r="T9" s="2256"/>
      <c r="U9" s="2256"/>
      <c r="V9" s="2256"/>
      <c r="W9" s="2256"/>
      <c r="X9" s="2256"/>
      <c r="Y9" s="2256"/>
      <c r="Z9" s="2256"/>
      <c r="AA9" s="2256"/>
      <c r="AB9" s="2256"/>
      <c r="AC9" s="2256"/>
      <c r="AD9" s="2256"/>
      <c r="AE9" s="2256"/>
      <c r="AF9" s="2256"/>
      <c r="AG9" s="2256"/>
      <c r="AH9" s="2256"/>
      <c r="AI9" s="2256"/>
      <c r="AJ9" s="2256"/>
      <c r="AK9" s="2256"/>
      <c r="AL9" s="2257"/>
      <c r="AM9" s="2149" t="s">
        <v>7</v>
      </c>
      <c r="AN9" s="2255" t="s">
        <v>8</v>
      </c>
      <c r="AO9" s="2256"/>
      <c r="AP9" s="2256"/>
      <c r="AQ9" s="2257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255" t="s">
        <v>11</v>
      </c>
      <c r="F10" s="2257"/>
      <c r="G10" s="2255" t="s">
        <v>12</v>
      </c>
      <c r="H10" s="2257"/>
      <c r="I10" s="2255" t="s">
        <v>13</v>
      </c>
      <c r="J10" s="2257"/>
      <c r="K10" s="2255" t="s">
        <v>14</v>
      </c>
      <c r="L10" s="2257"/>
      <c r="M10" s="2255" t="s">
        <v>15</v>
      </c>
      <c r="N10" s="2257"/>
      <c r="O10" s="2258" t="s">
        <v>16</v>
      </c>
      <c r="P10" s="2259"/>
      <c r="Q10" s="2258" t="s">
        <v>17</v>
      </c>
      <c r="R10" s="2259"/>
      <c r="S10" s="2258" t="s">
        <v>18</v>
      </c>
      <c r="T10" s="2259"/>
      <c r="U10" s="2258" t="s">
        <v>19</v>
      </c>
      <c r="V10" s="2259"/>
      <c r="W10" s="2258" t="s">
        <v>20</v>
      </c>
      <c r="X10" s="2259"/>
      <c r="Y10" s="2258" t="s">
        <v>21</v>
      </c>
      <c r="Z10" s="2259"/>
      <c r="AA10" s="2258" t="s">
        <v>22</v>
      </c>
      <c r="AB10" s="2259"/>
      <c r="AC10" s="2258" t="s">
        <v>23</v>
      </c>
      <c r="AD10" s="2259"/>
      <c r="AE10" s="2258" t="s">
        <v>24</v>
      </c>
      <c r="AF10" s="2259"/>
      <c r="AG10" s="2258" t="s">
        <v>25</v>
      </c>
      <c r="AH10" s="2259"/>
      <c r="AI10" s="2258" t="s">
        <v>26</v>
      </c>
      <c r="AJ10" s="2259"/>
      <c r="AK10" s="2258" t="s">
        <v>27</v>
      </c>
      <c r="AL10" s="2260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580" t="s">
        <v>34</v>
      </c>
      <c r="E11" s="581" t="s">
        <v>33</v>
      </c>
      <c r="F11" s="569" t="s">
        <v>34</v>
      </c>
      <c r="G11" s="581" t="s">
        <v>33</v>
      </c>
      <c r="H11" s="569" t="s">
        <v>34</v>
      </c>
      <c r="I11" s="581" t="s">
        <v>33</v>
      </c>
      <c r="J11" s="569" t="s">
        <v>34</v>
      </c>
      <c r="K11" s="581" t="s">
        <v>33</v>
      </c>
      <c r="L11" s="569" t="s">
        <v>34</v>
      </c>
      <c r="M11" s="581" t="s">
        <v>33</v>
      </c>
      <c r="N11" s="569" t="s">
        <v>34</v>
      </c>
      <c r="O11" s="581" t="s">
        <v>33</v>
      </c>
      <c r="P11" s="569" t="s">
        <v>34</v>
      </c>
      <c r="Q11" s="581" t="s">
        <v>33</v>
      </c>
      <c r="R11" s="569" t="s">
        <v>34</v>
      </c>
      <c r="S11" s="581" t="s">
        <v>33</v>
      </c>
      <c r="T11" s="569" t="s">
        <v>34</v>
      </c>
      <c r="U11" s="581" t="s">
        <v>33</v>
      </c>
      <c r="V11" s="569" t="s">
        <v>34</v>
      </c>
      <c r="W11" s="581" t="s">
        <v>33</v>
      </c>
      <c r="X11" s="569" t="s">
        <v>34</v>
      </c>
      <c r="Y11" s="581" t="s">
        <v>33</v>
      </c>
      <c r="Z11" s="569" t="s">
        <v>34</v>
      </c>
      <c r="AA11" s="581" t="s">
        <v>33</v>
      </c>
      <c r="AB11" s="569" t="s">
        <v>34</v>
      </c>
      <c r="AC11" s="581" t="s">
        <v>33</v>
      </c>
      <c r="AD11" s="569" t="s">
        <v>34</v>
      </c>
      <c r="AE11" s="581" t="s">
        <v>33</v>
      </c>
      <c r="AF11" s="569" t="s">
        <v>34</v>
      </c>
      <c r="AG11" s="17" t="s">
        <v>33</v>
      </c>
      <c r="AH11" s="568" t="s">
        <v>34</v>
      </c>
      <c r="AI11" s="581" t="s">
        <v>33</v>
      </c>
      <c r="AJ11" s="569" t="s">
        <v>34</v>
      </c>
      <c r="AK11" s="17" t="s">
        <v>33</v>
      </c>
      <c r="AL11" s="569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711" t="s">
        <v>35</v>
      </c>
      <c r="B12" s="712">
        <f>SUM(C12+D12)</f>
        <v>4336</v>
      </c>
      <c r="C12" s="680">
        <f t="shared" ref="C12:D15" si="0">SUM(E12+G12+I12+K12+M12+O12+Q12+S12+U12+W12+Y12+AA12+AC12+AE12+AG12+AI12+AK12)</f>
        <v>2247</v>
      </c>
      <c r="D12" s="713">
        <f t="shared" si="0"/>
        <v>2089</v>
      </c>
      <c r="E12" s="653">
        <v>412</v>
      </c>
      <c r="F12" s="714">
        <v>337</v>
      </c>
      <c r="G12" s="653">
        <v>243</v>
      </c>
      <c r="H12" s="714">
        <v>190</v>
      </c>
      <c r="I12" s="653">
        <v>250</v>
      </c>
      <c r="J12" s="714">
        <v>193</v>
      </c>
      <c r="K12" s="715">
        <v>133</v>
      </c>
      <c r="L12" s="714">
        <v>123</v>
      </c>
      <c r="M12" s="653">
        <v>70</v>
      </c>
      <c r="N12" s="714">
        <v>82</v>
      </c>
      <c r="O12" s="715">
        <v>100</v>
      </c>
      <c r="P12" s="714">
        <v>103</v>
      </c>
      <c r="Q12" s="653">
        <v>111</v>
      </c>
      <c r="R12" s="714">
        <v>100</v>
      </c>
      <c r="S12" s="715">
        <v>88</v>
      </c>
      <c r="T12" s="601">
        <v>72</v>
      </c>
      <c r="U12" s="715">
        <v>90</v>
      </c>
      <c r="V12" s="601">
        <v>85</v>
      </c>
      <c r="W12" s="715">
        <v>72</v>
      </c>
      <c r="X12" s="601">
        <v>84</v>
      </c>
      <c r="Y12" s="715">
        <v>88</v>
      </c>
      <c r="Z12" s="601">
        <v>99</v>
      </c>
      <c r="AA12" s="715">
        <v>88</v>
      </c>
      <c r="AB12" s="714">
        <v>101</v>
      </c>
      <c r="AC12" s="715">
        <v>116</v>
      </c>
      <c r="AD12" s="714">
        <v>100</v>
      </c>
      <c r="AE12" s="715">
        <v>95</v>
      </c>
      <c r="AF12" s="714">
        <v>100</v>
      </c>
      <c r="AG12" s="715">
        <v>103</v>
      </c>
      <c r="AH12" s="601">
        <v>82</v>
      </c>
      <c r="AI12" s="715">
        <v>77</v>
      </c>
      <c r="AJ12" s="601">
        <v>83</v>
      </c>
      <c r="AK12" s="715">
        <v>111</v>
      </c>
      <c r="AL12" s="601">
        <v>155</v>
      </c>
      <c r="AM12" s="716">
        <v>4179</v>
      </c>
      <c r="AN12" s="715">
        <v>143</v>
      </c>
      <c r="AO12" s="653">
        <v>2</v>
      </c>
      <c r="AP12" s="653">
        <v>229</v>
      </c>
      <c r="AQ12" s="601">
        <v>73</v>
      </c>
      <c r="AR12" s="601">
        <v>482</v>
      </c>
      <c r="AS12" s="601">
        <v>5122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435</v>
      </c>
      <c r="C13" s="24">
        <f t="shared" si="0"/>
        <v>0</v>
      </c>
      <c r="D13" s="25">
        <f t="shared" si="0"/>
        <v>435</v>
      </c>
      <c r="E13" s="26"/>
      <c r="F13" s="27"/>
      <c r="G13" s="26"/>
      <c r="H13" s="27">
        <v>1</v>
      </c>
      <c r="I13" s="26"/>
      <c r="J13" s="27">
        <v>1</v>
      </c>
      <c r="K13" s="26"/>
      <c r="L13" s="27">
        <v>30</v>
      </c>
      <c r="M13" s="28"/>
      <c r="N13" s="29">
        <v>78</v>
      </c>
      <c r="O13" s="28"/>
      <c r="P13" s="29">
        <v>98</v>
      </c>
      <c r="Q13" s="28"/>
      <c r="R13" s="29">
        <v>92</v>
      </c>
      <c r="S13" s="28"/>
      <c r="T13" s="29">
        <v>66</v>
      </c>
      <c r="U13" s="28"/>
      <c r="V13" s="29">
        <v>37</v>
      </c>
      <c r="W13" s="28"/>
      <c r="X13" s="29">
        <v>16</v>
      </c>
      <c r="Y13" s="28"/>
      <c r="Z13" s="29">
        <v>5</v>
      </c>
      <c r="AA13" s="28"/>
      <c r="AB13" s="29">
        <v>3</v>
      </c>
      <c r="AC13" s="28"/>
      <c r="AD13" s="29">
        <v>2</v>
      </c>
      <c r="AE13" s="28"/>
      <c r="AF13" s="29"/>
      <c r="AG13" s="28"/>
      <c r="AH13" s="29">
        <v>2</v>
      </c>
      <c r="AI13" s="28"/>
      <c r="AJ13" s="29"/>
      <c r="AK13" s="28"/>
      <c r="AL13" s="29">
        <v>4</v>
      </c>
      <c r="AM13" s="29">
        <v>427</v>
      </c>
      <c r="AN13" s="28">
        <v>14</v>
      </c>
      <c r="AO13" s="26"/>
      <c r="AP13" s="26">
        <v>2</v>
      </c>
      <c r="AQ13" s="29">
        <v>5</v>
      </c>
      <c r="AR13" s="29">
        <v>30</v>
      </c>
      <c r="AS13" s="29">
        <v>667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180</v>
      </c>
      <c r="C14" s="32">
        <f t="shared" si="0"/>
        <v>0</v>
      </c>
      <c r="D14" s="33">
        <f t="shared" si="0"/>
        <v>180</v>
      </c>
      <c r="E14" s="28"/>
      <c r="F14" s="29"/>
      <c r="G14" s="28"/>
      <c r="H14" s="29"/>
      <c r="I14" s="28"/>
      <c r="J14" s="29">
        <v>1</v>
      </c>
      <c r="K14" s="28"/>
      <c r="L14" s="29">
        <v>10</v>
      </c>
      <c r="M14" s="28"/>
      <c r="N14" s="29">
        <v>19</v>
      </c>
      <c r="O14" s="28"/>
      <c r="P14" s="29">
        <v>49</v>
      </c>
      <c r="Q14" s="28"/>
      <c r="R14" s="29">
        <v>51</v>
      </c>
      <c r="S14" s="28"/>
      <c r="T14" s="29">
        <v>19</v>
      </c>
      <c r="U14" s="28"/>
      <c r="V14" s="29">
        <v>8</v>
      </c>
      <c r="W14" s="28"/>
      <c r="X14" s="29">
        <v>2</v>
      </c>
      <c r="Y14" s="28"/>
      <c r="Z14" s="29">
        <v>2</v>
      </c>
      <c r="AA14" s="28"/>
      <c r="AB14" s="29">
        <v>4</v>
      </c>
      <c r="AC14" s="28"/>
      <c r="AD14" s="29">
        <v>6</v>
      </c>
      <c r="AE14" s="28"/>
      <c r="AF14" s="29">
        <v>4</v>
      </c>
      <c r="AG14" s="28"/>
      <c r="AH14" s="29">
        <v>2</v>
      </c>
      <c r="AI14" s="28"/>
      <c r="AJ14" s="29">
        <v>2</v>
      </c>
      <c r="AK14" s="28"/>
      <c r="AL14" s="29">
        <v>1</v>
      </c>
      <c r="AM14" s="29">
        <v>174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255" t="s">
        <v>6</v>
      </c>
      <c r="F17" s="2256"/>
      <c r="G17" s="2256"/>
      <c r="H17" s="2256"/>
      <c r="I17" s="2256"/>
      <c r="J17" s="2256"/>
      <c r="K17" s="2256"/>
      <c r="L17" s="2256"/>
      <c r="M17" s="2256"/>
      <c r="N17" s="2256"/>
      <c r="O17" s="2256"/>
      <c r="P17" s="2256"/>
      <c r="Q17" s="2256"/>
      <c r="R17" s="2256"/>
      <c r="S17" s="2256"/>
      <c r="T17" s="2256"/>
      <c r="U17" s="2256"/>
      <c r="V17" s="2256"/>
      <c r="W17" s="2256"/>
      <c r="X17" s="2256"/>
      <c r="Y17" s="2256"/>
      <c r="Z17" s="2256"/>
      <c r="AA17" s="2256"/>
      <c r="AB17" s="2256"/>
      <c r="AC17" s="2256"/>
      <c r="AD17" s="2256"/>
      <c r="AE17" s="2256"/>
      <c r="AF17" s="2256"/>
      <c r="AG17" s="2256"/>
      <c r="AH17" s="2256"/>
      <c r="AI17" s="2256"/>
      <c r="AJ17" s="2256"/>
      <c r="AK17" s="2256"/>
      <c r="AL17" s="2257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255" t="s">
        <v>11</v>
      </c>
      <c r="F18" s="2257"/>
      <c r="G18" s="2255" t="s">
        <v>12</v>
      </c>
      <c r="H18" s="2257"/>
      <c r="I18" s="2255" t="s">
        <v>13</v>
      </c>
      <c r="J18" s="2257"/>
      <c r="K18" s="2255" t="s">
        <v>14</v>
      </c>
      <c r="L18" s="2257"/>
      <c r="M18" s="2255" t="s">
        <v>15</v>
      </c>
      <c r="N18" s="2257"/>
      <c r="O18" s="2258" t="s">
        <v>16</v>
      </c>
      <c r="P18" s="2259"/>
      <c r="Q18" s="2258" t="s">
        <v>17</v>
      </c>
      <c r="R18" s="2259"/>
      <c r="S18" s="2258" t="s">
        <v>18</v>
      </c>
      <c r="T18" s="2259"/>
      <c r="U18" s="2258" t="s">
        <v>19</v>
      </c>
      <c r="V18" s="2259"/>
      <c r="W18" s="2258" t="s">
        <v>20</v>
      </c>
      <c r="X18" s="2259"/>
      <c r="Y18" s="2258" t="s">
        <v>21</v>
      </c>
      <c r="Z18" s="2259"/>
      <c r="AA18" s="2258" t="s">
        <v>22</v>
      </c>
      <c r="AB18" s="2259"/>
      <c r="AC18" s="2258" t="s">
        <v>23</v>
      </c>
      <c r="AD18" s="2259"/>
      <c r="AE18" s="2258" t="s">
        <v>24</v>
      </c>
      <c r="AF18" s="2259"/>
      <c r="AG18" s="2258" t="s">
        <v>25</v>
      </c>
      <c r="AH18" s="2259"/>
      <c r="AI18" s="2258" t="s">
        <v>26</v>
      </c>
      <c r="AJ18" s="2259"/>
      <c r="AK18" s="2258" t="s">
        <v>27</v>
      </c>
      <c r="AL18" s="2259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592" t="s">
        <v>32</v>
      </c>
      <c r="C19" s="672" t="s">
        <v>43</v>
      </c>
      <c r="D19" s="717" t="s">
        <v>34</v>
      </c>
      <c r="E19" s="595" t="s">
        <v>43</v>
      </c>
      <c r="F19" s="717" t="s">
        <v>34</v>
      </c>
      <c r="G19" s="595" t="s">
        <v>43</v>
      </c>
      <c r="H19" s="717" t="s">
        <v>34</v>
      </c>
      <c r="I19" s="595" t="s">
        <v>43</v>
      </c>
      <c r="J19" s="717" t="s">
        <v>34</v>
      </c>
      <c r="K19" s="595" t="s">
        <v>43</v>
      </c>
      <c r="L19" s="717" t="s">
        <v>34</v>
      </c>
      <c r="M19" s="595" t="s">
        <v>43</v>
      </c>
      <c r="N19" s="717" t="s">
        <v>34</v>
      </c>
      <c r="O19" s="595" t="s">
        <v>43</v>
      </c>
      <c r="P19" s="717" t="s">
        <v>34</v>
      </c>
      <c r="Q19" s="595" t="s">
        <v>43</v>
      </c>
      <c r="R19" s="717" t="s">
        <v>34</v>
      </c>
      <c r="S19" s="595" t="s">
        <v>43</v>
      </c>
      <c r="T19" s="717" t="s">
        <v>34</v>
      </c>
      <c r="U19" s="595" t="s">
        <v>43</v>
      </c>
      <c r="V19" s="717" t="s">
        <v>34</v>
      </c>
      <c r="W19" s="595" t="s">
        <v>43</v>
      </c>
      <c r="X19" s="717" t="s">
        <v>34</v>
      </c>
      <c r="Y19" s="595" t="s">
        <v>43</v>
      </c>
      <c r="Z19" s="717" t="s">
        <v>34</v>
      </c>
      <c r="AA19" s="595" t="s">
        <v>43</v>
      </c>
      <c r="AB19" s="717" t="s">
        <v>34</v>
      </c>
      <c r="AC19" s="595" t="s">
        <v>43</v>
      </c>
      <c r="AD19" s="717" t="s">
        <v>34</v>
      </c>
      <c r="AE19" s="595" t="s">
        <v>43</v>
      </c>
      <c r="AF19" s="717" t="s">
        <v>34</v>
      </c>
      <c r="AG19" s="595" t="s">
        <v>43</v>
      </c>
      <c r="AH19" s="717" t="s">
        <v>34</v>
      </c>
      <c r="AI19" s="595" t="s">
        <v>43</v>
      </c>
      <c r="AJ19" s="717" t="s">
        <v>34</v>
      </c>
      <c r="AK19" s="595" t="s">
        <v>43</v>
      </c>
      <c r="AL19" s="717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678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261" t="s">
        <v>50</v>
      </c>
      <c r="B26" s="2261"/>
      <c r="C26" s="2261"/>
      <c r="D26" s="2261"/>
      <c r="E26" s="2261"/>
      <c r="F26" s="2261"/>
      <c r="G26" s="2261"/>
      <c r="H26" s="2261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255" t="s">
        <v>6</v>
      </c>
      <c r="F27" s="2256"/>
      <c r="G27" s="2256"/>
      <c r="H27" s="2256"/>
      <c r="I27" s="2256"/>
      <c r="J27" s="2256"/>
      <c r="K27" s="2256"/>
      <c r="L27" s="2256"/>
      <c r="M27" s="2256"/>
      <c r="N27" s="2256"/>
      <c r="O27" s="2256"/>
      <c r="P27" s="2256"/>
      <c r="Q27" s="2256"/>
      <c r="R27" s="2256"/>
      <c r="S27" s="2256"/>
      <c r="T27" s="2256"/>
      <c r="U27" s="2256"/>
      <c r="V27" s="2256"/>
      <c r="W27" s="2256"/>
      <c r="X27" s="2256"/>
      <c r="Y27" s="2256"/>
      <c r="Z27" s="2256"/>
      <c r="AA27" s="2256"/>
      <c r="AB27" s="2256"/>
      <c r="AC27" s="2256"/>
      <c r="AD27" s="2256"/>
      <c r="AE27" s="2256"/>
      <c r="AF27" s="2256"/>
      <c r="AG27" s="2256"/>
      <c r="AH27" s="2256"/>
      <c r="AI27" s="2256"/>
      <c r="AJ27" s="2256"/>
      <c r="AK27" s="2256"/>
      <c r="AL27" s="2257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255" t="s">
        <v>52</v>
      </c>
      <c r="F28" s="2257"/>
      <c r="G28" s="2255" t="s">
        <v>53</v>
      </c>
      <c r="H28" s="2257"/>
      <c r="I28" s="2255" t="s">
        <v>54</v>
      </c>
      <c r="J28" s="2257"/>
      <c r="K28" s="2255" t="s">
        <v>55</v>
      </c>
      <c r="L28" s="2257"/>
      <c r="M28" s="2255" t="s">
        <v>56</v>
      </c>
      <c r="N28" s="2257"/>
      <c r="O28" s="2258" t="s">
        <v>57</v>
      </c>
      <c r="P28" s="2259"/>
      <c r="Q28" s="2258" t="s">
        <v>58</v>
      </c>
      <c r="R28" s="2259"/>
      <c r="S28" s="2258" t="s">
        <v>59</v>
      </c>
      <c r="T28" s="2259"/>
      <c r="U28" s="2258" t="s">
        <v>60</v>
      </c>
      <c r="V28" s="2259"/>
      <c r="W28" s="2258" t="s">
        <v>61</v>
      </c>
      <c r="X28" s="2259"/>
      <c r="Y28" s="2258" t="s">
        <v>62</v>
      </c>
      <c r="Z28" s="2259"/>
      <c r="AA28" s="2258" t="s">
        <v>63</v>
      </c>
      <c r="AB28" s="2259"/>
      <c r="AC28" s="2258" t="s">
        <v>64</v>
      </c>
      <c r="AD28" s="2259"/>
      <c r="AE28" s="2258" t="s">
        <v>65</v>
      </c>
      <c r="AF28" s="2259"/>
      <c r="AG28" s="2258" t="s">
        <v>66</v>
      </c>
      <c r="AH28" s="2259"/>
      <c r="AI28" s="2258" t="s">
        <v>67</v>
      </c>
      <c r="AJ28" s="2259"/>
      <c r="AK28" s="2258" t="s">
        <v>68</v>
      </c>
      <c r="AL28" s="2259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592" t="s">
        <v>32</v>
      </c>
      <c r="C29" s="323" t="s">
        <v>43</v>
      </c>
      <c r="D29" s="580" t="s">
        <v>34</v>
      </c>
      <c r="E29" s="567" t="s">
        <v>43</v>
      </c>
      <c r="F29" s="569" t="s">
        <v>34</v>
      </c>
      <c r="G29" s="567" t="s">
        <v>43</v>
      </c>
      <c r="H29" s="569" t="s">
        <v>34</v>
      </c>
      <c r="I29" s="567" t="s">
        <v>43</v>
      </c>
      <c r="J29" s="569" t="s">
        <v>34</v>
      </c>
      <c r="K29" s="567" t="s">
        <v>43</v>
      </c>
      <c r="L29" s="569" t="s">
        <v>34</v>
      </c>
      <c r="M29" s="567" t="s">
        <v>43</v>
      </c>
      <c r="N29" s="569" t="s">
        <v>34</v>
      </c>
      <c r="O29" s="567" t="s">
        <v>43</v>
      </c>
      <c r="P29" s="569" t="s">
        <v>34</v>
      </c>
      <c r="Q29" s="567" t="s">
        <v>43</v>
      </c>
      <c r="R29" s="569" t="s">
        <v>34</v>
      </c>
      <c r="S29" s="567" t="s">
        <v>43</v>
      </c>
      <c r="T29" s="569" t="s">
        <v>34</v>
      </c>
      <c r="U29" s="567" t="s">
        <v>43</v>
      </c>
      <c r="V29" s="569" t="s">
        <v>34</v>
      </c>
      <c r="W29" s="567" t="s">
        <v>43</v>
      </c>
      <c r="X29" s="569" t="s">
        <v>34</v>
      </c>
      <c r="Y29" s="567" t="s">
        <v>43</v>
      </c>
      <c r="Z29" s="569" t="s">
        <v>34</v>
      </c>
      <c r="AA29" s="567" t="s">
        <v>43</v>
      </c>
      <c r="AB29" s="569" t="s">
        <v>34</v>
      </c>
      <c r="AC29" s="567" t="s">
        <v>43</v>
      </c>
      <c r="AD29" s="569" t="s">
        <v>34</v>
      </c>
      <c r="AE29" s="567" t="s">
        <v>43</v>
      </c>
      <c r="AF29" s="569" t="s">
        <v>34</v>
      </c>
      <c r="AG29" s="567" t="s">
        <v>43</v>
      </c>
      <c r="AH29" s="569" t="s">
        <v>34</v>
      </c>
      <c r="AI29" s="567" t="s">
        <v>43</v>
      </c>
      <c r="AJ29" s="569" t="s">
        <v>34</v>
      </c>
      <c r="AK29" s="567" t="s">
        <v>43</v>
      </c>
      <c r="AL29" s="569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678" t="s">
        <v>69</v>
      </c>
      <c r="B30" s="679">
        <f t="shared" ref="B30:B35" si="3">SUM(C30+D30)</f>
        <v>0</v>
      </c>
      <c r="C30" s="718">
        <f t="shared" ref="C30:D35" si="4">SUM(E30+G30+I30+K30+M30+O30+Q30+S30+U30+W30+Y30+AA30+AC30+AE30+AG30+AI30+AK30)</f>
        <v>0</v>
      </c>
      <c r="D30" s="599">
        <f t="shared" si="4"/>
        <v>0</v>
      </c>
      <c r="E30" s="715"/>
      <c r="F30" s="601"/>
      <c r="G30" s="715"/>
      <c r="H30" s="601"/>
      <c r="I30" s="715"/>
      <c r="J30" s="714"/>
      <c r="K30" s="715"/>
      <c r="L30" s="714"/>
      <c r="M30" s="715"/>
      <c r="N30" s="714"/>
      <c r="O30" s="602"/>
      <c r="P30" s="714"/>
      <c r="Q30" s="602"/>
      <c r="R30" s="714"/>
      <c r="S30" s="602"/>
      <c r="T30" s="714"/>
      <c r="U30" s="602"/>
      <c r="V30" s="714"/>
      <c r="W30" s="602"/>
      <c r="X30" s="714"/>
      <c r="Y30" s="602"/>
      <c r="Z30" s="714"/>
      <c r="AA30" s="602"/>
      <c r="AB30" s="714"/>
      <c r="AC30" s="602"/>
      <c r="AD30" s="714"/>
      <c r="AE30" s="602"/>
      <c r="AF30" s="714"/>
      <c r="AG30" s="602"/>
      <c r="AH30" s="714"/>
      <c r="AI30" s="602"/>
      <c r="AJ30" s="714"/>
      <c r="AK30" s="602"/>
      <c r="AL30" s="714"/>
      <c r="AM30" s="716"/>
      <c r="AN30" s="716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255" t="s">
        <v>6</v>
      </c>
      <c r="F37" s="2256"/>
      <c r="G37" s="2256"/>
      <c r="H37" s="2256"/>
      <c r="I37" s="2256"/>
      <c r="J37" s="2256"/>
      <c r="K37" s="2256"/>
      <c r="L37" s="2256"/>
      <c r="M37" s="2256"/>
      <c r="N37" s="2256"/>
      <c r="O37" s="2256"/>
      <c r="P37" s="2256"/>
      <c r="Q37" s="2256"/>
      <c r="R37" s="2256"/>
      <c r="S37" s="2256"/>
      <c r="T37" s="2256"/>
      <c r="U37" s="2256"/>
      <c r="V37" s="2256"/>
      <c r="W37" s="2256"/>
      <c r="X37" s="2256"/>
      <c r="Y37" s="2256"/>
      <c r="Z37" s="2256"/>
      <c r="AA37" s="2256"/>
      <c r="AB37" s="2256"/>
      <c r="AC37" s="2256"/>
      <c r="AD37" s="2256"/>
      <c r="AE37" s="2256"/>
      <c r="AF37" s="2256"/>
      <c r="AG37" s="2256"/>
      <c r="AH37" s="2256"/>
      <c r="AI37" s="2256"/>
      <c r="AJ37" s="2256"/>
      <c r="AK37" s="2256"/>
      <c r="AL37" s="2257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255" t="s">
        <v>11</v>
      </c>
      <c r="F38" s="2257"/>
      <c r="G38" s="2255" t="s">
        <v>12</v>
      </c>
      <c r="H38" s="2257"/>
      <c r="I38" s="2255" t="s">
        <v>13</v>
      </c>
      <c r="J38" s="2257"/>
      <c r="K38" s="2255" t="s">
        <v>14</v>
      </c>
      <c r="L38" s="2257"/>
      <c r="M38" s="2255" t="s">
        <v>15</v>
      </c>
      <c r="N38" s="2257"/>
      <c r="O38" s="2258" t="s">
        <v>16</v>
      </c>
      <c r="P38" s="2259"/>
      <c r="Q38" s="2258" t="s">
        <v>17</v>
      </c>
      <c r="R38" s="2259"/>
      <c r="S38" s="2258" t="s">
        <v>18</v>
      </c>
      <c r="T38" s="2259"/>
      <c r="U38" s="2258" t="s">
        <v>19</v>
      </c>
      <c r="V38" s="2259"/>
      <c r="W38" s="2258" t="s">
        <v>20</v>
      </c>
      <c r="X38" s="2259"/>
      <c r="Y38" s="2258" t="s">
        <v>21</v>
      </c>
      <c r="Z38" s="2259"/>
      <c r="AA38" s="2258" t="s">
        <v>22</v>
      </c>
      <c r="AB38" s="2259"/>
      <c r="AC38" s="2258" t="s">
        <v>23</v>
      </c>
      <c r="AD38" s="2259"/>
      <c r="AE38" s="2258" t="s">
        <v>24</v>
      </c>
      <c r="AF38" s="2259"/>
      <c r="AG38" s="2258" t="s">
        <v>25</v>
      </c>
      <c r="AH38" s="2259"/>
      <c r="AI38" s="2258" t="s">
        <v>26</v>
      </c>
      <c r="AJ38" s="2259"/>
      <c r="AK38" s="2258" t="s">
        <v>27</v>
      </c>
      <c r="AL38" s="2260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592" t="s">
        <v>32</v>
      </c>
      <c r="C39" s="323" t="s">
        <v>43</v>
      </c>
      <c r="D39" s="580" t="s">
        <v>34</v>
      </c>
      <c r="E39" s="719" t="s">
        <v>43</v>
      </c>
      <c r="F39" s="717" t="s">
        <v>34</v>
      </c>
      <c r="G39" s="719" t="s">
        <v>43</v>
      </c>
      <c r="H39" s="717" t="s">
        <v>34</v>
      </c>
      <c r="I39" s="719" t="s">
        <v>43</v>
      </c>
      <c r="J39" s="717" t="s">
        <v>34</v>
      </c>
      <c r="K39" s="719" t="s">
        <v>43</v>
      </c>
      <c r="L39" s="717" t="s">
        <v>34</v>
      </c>
      <c r="M39" s="719" t="s">
        <v>43</v>
      </c>
      <c r="N39" s="717" t="s">
        <v>34</v>
      </c>
      <c r="O39" s="719" t="s">
        <v>43</v>
      </c>
      <c r="P39" s="717" t="s">
        <v>34</v>
      </c>
      <c r="Q39" s="719" t="s">
        <v>43</v>
      </c>
      <c r="R39" s="717" t="s">
        <v>34</v>
      </c>
      <c r="S39" s="719" t="s">
        <v>43</v>
      </c>
      <c r="T39" s="717" t="s">
        <v>34</v>
      </c>
      <c r="U39" s="719" t="s">
        <v>43</v>
      </c>
      <c r="V39" s="717" t="s">
        <v>34</v>
      </c>
      <c r="W39" s="719" t="s">
        <v>43</v>
      </c>
      <c r="X39" s="717" t="s">
        <v>34</v>
      </c>
      <c r="Y39" s="719" t="s">
        <v>43</v>
      </c>
      <c r="Z39" s="717" t="s">
        <v>34</v>
      </c>
      <c r="AA39" s="719" t="s">
        <v>43</v>
      </c>
      <c r="AB39" s="717" t="s">
        <v>34</v>
      </c>
      <c r="AC39" s="719" t="s">
        <v>43</v>
      </c>
      <c r="AD39" s="717" t="s">
        <v>34</v>
      </c>
      <c r="AE39" s="719" t="s">
        <v>43</v>
      </c>
      <c r="AF39" s="717" t="s">
        <v>34</v>
      </c>
      <c r="AG39" s="719" t="s">
        <v>43</v>
      </c>
      <c r="AH39" s="717" t="s">
        <v>34</v>
      </c>
      <c r="AI39" s="719" t="s">
        <v>43</v>
      </c>
      <c r="AJ39" s="717" t="s">
        <v>34</v>
      </c>
      <c r="AK39" s="719" t="s">
        <v>43</v>
      </c>
      <c r="AL39" s="717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678" t="s">
        <v>69</v>
      </c>
      <c r="B40" s="679">
        <f t="shared" ref="B40:B45" si="5">SUM(C40+D40)</f>
        <v>0</v>
      </c>
      <c r="C40" s="718">
        <f>SUM(E40+G40+I40+K40+M40+O40+Q40+S40+U40+W40+Y40+AA40+AC40+AE40+AG40+AI40+AK40)</f>
        <v>0</v>
      </c>
      <c r="D40" s="599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716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255" t="s">
        <v>6</v>
      </c>
      <c r="F47" s="2256"/>
      <c r="G47" s="2256"/>
      <c r="H47" s="2256"/>
      <c r="I47" s="2256"/>
      <c r="J47" s="2256"/>
      <c r="K47" s="2256"/>
      <c r="L47" s="2256"/>
      <c r="M47" s="2256"/>
      <c r="N47" s="2256"/>
      <c r="O47" s="2256"/>
      <c r="P47" s="2256"/>
      <c r="Q47" s="2256"/>
      <c r="R47" s="2256"/>
      <c r="S47" s="2256"/>
      <c r="T47" s="2256"/>
      <c r="U47" s="2256"/>
      <c r="V47" s="2256"/>
      <c r="W47" s="2256"/>
      <c r="X47" s="2256"/>
      <c r="Y47" s="2256"/>
      <c r="Z47" s="2256"/>
      <c r="AA47" s="2256"/>
      <c r="AB47" s="2256"/>
      <c r="AC47" s="2256"/>
      <c r="AD47" s="2256"/>
      <c r="AE47" s="2256"/>
      <c r="AF47" s="2256"/>
      <c r="AG47" s="2256"/>
      <c r="AH47" s="2256"/>
      <c r="AI47" s="2256"/>
      <c r="AJ47" s="2256"/>
      <c r="AK47" s="2256"/>
      <c r="AL47" s="2257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255" t="s">
        <v>52</v>
      </c>
      <c r="F48" s="2257"/>
      <c r="G48" s="2255" t="s">
        <v>53</v>
      </c>
      <c r="H48" s="2257"/>
      <c r="I48" s="2255" t="s">
        <v>54</v>
      </c>
      <c r="J48" s="2257"/>
      <c r="K48" s="2255" t="s">
        <v>55</v>
      </c>
      <c r="L48" s="2257"/>
      <c r="M48" s="2255" t="s">
        <v>56</v>
      </c>
      <c r="N48" s="2257"/>
      <c r="O48" s="2258" t="s">
        <v>57</v>
      </c>
      <c r="P48" s="2259"/>
      <c r="Q48" s="2258" t="s">
        <v>58</v>
      </c>
      <c r="R48" s="2259"/>
      <c r="S48" s="2258" t="s">
        <v>59</v>
      </c>
      <c r="T48" s="2259"/>
      <c r="U48" s="2258" t="s">
        <v>60</v>
      </c>
      <c r="V48" s="2259"/>
      <c r="W48" s="2258" t="s">
        <v>61</v>
      </c>
      <c r="X48" s="2259"/>
      <c r="Y48" s="2258" t="s">
        <v>62</v>
      </c>
      <c r="Z48" s="2259"/>
      <c r="AA48" s="2258" t="s">
        <v>63</v>
      </c>
      <c r="AB48" s="2259"/>
      <c r="AC48" s="2258" t="s">
        <v>64</v>
      </c>
      <c r="AD48" s="2259"/>
      <c r="AE48" s="2258" t="s">
        <v>65</v>
      </c>
      <c r="AF48" s="2259"/>
      <c r="AG48" s="2258" t="s">
        <v>66</v>
      </c>
      <c r="AH48" s="2259"/>
      <c r="AI48" s="2258" t="s">
        <v>67</v>
      </c>
      <c r="AJ48" s="2259"/>
      <c r="AK48" s="2258" t="s">
        <v>68</v>
      </c>
      <c r="AL48" s="2259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592" t="s">
        <v>32</v>
      </c>
      <c r="C49" s="323" t="s">
        <v>43</v>
      </c>
      <c r="D49" s="580" t="s">
        <v>34</v>
      </c>
      <c r="E49" s="567" t="s">
        <v>43</v>
      </c>
      <c r="F49" s="569" t="s">
        <v>34</v>
      </c>
      <c r="G49" s="567" t="s">
        <v>43</v>
      </c>
      <c r="H49" s="569" t="s">
        <v>34</v>
      </c>
      <c r="I49" s="567" t="s">
        <v>43</v>
      </c>
      <c r="J49" s="569" t="s">
        <v>34</v>
      </c>
      <c r="K49" s="567" t="s">
        <v>43</v>
      </c>
      <c r="L49" s="569" t="s">
        <v>34</v>
      </c>
      <c r="M49" s="567" t="s">
        <v>43</v>
      </c>
      <c r="N49" s="569" t="s">
        <v>34</v>
      </c>
      <c r="O49" s="567" t="s">
        <v>43</v>
      </c>
      <c r="P49" s="569" t="s">
        <v>34</v>
      </c>
      <c r="Q49" s="567" t="s">
        <v>43</v>
      </c>
      <c r="R49" s="569" t="s">
        <v>34</v>
      </c>
      <c r="S49" s="567" t="s">
        <v>43</v>
      </c>
      <c r="T49" s="569" t="s">
        <v>34</v>
      </c>
      <c r="U49" s="567" t="s">
        <v>43</v>
      </c>
      <c r="V49" s="569" t="s">
        <v>34</v>
      </c>
      <c r="W49" s="567" t="s">
        <v>43</v>
      </c>
      <c r="X49" s="569" t="s">
        <v>34</v>
      </c>
      <c r="Y49" s="567" t="s">
        <v>43</v>
      </c>
      <c r="Z49" s="569" t="s">
        <v>34</v>
      </c>
      <c r="AA49" s="567" t="s">
        <v>43</v>
      </c>
      <c r="AB49" s="569" t="s">
        <v>34</v>
      </c>
      <c r="AC49" s="567" t="s">
        <v>43</v>
      </c>
      <c r="AD49" s="569" t="s">
        <v>34</v>
      </c>
      <c r="AE49" s="567" t="s">
        <v>43</v>
      </c>
      <c r="AF49" s="569" t="s">
        <v>34</v>
      </c>
      <c r="AG49" s="567" t="s">
        <v>43</v>
      </c>
      <c r="AH49" s="569" t="s">
        <v>34</v>
      </c>
      <c r="AI49" s="567" t="s">
        <v>43</v>
      </c>
      <c r="AJ49" s="569" t="s">
        <v>34</v>
      </c>
      <c r="AK49" s="567" t="s">
        <v>43</v>
      </c>
      <c r="AL49" s="569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678" t="s">
        <v>69</v>
      </c>
      <c r="B50" s="679">
        <f t="shared" ref="B50:B55" si="7">SUM(C50+D50)</f>
        <v>0</v>
      </c>
      <c r="C50" s="718">
        <f t="shared" ref="C50:D55" si="8">SUM(E50+G50+I50+K50+M50+O50+Q50+S50+U50+W50+Y50+AA50+AC50+AE50+AG50+AI50+AK50)</f>
        <v>0</v>
      </c>
      <c r="D50" s="599">
        <f t="shared" si="8"/>
        <v>0</v>
      </c>
      <c r="E50" s="715"/>
      <c r="F50" s="601"/>
      <c r="G50" s="715"/>
      <c r="H50" s="601"/>
      <c r="I50" s="715"/>
      <c r="J50" s="714"/>
      <c r="K50" s="715"/>
      <c r="L50" s="714"/>
      <c r="M50" s="715"/>
      <c r="N50" s="714"/>
      <c r="O50" s="602"/>
      <c r="P50" s="714"/>
      <c r="Q50" s="602"/>
      <c r="R50" s="714"/>
      <c r="S50" s="602"/>
      <c r="T50" s="714"/>
      <c r="U50" s="602"/>
      <c r="V50" s="714"/>
      <c r="W50" s="602"/>
      <c r="X50" s="714"/>
      <c r="Y50" s="602"/>
      <c r="Z50" s="714"/>
      <c r="AA50" s="602"/>
      <c r="AB50" s="714"/>
      <c r="AC50" s="602"/>
      <c r="AD50" s="714"/>
      <c r="AE50" s="602"/>
      <c r="AF50" s="714"/>
      <c r="AG50" s="602"/>
      <c r="AH50" s="714"/>
      <c r="AI50" s="602"/>
      <c r="AJ50" s="714"/>
      <c r="AK50" s="602"/>
      <c r="AL50" s="714"/>
      <c r="AM50" s="716"/>
      <c r="AN50" s="716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262" t="s">
        <v>6</v>
      </c>
      <c r="F57" s="2263"/>
      <c r="G57" s="2263"/>
      <c r="H57" s="2263"/>
      <c r="I57" s="2263"/>
      <c r="J57" s="2263"/>
      <c r="K57" s="2263"/>
      <c r="L57" s="2263"/>
      <c r="M57" s="2263"/>
      <c r="N57" s="2263"/>
      <c r="O57" s="2263"/>
      <c r="P57" s="2263"/>
      <c r="Q57" s="2263"/>
      <c r="R57" s="2263"/>
      <c r="S57" s="2263"/>
      <c r="T57" s="2263"/>
      <c r="U57" s="2263"/>
      <c r="V57" s="2263"/>
      <c r="W57" s="2263"/>
      <c r="X57" s="2263"/>
      <c r="Y57" s="2263"/>
      <c r="Z57" s="2263"/>
      <c r="AA57" s="2263"/>
      <c r="AB57" s="2263"/>
      <c r="AC57" s="2263"/>
      <c r="AD57" s="2263"/>
      <c r="AE57" s="2263"/>
      <c r="AF57" s="2263"/>
      <c r="AG57" s="2263"/>
      <c r="AH57" s="2263"/>
      <c r="AI57" s="2263"/>
      <c r="AJ57" s="2263"/>
      <c r="AK57" s="2263"/>
      <c r="AL57" s="2264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255" t="s">
        <v>11</v>
      </c>
      <c r="F58" s="2257"/>
      <c r="G58" s="2255" t="s">
        <v>12</v>
      </c>
      <c r="H58" s="2257"/>
      <c r="I58" s="2255" t="s">
        <v>13</v>
      </c>
      <c r="J58" s="2257"/>
      <c r="K58" s="2255" t="s">
        <v>14</v>
      </c>
      <c r="L58" s="2257"/>
      <c r="M58" s="2255" t="s">
        <v>15</v>
      </c>
      <c r="N58" s="2257"/>
      <c r="O58" s="2258" t="s">
        <v>16</v>
      </c>
      <c r="P58" s="2259"/>
      <c r="Q58" s="2258" t="s">
        <v>17</v>
      </c>
      <c r="R58" s="2259"/>
      <c r="S58" s="2258" t="s">
        <v>18</v>
      </c>
      <c r="T58" s="2259"/>
      <c r="U58" s="2258" t="s">
        <v>19</v>
      </c>
      <c r="V58" s="2259"/>
      <c r="W58" s="2258" t="s">
        <v>20</v>
      </c>
      <c r="X58" s="2259"/>
      <c r="Y58" s="2258" t="s">
        <v>21</v>
      </c>
      <c r="Z58" s="2259"/>
      <c r="AA58" s="2258" t="s">
        <v>22</v>
      </c>
      <c r="AB58" s="2259"/>
      <c r="AC58" s="2258" t="s">
        <v>23</v>
      </c>
      <c r="AD58" s="2259"/>
      <c r="AE58" s="2258" t="s">
        <v>24</v>
      </c>
      <c r="AF58" s="2259"/>
      <c r="AG58" s="2258" t="s">
        <v>25</v>
      </c>
      <c r="AH58" s="2259"/>
      <c r="AI58" s="2258" t="s">
        <v>26</v>
      </c>
      <c r="AJ58" s="2259"/>
      <c r="AK58" s="2258" t="s">
        <v>27</v>
      </c>
      <c r="AL58" s="2260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581" t="s">
        <v>32</v>
      </c>
      <c r="C59" s="579" t="s">
        <v>33</v>
      </c>
      <c r="D59" s="717" t="s">
        <v>34</v>
      </c>
      <c r="E59" s="595" t="s">
        <v>33</v>
      </c>
      <c r="F59" s="717" t="s">
        <v>34</v>
      </c>
      <c r="G59" s="595" t="s">
        <v>33</v>
      </c>
      <c r="H59" s="717" t="s">
        <v>34</v>
      </c>
      <c r="I59" s="595" t="s">
        <v>33</v>
      </c>
      <c r="J59" s="717" t="s">
        <v>34</v>
      </c>
      <c r="K59" s="595" t="s">
        <v>33</v>
      </c>
      <c r="L59" s="717" t="s">
        <v>34</v>
      </c>
      <c r="M59" s="595" t="s">
        <v>33</v>
      </c>
      <c r="N59" s="717" t="s">
        <v>34</v>
      </c>
      <c r="O59" s="595" t="s">
        <v>33</v>
      </c>
      <c r="P59" s="717" t="s">
        <v>34</v>
      </c>
      <c r="Q59" s="595" t="s">
        <v>33</v>
      </c>
      <c r="R59" s="717" t="s">
        <v>34</v>
      </c>
      <c r="S59" s="595" t="s">
        <v>33</v>
      </c>
      <c r="T59" s="717" t="s">
        <v>34</v>
      </c>
      <c r="U59" s="595" t="s">
        <v>33</v>
      </c>
      <c r="V59" s="720" t="s">
        <v>34</v>
      </c>
      <c r="W59" s="595" t="s">
        <v>33</v>
      </c>
      <c r="X59" s="717" t="s">
        <v>34</v>
      </c>
      <c r="Y59" s="595" t="s">
        <v>33</v>
      </c>
      <c r="Z59" s="717" t="s">
        <v>34</v>
      </c>
      <c r="AA59" s="595" t="s">
        <v>33</v>
      </c>
      <c r="AB59" s="717" t="s">
        <v>34</v>
      </c>
      <c r="AC59" s="595" t="s">
        <v>33</v>
      </c>
      <c r="AD59" s="717" t="s">
        <v>34</v>
      </c>
      <c r="AE59" s="595" t="s">
        <v>33</v>
      </c>
      <c r="AF59" s="717" t="s">
        <v>34</v>
      </c>
      <c r="AG59" s="595" t="s">
        <v>33</v>
      </c>
      <c r="AH59" s="717" t="s">
        <v>34</v>
      </c>
      <c r="AI59" s="595" t="s">
        <v>33</v>
      </c>
      <c r="AJ59" s="717" t="s">
        <v>34</v>
      </c>
      <c r="AK59" s="595" t="s">
        <v>33</v>
      </c>
      <c r="AL59" s="717" t="s">
        <v>34</v>
      </c>
      <c r="AM59" s="721" t="s">
        <v>82</v>
      </c>
      <c r="AN59" s="717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607" t="s">
        <v>84</v>
      </c>
      <c r="B60" s="679">
        <f t="shared" ref="B60:B65" si="9">SUM(C60+D60)</f>
        <v>36</v>
      </c>
      <c r="C60" s="718">
        <f>SUM(E60+G60+I60+K60+M60+O60+Q60+S60+U60+W60+Y60+AA60+AC60+AE60+AG60+AI60+AK60)</f>
        <v>26</v>
      </c>
      <c r="D60" s="599">
        <f>SUM(F60+H60+J60+L60+N60+P60+R60+T60+V60+X60+Z60+AB60+AD60+AF60+AH60+AJ60+AL60)</f>
        <v>10</v>
      </c>
      <c r="E60" s="715"/>
      <c r="F60" s="601"/>
      <c r="G60" s="715"/>
      <c r="H60" s="714"/>
      <c r="I60" s="715"/>
      <c r="J60" s="714"/>
      <c r="K60" s="715">
        <v>2</v>
      </c>
      <c r="L60" s="714"/>
      <c r="M60" s="715"/>
      <c r="N60" s="714"/>
      <c r="O60" s="715">
        <v>4</v>
      </c>
      <c r="P60" s="714"/>
      <c r="Q60" s="715">
        <v>2</v>
      </c>
      <c r="R60" s="714">
        <v>1</v>
      </c>
      <c r="S60" s="715">
        <v>1</v>
      </c>
      <c r="T60" s="714"/>
      <c r="U60" s="715">
        <v>2</v>
      </c>
      <c r="V60" s="472"/>
      <c r="W60" s="715">
        <v>3</v>
      </c>
      <c r="X60" s="714"/>
      <c r="Y60" s="715">
        <v>2</v>
      </c>
      <c r="Z60" s="714">
        <v>2</v>
      </c>
      <c r="AA60" s="715">
        <v>1</v>
      </c>
      <c r="AB60" s="714">
        <v>2</v>
      </c>
      <c r="AC60" s="715">
        <v>3</v>
      </c>
      <c r="AD60" s="714">
        <v>1</v>
      </c>
      <c r="AE60" s="715">
        <v>2</v>
      </c>
      <c r="AF60" s="714"/>
      <c r="AG60" s="715">
        <v>1</v>
      </c>
      <c r="AH60" s="714">
        <v>1</v>
      </c>
      <c r="AI60" s="715"/>
      <c r="AJ60" s="714"/>
      <c r="AK60" s="602">
        <v>3</v>
      </c>
      <c r="AL60" s="714">
        <v>3</v>
      </c>
      <c r="AM60" s="602"/>
      <c r="AN60" s="714">
        <v>36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673</v>
      </c>
      <c r="C61" s="46">
        <f t="shared" ref="C61:D65" si="10">SUM(E61+G61+I61+K61+M61+O61+Q61+S61+U61+W61+Y61+AA61+AC61+AE61+AG61+AI61+AK61)</f>
        <v>354</v>
      </c>
      <c r="D61" s="55">
        <f t="shared" si="10"/>
        <v>319</v>
      </c>
      <c r="E61" s="28">
        <v>80</v>
      </c>
      <c r="F61" s="29">
        <v>56</v>
      </c>
      <c r="G61" s="28">
        <v>28</v>
      </c>
      <c r="H61" s="27">
        <v>27</v>
      </c>
      <c r="I61" s="28">
        <v>13</v>
      </c>
      <c r="J61" s="27">
        <v>18</v>
      </c>
      <c r="K61" s="28">
        <v>9</v>
      </c>
      <c r="L61" s="27">
        <v>23</v>
      </c>
      <c r="M61" s="28">
        <v>11</v>
      </c>
      <c r="N61" s="27">
        <v>14</v>
      </c>
      <c r="O61" s="28">
        <v>14</v>
      </c>
      <c r="P61" s="27">
        <v>14</v>
      </c>
      <c r="Q61" s="28">
        <v>22</v>
      </c>
      <c r="R61" s="27">
        <v>11</v>
      </c>
      <c r="S61" s="28">
        <v>14</v>
      </c>
      <c r="T61" s="27">
        <v>13</v>
      </c>
      <c r="U61" s="28">
        <v>8</v>
      </c>
      <c r="V61" s="108">
        <v>9</v>
      </c>
      <c r="W61" s="28">
        <v>16</v>
      </c>
      <c r="X61" s="27">
        <v>12</v>
      </c>
      <c r="Y61" s="28">
        <v>18</v>
      </c>
      <c r="Z61" s="27">
        <v>16</v>
      </c>
      <c r="AA61" s="28">
        <v>15</v>
      </c>
      <c r="AB61" s="27">
        <v>13</v>
      </c>
      <c r="AC61" s="28">
        <v>19</v>
      </c>
      <c r="AD61" s="27">
        <v>14</v>
      </c>
      <c r="AE61" s="28">
        <v>22</v>
      </c>
      <c r="AF61" s="27">
        <v>19</v>
      </c>
      <c r="AG61" s="28">
        <v>19</v>
      </c>
      <c r="AH61" s="27">
        <v>13</v>
      </c>
      <c r="AI61" s="28">
        <v>15</v>
      </c>
      <c r="AJ61" s="27">
        <v>18</v>
      </c>
      <c r="AK61" s="56">
        <v>31</v>
      </c>
      <c r="AL61" s="27">
        <v>29</v>
      </c>
      <c r="AM61" s="56"/>
      <c r="AN61" s="27">
        <v>673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3028</v>
      </c>
      <c r="C62" s="46">
        <f t="shared" si="10"/>
        <v>1549</v>
      </c>
      <c r="D62" s="55">
        <f t="shared" si="10"/>
        <v>1479</v>
      </c>
      <c r="E62" s="28">
        <v>262</v>
      </c>
      <c r="F62" s="29">
        <v>214</v>
      </c>
      <c r="G62" s="28">
        <v>173</v>
      </c>
      <c r="H62" s="27">
        <v>116</v>
      </c>
      <c r="I62" s="28">
        <v>154</v>
      </c>
      <c r="J62" s="27">
        <v>115</v>
      </c>
      <c r="K62" s="28">
        <v>93</v>
      </c>
      <c r="L62" s="27">
        <v>76</v>
      </c>
      <c r="M62" s="28">
        <v>51</v>
      </c>
      <c r="N62" s="27">
        <v>55</v>
      </c>
      <c r="O62" s="28">
        <v>69</v>
      </c>
      <c r="P62" s="27">
        <v>78</v>
      </c>
      <c r="Q62" s="28">
        <v>72</v>
      </c>
      <c r="R62" s="27">
        <v>78</v>
      </c>
      <c r="S62" s="28">
        <v>62</v>
      </c>
      <c r="T62" s="27">
        <v>51</v>
      </c>
      <c r="U62" s="28">
        <v>69</v>
      </c>
      <c r="V62" s="108">
        <v>68</v>
      </c>
      <c r="W62" s="28">
        <v>48</v>
      </c>
      <c r="X62" s="27">
        <v>68</v>
      </c>
      <c r="Y62" s="28">
        <v>62</v>
      </c>
      <c r="Z62" s="27">
        <v>75</v>
      </c>
      <c r="AA62" s="28">
        <v>64</v>
      </c>
      <c r="AB62" s="27">
        <v>83</v>
      </c>
      <c r="AC62" s="28">
        <v>85</v>
      </c>
      <c r="AD62" s="27">
        <v>79</v>
      </c>
      <c r="AE62" s="28">
        <v>67</v>
      </c>
      <c r="AF62" s="27">
        <v>77</v>
      </c>
      <c r="AG62" s="28">
        <v>80</v>
      </c>
      <c r="AH62" s="27">
        <v>62</v>
      </c>
      <c r="AI62" s="28">
        <v>62</v>
      </c>
      <c r="AJ62" s="27">
        <v>65</v>
      </c>
      <c r="AK62" s="56">
        <v>76</v>
      </c>
      <c r="AL62" s="27">
        <v>119</v>
      </c>
      <c r="AM62" s="56"/>
      <c r="AN62" s="27">
        <v>3028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580</v>
      </c>
      <c r="C63" s="46">
        <f t="shared" si="10"/>
        <v>311</v>
      </c>
      <c r="D63" s="55">
        <f t="shared" si="10"/>
        <v>269</v>
      </c>
      <c r="E63" s="28">
        <v>69</v>
      </c>
      <c r="F63" s="29">
        <v>65</v>
      </c>
      <c r="G63" s="28">
        <v>41</v>
      </c>
      <c r="H63" s="27">
        <v>46</v>
      </c>
      <c r="I63" s="28">
        <v>82</v>
      </c>
      <c r="J63" s="27">
        <v>58</v>
      </c>
      <c r="K63" s="28">
        <v>29</v>
      </c>
      <c r="L63" s="27">
        <v>23</v>
      </c>
      <c r="M63" s="28">
        <v>7</v>
      </c>
      <c r="N63" s="27">
        <v>13</v>
      </c>
      <c r="O63" s="28">
        <v>12</v>
      </c>
      <c r="P63" s="27">
        <v>10</v>
      </c>
      <c r="Q63" s="28">
        <v>14</v>
      </c>
      <c r="R63" s="27">
        <v>10</v>
      </c>
      <c r="S63" s="28">
        <v>11</v>
      </c>
      <c r="T63" s="27">
        <v>7</v>
      </c>
      <c r="U63" s="28">
        <v>11</v>
      </c>
      <c r="V63" s="108">
        <v>8</v>
      </c>
      <c r="W63" s="28">
        <v>5</v>
      </c>
      <c r="X63" s="27">
        <v>4</v>
      </c>
      <c r="Y63" s="28">
        <v>6</v>
      </c>
      <c r="Z63" s="27">
        <v>5</v>
      </c>
      <c r="AA63" s="28">
        <v>8</v>
      </c>
      <c r="AB63" s="27">
        <v>3</v>
      </c>
      <c r="AC63" s="28">
        <v>8</v>
      </c>
      <c r="AD63" s="27">
        <v>6</v>
      </c>
      <c r="AE63" s="28">
        <v>4</v>
      </c>
      <c r="AF63" s="27">
        <v>2</v>
      </c>
      <c r="AG63" s="28">
        <v>3</v>
      </c>
      <c r="AH63" s="27">
        <v>5</v>
      </c>
      <c r="AI63" s="28"/>
      <c r="AJ63" s="27"/>
      <c r="AK63" s="56">
        <v>1</v>
      </c>
      <c r="AL63" s="27">
        <v>4</v>
      </c>
      <c r="AM63" s="56"/>
      <c r="AN63" s="27">
        <v>580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19</v>
      </c>
      <c r="C64" s="61">
        <f t="shared" si="10"/>
        <v>7</v>
      </c>
      <c r="D64" s="62">
        <f t="shared" si="10"/>
        <v>12</v>
      </c>
      <c r="E64" s="63">
        <v>1</v>
      </c>
      <c r="F64" s="64">
        <v>2</v>
      </c>
      <c r="G64" s="63">
        <v>1</v>
      </c>
      <c r="H64" s="65">
        <v>1</v>
      </c>
      <c r="I64" s="63">
        <v>1</v>
      </c>
      <c r="J64" s="65">
        <v>2</v>
      </c>
      <c r="K64" s="63"/>
      <c r="L64" s="65">
        <v>1</v>
      </c>
      <c r="M64" s="63">
        <v>1</v>
      </c>
      <c r="N64" s="65"/>
      <c r="O64" s="63">
        <v>1</v>
      </c>
      <c r="P64" s="65">
        <v>1</v>
      </c>
      <c r="Q64" s="63">
        <v>1</v>
      </c>
      <c r="R64" s="65"/>
      <c r="S64" s="63"/>
      <c r="T64" s="65">
        <v>1</v>
      </c>
      <c r="U64" s="63"/>
      <c r="V64" s="111"/>
      <c r="W64" s="63"/>
      <c r="X64" s="65"/>
      <c r="Y64" s="63"/>
      <c r="Z64" s="65">
        <v>1</v>
      </c>
      <c r="AA64" s="63"/>
      <c r="AB64" s="65"/>
      <c r="AC64" s="63">
        <v>1</v>
      </c>
      <c r="AD64" s="65"/>
      <c r="AE64" s="63"/>
      <c r="AF64" s="65">
        <v>2</v>
      </c>
      <c r="AG64" s="63"/>
      <c r="AH64" s="65">
        <v>1</v>
      </c>
      <c r="AI64" s="63"/>
      <c r="AJ64" s="65"/>
      <c r="AK64" s="112"/>
      <c r="AL64" s="65"/>
      <c r="AM64" s="112"/>
      <c r="AN64" s="65">
        <v>19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719" t="s">
        <v>80</v>
      </c>
      <c r="B66" s="608">
        <f t="shared" ref="B66:AL66" si="11">SUM(B60:B65)</f>
        <v>4336</v>
      </c>
      <c r="C66" s="722">
        <f t="shared" si="11"/>
        <v>2247</v>
      </c>
      <c r="D66" s="723">
        <f t="shared" si="11"/>
        <v>2089</v>
      </c>
      <c r="E66" s="611">
        <f t="shared" si="11"/>
        <v>412</v>
      </c>
      <c r="F66" s="724">
        <f t="shared" si="11"/>
        <v>337</v>
      </c>
      <c r="G66" s="611">
        <f t="shared" si="11"/>
        <v>243</v>
      </c>
      <c r="H66" s="613">
        <f t="shared" si="11"/>
        <v>190</v>
      </c>
      <c r="I66" s="611">
        <f t="shared" si="11"/>
        <v>250</v>
      </c>
      <c r="J66" s="613">
        <f t="shared" si="11"/>
        <v>193</v>
      </c>
      <c r="K66" s="611">
        <f t="shared" si="11"/>
        <v>133</v>
      </c>
      <c r="L66" s="613">
        <f t="shared" si="11"/>
        <v>123</v>
      </c>
      <c r="M66" s="611">
        <f t="shared" si="11"/>
        <v>70</v>
      </c>
      <c r="N66" s="613">
        <f t="shared" si="11"/>
        <v>82</v>
      </c>
      <c r="O66" s="611">
        <f t="shared" si="11"/>
        <v>100</v>
      </c>
      <c r="P66" s="613">
        <f t="shared" si="11"/>
        <v>103</v>
      </c>
      <c r="Q66" s="611">
        <f t="shared" si="11"/>
        <v>111</v>
      </c>
      <c r="R66" s="613">
        <f t="shared" si="11"/>
        <v>100</v>
      </c>
      <c r="S66" s="611">
        <f t="shared" si="11"/>
        <v>88</v>
      </c>
      <c r="T66" s="613">
        <f t="shared" si="11"/>
        <v>72</v>
      </c>
      <c r="U66" s="725">
        <f t="shared" si="11"/>
        <v>90</v>
      </c>
      <c r="V66" s="615">
        <f t="shared" si="11"/>
        <v>85</v>
      </c>
      <c r="W66" s="611">
        <f t="shared" si="11"/>
        <v>72</v>
      </c>
      <c r="X66" s="613">
        <f t="shared" si="11"/>
        <v>84</v>
      </c>
      <c r="Y66" s="611">
        <f t="shared" si="11"/>
        <v>88</v>
      </c>
      <c r="Z66" s="613">
        <f t="shared" si="11"/>
        <v>99</v>
      </c>
      <c r="AA66" s="611">
        <f t="shared" si="11"/>
        <v>88</v>
      </c>
      <c r="AB66" s="613">
        <f t="shared" si="11"/>
        <v>101</v>
      </c>
      <c r="AC66" s="611">
        <f t="shared" si="11"/>
        <v>116</v>
      </c>
      <c r="AD66" s="613">
        <f t="shared" si="11"/>
        <v>100</v>
      </c>
      <c r="AE66" s="611">
        <f t="shared" si="11"/>
        <v>95</v>
      </c>
      <c r="AF66" s="613">
        <f t="shared" si="11"/>
        <v>100</v>
      </c>
      <c r="AG66" s="611">
        <f t="shared" si="11"/>
        <v>103</v>
      </c>
      <c r="AH66" s="613">
        <f t="shared" si="11"/>
        <v>82</v>
      </c>
      <c r="AI66" s="611">
        <f t="shared" si="11"/>
        <v>77</v>
      </c>
      <c r="AJ66" s="613">
        <f t="shared" si="11"/>
        <v>83</v>
      </c>
      <c r="AK66" s="726">
        <f t="shared" si="11"/>
        <v>111</v>
      </c>
      <c r="AL66" s="613">
        <f t="shared" si="11"/>
        <v>155</v>
      </c>
      <c r="AM66" s="726">
        <f>SUM(AM60:AM64)</f>
        <v>0</v>
      </c>
      <c r="AN66" s="613">
        <f>SUM(AN60:AN64)</f>
        <v>4336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567" t="s">
        <v>91</v>
      </c>
      <c r="B68" s="727" t="s">
        <v>5</v>
      </c>
      <c r="C68" s="727" t="s">
        <v>92</v>
      </c>
      <c r="D68" s="727" t="s">
        <v>93</v>
      </c>
      <c r="E68" s="727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618" t="s">
        <v>96</v>
      </c>
      <c r="B69" s="728">
        <f>SUM(C69:E69)</f>
        <v>0</v>
      </c>
      <c r="C69" s="716"/>
      <c r="D69" s="716"/>
      <c r="E69" s="716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156</v>
      </c>
      <c r="C72" s="57">
        <v>156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141</v>
      </c>
      <c r="C75" s="57">
        <v>141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101</v>
      </c>
      <c r="C81" s="57">
        <v>101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719" t="s">
        <v>80</v>
      </c>
      <c r="B89" s="729">
        <f>SUM(B69:B88)</f>
        <v>398</v>
      </c>
      <c r="C89" s="729">
        <f>SUM(C69:C88)</f>
        <v>398</v>
      </c>
      <c r="D89" s="729">
        <f t="shared" ref="D89:E89" si="13">SUM(D69:D88)</f>
        <v>0</v>
      </c>
      <c r="E89" s="729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255" t="s">
        <v>6</v>
      </c>
      <c r="G91" s="2256"/>
      <c r="H91" s="2256"/>
      <c r="I91" s="2256"/>
      <c r="J91" s="2256"/>
      <c r="K91" s="2256"/>
      <c r="L91" s="2256"/>
      <c r="M91" s="2256"/>
      <c r="N91" s="2256"/>
      <c r="O91" s="2256"/>
      <c r="P91" s="2256"/>
      <c r="Q91" s="2256"/>
      <c r="R91" s="2256"/>
      <c r="S91" s="2256"/>
      <c r="T91" s="2256"/>
      <c r="U91" s="2256"/>
      <c r="V91" s="2256"/>
      <c r="W91" s="2256"/>
      <c r="X91" s="2256"/>
      <c r="Y91" s="2256"/>
      <c r="Z91" s="2256"/>
      <c r="AA91" s="2256"/>
      <c r="AB91" s="2256"/>
      <c r="AC91" s="2256"/>
      <c r="AD91" s="2256"/>
      <c r="AE91" s="2256"/>
      <c r="AF91" s="2256"/>
      <c r="AG91" s="2256"/>
      <c r="AH91" s="2256"/>
      <c r="AI91" s="2256"/>
      <c r="AJ91" s="2256"/>
      <c r="AK91" s="2256"/>
      <c r="AL91" s="2256"/>
      <c r="AM91" s="2257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255" t="s">
        <v>11</v>
      </c>
      <c r="G92" s="2257"/>
      <c r="H92" s="2255" t="s">
        <v>12</v>
      </c>
      <c r="I92" s="2257"/>
      <c r="J92" s="2255" t="s">
        <v>13</v>
      </c>
      <c r="K92" s="2257"/>
      <c r="L92" s="2255" t="s">
        <v>14</v>
      </c>
      <c r="M92" s="2257"/>
      <c r="N92" s="2255" t="s">
        <v>15</v>
      </c>
      <c r="O92" s="2257"/>
      <c r="P92" s="2258" t="s">
        <v>16</v>
      </c>
      <c r="Q92" s="2259"/>
      <c r="R92" s="2258" t="s">
        <v>17</v>
      </c>
      <c r="S92" s="2259"/>
      <c r="T92" s="2258" t="s">
        <v>18</v>
      </c>
      <c r="U92" s="2259"/>
      <c r="V92" s="2258" t="s">
        <v>19</v>
      </c>
      <c r="W92" s="2259"/>
      <c r="X92" s="2258" t="s">
        <v>20</v>
      </c>
      <c r="Y92" s="2259"/>
      <c r="Z92" s="2258" t="s">
        <v>21</v>
      </c>
      <c r="AA92" s="2259"/>
      <c r="AB92" s="2258" t="s">
        <v>22</v>
      </c>
      <c r="AC92" s="2259"/>
      <c r="AD92" s="2258" t="s">
        <v>23</v>
      </c>
      <c r="AE92" s="2259"/>
      <c r="AF92" s="2258" t="s">
        <v>24</v>
      </c>
      <c r="AG92" s="2259"/>
      <c r="AH92" s="2258" t="s">
        <v>25</v>
      </c>
      <c r="AI92" s="2259"/>
      <c r="AJ92" s="2258" t="s">
        <v>26</v>
      </c>
      <c r="AK92" s="2259"/>
      <c r="AL92" s="2258" t="s">
        <v>27</v>
      </c>
      <c r="AM92" s="2259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730" t="s">
        <v>32</v>
      </c>
      <c r="D93" s="731" t="s">
        <v>43</v>
      </c>
      <c r="E93" s="717" t="s">
        <v>34</v>
      </c>
      <c r="F93" s="719" t="s">
        <v>43</v>
      </c>
      <c r="G93" s="717" t="s">
        <v>34</v>
      </c>
      <c r="H93" s="720" t="s">
        <v>43</v>
      </c>
      <c r="I93" s="720" t="s">
        <v>34</v>
      </c>
      <c r="J93" s="719" t="s">
        <v>43</v>
      </c>
      <c r="K93" s="717" t="s">
        <v>34</v>
      </c>
      <c r="L93" s="720" t="s">
        <v>43</v>
      </c>
      <c r="M93" s="720" t="s">
        <v>34</v>
      </c>
      <c r="N93" s="719" t="s">
        <v>43</v>
      </c>
      <c r="O93" s="717" t="s">
        <v>34</v>
      </c>
      <c r="P93" s="720" t="s">
        <v>43</v>
      </c>
      <c r="Q93" s="720" t="s">
        <v>34</v>
      </c>
      <c r="R93" s="719" t="s">
        <v>43</v>
      </c>
      <c r="S93" s="717" t="s">
        <v>34</v>
      </c>
      <c r="T93" s="720" t="s">
        <v>43</v>
      </c>
      <c r="U93" s="720" t="s">
        <v>34</v>
      </c>
      <c r="V93" s="719" t="s">
        <v>43</v>
      </c>
      <c r="W93" s="717" t="s">
        <v>34</v>
      </c>
      <c r="X93" s="720" t="s">
        <v>43</v>
      </c>
      <c r="Y93" s="717" t="s">
        <v>34</v>
      </c>
      <c r="Z93" s="719" t="s">
        <v>43</v>
      </c>
      <c r="AA93" s="720" t="s">
        <v>34</v>
      </c>
      <c r="AB93" s="719" t="s">
        <v>43</v>
      </c>
      <c r="AC93" s="717" t="s">
        <v>34</v>
      </c>
      <c r="AD93" s="720" t="s">
        <v>43</v>
      </c>
      <c r="AE93" s="720" t="s">
        <v>34</v>
      </c>
      <c r="AF93" s="719" t="s">
        <v>43</v>
      </c>
      <c r="AG93" s="717" t="s">
        <v>34</v>
      </c>
      <c r="AH93" s="720" t="s">
        <v>43</v>
      </c>
      <c r="AI93" s="720" t="s">
        <v>34</v>
      </c>
      <c r="AJ93" s="719" t="s">
        <v>43</v>
      </c>
      <c r="AK93" s="717" t="s">
        <v>34</v>
      </c>
      <c r="AL93" s="720" t="s">
        <v>43</v>
      </c>
      <c r="AM93" s="717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255" t="s">
        <v>119</v>
      </c>
      <c r="B94" s="2257"/>
      <c r="C94" s="679">
        <f>SUM(C95:C101)</f>
        <v>647</v>
      </c>
      <c r="D94" s="680">
        <f>SUM(D95:D101)</f>
        <v>293</v>
      </c>
      <c r="E94" s="599">
        <f>SUM(E95:E101)</f>
        <v>354</v>
      </c>
      <c r="F94" s="732">
        <f t="shared" ref="F94:AN94" si="14">SUM(F95:F101)</f>
        <v>24</v>
      </c>
      <c r="G94" s="733">
        <f t="shared" si="14"/>
        <v>18</v>
      </c>
      <c r="H94" s="732">
        <f t="shared" si="14"/>
        <v>19</v>
      </c>
      <c r="I94" s="733">
        <f t="shared" si="14"/>
        <v>11</v>
      </c>
      <c r="J94" s="732">
        <f t="shared" si="14"/>
        <v>11</v>
      </c>
      <c r="K94" s="733">
        <f t="shared" si="14"/>
        <v>15</v>
      </c>
      <c r="L94" s="732">
        <f t="shared" si="14"/>
        <v>7</v>
      </c>
      <c r="M94" s="733">
        <f t="shared" si="14"/>
        <v>12</v>
      </c>
      <c r="N94" s="732">
        <f t="shared" si="14"/>
        <v>5</v>
      </c>
      <c r="O94" s="733">
        <f t="shared" si="14"/>
        <v>12</v>
      </c>
      <c r="P94" s="732">
        <f t="shared" si="14"/>
        <v>12</v>
      </c>
      <c r="Q94" s="733">
        <f t="shared" si="14"/>
        <v>22</v>
      </c>
      <c r="R94" s="732">
        <f t="shared" si="14"/>
        <v>9</v>
      </c>
      <c r="S94" s="733">
        <f t="shared" si="14"/>
        <v>24</v>
      </c>
      <c r="T94" s="732">
        <f t="shared" si="14"/>
        <v>7</v>
      </c>
      <c r="U94" s="733">
        <f t="shared" si="14"/>
        <v>20</v>
      </c>
      <c r="V94" s="732">
        <f t="shared" si="14"/>
        <v>13</v>
      </c>
      <c r="W94" s="733">
        <f t="shared" si="14"/>
        <v>14</v>
      </c>
      <c r="X94" s="732">
        <f t="shared" si="14"/>
        <v>11</v>
      </c>
      <c r="Y94" s="733">
        <f t="shared" si="14"/>
        <v>14</v>
      </c>
      <c r="Z94" s="732">
        <f t="shared" si="14"/>
        <v>26</v>
      </c>
      <c r="AA94" s="733">
        <f t="shared" si="14"/>
        <v>20</v>
      </c>
      <c r="AB94" s="732">
        <f t="shared" si="14"/>
        <v>12</v>
      </c>
      <c r="AC94" s="733">
        <f t="shared" si="14"/>
        <v>22</v>
      </c>
      <c r="AD94" s="732">
        <f t="shared" si="14"/>
        <v>22</v>
      </c>
      <c r="AE94" s="733">
        <f t="shared" si="14"/>
        <v>26</v>
      </c>
      <c r="AF94" s="732">
        <f t="shared" si="14"/>
        <v>28</v>
      </c>
      <c r="AG94" s="733">
        <f t="shared" si="14"/>
        <v>26</v>
      </c>
      <c r="AH94" s="732">
        <f t="shared" si="14"/>
        <v>33</v>
      </c>
      <c r="AI94" s="733">
        <f t="shared" si="14"/>
        <v>23</v>
      </c>
      <c r="AJ94" s="732">
        <f t="shared" si="14"/>
        <v>22</v>
      </c>
      <c r="AK94" s="733">
        <f t="shared" si="14"/>
        <v>32</v>
      </c>
      <c r="AL94" s="732">
        <f t="shared" si="14"/>
        <v>32</v>
      </c>
      <c r="AM94" s="733">
        <f t="shared" si="14"/>
        <v>43</v>
      </c>
      <c r="AN94" s="734">
        <f t="shared" si="14"/>
        <v>618</v>
      </c>
      <c r="AO94" s="734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575" t="s">
        <v>121</v>
      </c>
      <c r="C95" s="679">
        <f t="shared" ref="C95:C101" si="15">SUM(D95+E95)</f>
        <v>489</v>
      </c>
      <c r="D95" s="680">
        <f t="shared" ref="D95:E101" si="16">SUM(F95+H95+J95+L95+N95+P95+R95+T95+V95+X95+Z95+AB95+AD95+AF95+AH95+AJ95+AL95)</f>
        <v>216</v>
      </c>
      <c r="E95" s="599">
        <f t="shared" si="16"/>
        <v>273</v>
      </c>
      <c r="F95" s="682">
        <v>24</v>
      </c>
      <c r="G95" s="624">
        <v>18</v>
      </c>
      <c r="H95" s="625">
        <v>19</v>
      </c>
      <c r="I95" s="735">
        <v>11</v>
      </c>
      <c r="J95" s="625">
        <v>10</v>
      </c>
      <c r="K95" s="735">
        <v>14</v>
      </c>
      <c r="L95" s="682">
        <v>3</v>
      </c>
      <c r="M95" s="624">
        <v>7</v>
      </c>
      <c r="N95" s="625">
        <v>3</v>
      </c>
      <c r="O95" s="735">
        <v>10</v>
      </c>
      <c r="P95" s="625">
        <v>11</v>
      </c>
      <c r="Q95" s="735">
        <v>22</v>
      </c>
      <c r="R95" s="625">
        <v>4</v>
      </c>
      <c r="S95" s="735">
        <v>19</v>
      </c>
      <c r="T95" s="625">
        <v>3</v>
      </c>
      <c r="U95" s="735">
        <v>15</v>
      </c>
      <c r="V95" s="625">
        <v>10</v>
      </c>
      <c r="W95" s="735">
        <v>12</v>
      </c>
      <c r="X95" s="625">
        <v>6</v>
      </c>
      <c r="Y95" s="735">
        <v>9</v>
      </c>
      <c r="Z95" s="625">
        <v>21</v>
      </c>
      <c r="AA95" s="735">
        <v>16</v>
      </c>
      <c r="AB95" s="625">
        <v>9</v>
      </c>
      <c r="AC95" s="735">
        <v>13</v>
      </c>
      <c r="AD95" s="625">
        <v>15</v>
      </c>
      <c r="AE95" s="735">
        <v>23</v>
      </c>
      <c r="AF95" s="625">
        <v>20</v>
      </c>
      <c r="AG95" s="735">
        <v>18</v>
      </c>
      <c r="AH95" s="625">
        <v>23</v>
      </c>
      <c r="AI95" s="735">
        <v>14</v>
      </c>
      <c r="AJ95" s="625">
        <v>16</v>
      </c>
      <c r="AK95" s="735">
        <v>21</v>
      </c>
      <c r="AL95" s="625">
        <v>19</v>
      </c>
      <c r="AM95" s="735">
        <v>31</v>
      </c>
      <c r="AN95" s="685">
        <v>473</v>
      </c>
      <c r="AO95" s="685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24</v>
      </c>
      <c r="D96" s="24">
        <f t="shared" si="16"/>
        <v>12</v>
      </c>
      <c r="E96" s="123">
        <f t="shared" si="16"/>
        <v>12</v>
      </c>
      <c r="F96" s="124"/>
      <c r="G96" s="125"/>
      <c r="H96" s="126"/>
      <c r="I96" s="127"/>
      <c r="J96" s="124"/>
      <c r="K96" s="128"/>
      <c r="L96" s="126">
        <v>0</v>
      </c>
      <c r="M96" s="129">
        <v>1</v>
      </c>
      <c r="N96" s="124">
        <v>1</v>
      </c>
      <c r="O96" s="128">
        <v>0</v>
      </c>
      <c r="P96" s="127"/>
      <c r="Q96" s="129"/>
      <c r="R96" s="130">
        <v>1</v>
      </c>
      <c r="S96" s="128"/>
      <c r="T96" s="127">
        <v>0</v>
      </c>
      <c r="U96" s="129">
        <v>2</v>
      </c>
      <c r="V96" s="130">
        <v>1</v>
      </c>
      <c r="W96" s="128"/>
      <c r="X96" s="127">
        <v>0</v>
      </c>
      <c r="Y96" s="128">
        <v>1</v>
      </c>
      <c r="Z96" s="130">
        <v>1</v>
      </c>
      <c r="AA96" s="129">
        <v>0</v>
      </c>
      <c r="AB96" s="130">
        <v>0</v>
      </c>
      <c r="AC96" s="128">
        <v>1</v>
      </c>
      <c r="AD96" s="127">
        <v>2</v>
      </c>
      <c r="AE96" s="129">
        <v>1</v>
      </c>
      <c r="AF96" s="130">
        <v>2</v>
      </c>
      <c r="AG96" s="128">
        <v>2</v>
      </c>
      <c r="AH96" s="127">
        <v>3</v>
      </c>
      <c r="AI96" s="129">
        <v>1</v>
      </c>
      <c r="AJ96" s="130">
        <v>0</v>
      </c>
      <c r="AK96" s="128">
        <v>2</v>
      </c>
      <c r="AL96" s="127">
        <v>1</v>
      </c>
      <c r="AM96" s="128">
        <v>1</v>
      </c>
      <c r="AN96" s="131">
        <v>24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18</v>
      </c>
      <c r="D97" s="134">
        <f t="shared" si="16"/>
        <v>11</v>
      </c>
      <c r="E97" s="135">
        <f t="shared" si="16"/>
        <v>7</v>
      </c>
      <c r="F97" s="136"/>
      <c r="G97" s="137"/>
      <c r="H97" s="138"/>
      <c r="I97" s="139"/>
      <c r="J97" s="136"/>
      <c r="K97" s="140"/>
      <c r="L97" s="138">
        <v>1</v>
      </c>
      <c r="M97" s="141">
        <v>2</v>
      </c>
      <c r="N97" s="136"/>
      <c r="O97" s="140"/>
      <c r="P97" s="139"/>
      <c r="Q97" s="141"/>
      <c r="R97" s="142"/>
      <c r="S97" s="140"/>
      <c r="T97" s="139">
        <v>1</v>
      </c>
      <c r="U97" s="141">
        <v>0</v>
      </c>
      <c r="V97" s="142"/>
      <c r="W97" s="140"/>
      <c r="X97" s="139">
        <v>1</v>
      </c>
      <c r="Y97" s="140">
        <v>1</v>
      </c>
      <c r="Z97" s="142">
        <v>1</v>
      </c>
      <c r="AA97" s="141">
        <v>1</v>
      </c>
      <c r="AB97" s="142">
        <v>0</v>
      </c>
      <c r="AC97" s="140">
        <v>1</v>
      </c>
      <c r="AD97" s="139">
        <v>1</v>
      </c>
      <c r="AE97" s="141">
        <v>0</v>
      </c>
      <c r="AF97" s="142">
        <v>2</v>
      </c>
      <c r="AG97" s="140">
        <v>0</v>
      </c>
      <c r="AH97" s="139">
        <v>2</v>
      </c>
      <c r="AI97" s="141">
        <v>0</v>
      </c>
      <c r="AJ97" s="142">
        <v>0</v>
      </c>
      <c r="AK97" s="140">
        <v>1</v>
      </c>
      <c r="AL97" s="139">
        <v>2</v>
      </c>
      <c r="AM97" s="140">
        <v>1</v>
      </c>
      <c r="AN97" s="143">
        <v>16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14</v>
      </c>
      <c r="D98" s="46">
        <f t="shared" si="16"/>
        <v>5</v>
      </c>
      <c r="E98" s="145">
        <f t="shared" si="16"/>
        <v>9</v>
      </c>
      <c r="F98" s="146"/>
      <c r="G98" s="147"/>
      <c r="H98" s="148"/>
      <c r="I98" s="149"/>
      <c r="J98" s="150"/>
      <c r="K98" s="147">
        <v>1</v>
      </c>
      <c r="L98" s="148"/>
      <c r="M98" s="151"/>
      <c r="N98" s="150">
        <v>1</v>
      </c>
      <c r="O98" s="147"/>
      <c r="P98" s="149"/>
      <c r="Q98" s="151"/>
      <c r="R98" s="152">
        <v>1</v>
      </c>
      <c r="S98" s="147">
        <v>1</v>
      </c>
      <c r="T98" s="149"/>
      <c r="U98" s="151">
        <v>1</v>
      </c>
      <c r="V98" s="152"/>
      <c r="W98" s="147"/>
      <c r="X98" s="149">
        <v>1</v>
      </c>
      <c r="Y98" s="147"/>
      <c r="Z98" s="152">
        <v>1</v>
      </c>
      <c r="AA98" s="151">
        <v>1</v>
      </c>
      <c r="AB98" s="152"/>
      <c r="AC98" s="147">
        <v>2</v>
      </c>
      <c r="AD98" s="149"/>
      <c r="AE98" s="151">
        <v>1</v>
      </c>
      <c r="AF98" s="152"/>
      <c r="AG98" s="147"/>
      <c r="AH98" s="149"/>
      <c r="AI98" s="151">
        <v>1</v>
      </c>
      <c r="AJ98" s="152">
        <v>1</v>
      </c>
      <c r="AK98" s="147"/>
      <c r="AL98" s="149"/>
      <c r="AM98" s="147">
        <v>1</v>
      </c>
      <c r="AN98" s="153">
        <v>12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26</v>
      </c>
      <c r="D99" s="46">
        <f t="shared" si="16"/>
        <v>16</v>
      </c>
      <c r="E99" s="339">
        <f t="shared" si="16"/>
        <v>10</v>
      </c>
      <c r="F99" s="156"/>
      <c r="G99" s="340"/>
      <c r="H99" s="157"/>
      <c r="I99" s="158"/>
      <c r="J99" s="146"/>
      <c r="K99" s="159"/>
      <c r="L99" s="157">
        <v>1</v>
      </c>
      <c r="M99" s="160">
        <v>1</v>
      </c>
      <c r="N99" s="146"/>
      <c r="O99" s="159"/>
      <c r="P99" s="158">
        <v>1</v>
      </c>
      <c r="Q99" s="160"/>
      <c r="R99" s="329"/>
      <c r="S99" s="159"/>
      <c r="T99" s="158"/>
      <c r="U99" s="160">
        <v>1</v>
      </c>
      <c r="V99" s="329">
        <v>1</v>
      </c>
      <c r="W99" s="159"/>
      <c r="X99" s="158">
        <v>2</v>
      </c>
      <c r="Y99" s="159">
        <v>1</v>
      </c>
      <c r="Z99" s="329">
        <v>2</v>
      </c>
      <c r="AA99" s="160"/>
      <c r="AB99" s="329"/>
      <c r="AC99" s="159">
        <v>1</v>
      </c>
      <c r="AD99" s="158"/>
      <c r="AE99" s="160"/>
      <c r="AF99" s="329"/>
      <c r="AG99" s="159">
        <v>1</v>
      </c>
      <c r="AH99" s="158">
        <v>2</v>
      </c>
      <c r="AI99" s="160"/>
      <c r="AJ99" s="329">
        <v>1</v>
      </c>
      <c r="AK99" s="159">
        <v>3</v>
      </c>
      <c r="AL99" s="158">
        <v>6</v>
      </c>
      <c r="AM99" s="159">
        <v>2</v>
      </c>
      <c r="AN99" s="330">
        <v>24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72</v>
      </c>
      <c r="D100" s="24">
        <f t="shared" si="16"/>
        <v>31</v>
      </c>
      <c r="E100" s="161">
        <f t="shared" si="16"/>
        <v>41</v>
      </c>
      <c r="F100" s="124"/>
      <c r="G100" s="125"/>
      <c r="H100" s="126"/>
      <c r="I100" s="127"/>
      <c r="J100" s="124">
        <v>1</v>
      </c>
      <c r="K100" s="128"/>
      <c r="L100" s="126">
        <v>1</v>
      </c>
      <c r="M100" s="129">
        <v>1</v>
      </c>
      <c r="N100" s="124"/>
      <c r="O100" s="128">
        <v>2</v>
      </c>
      <c r="P100" s="127"/>
      <c r="Q100" s="129"/>
      <c r="R100" s="130">
        <v>3</v>
      </c>
      <c r="S100" s="128">
        <v>4</v>
      </c>
      <c r="T100" s="127">
        <v>3</v>
      </c>
      <c r="U100" s="129">
        <v>1</v>
      </c>
      <c r="V100" s="130">
        <v>1</v>
      </c>
      <c r="W100" s="128">
        <v>2</v>
      </c>
      <c r="X100" s="127">
        <v>1</v>
      </c>
      <c r="Y100" s="128">
        <v>2</v>
      </c>
      <c r="Z100" s="130"/>
      <c r="AA100" s="129">
        <v>2</v>
      </c>
      <c r="AB100" s="130">
        <v>2</v>
      </c>
      <c r="AC100" s="128">
        <v>3</v>
      </c>
      <c r="AD100" s="127">
        <v>4</v>
      </c>
      <c r="AE100" s="129">
        <v>1</v>
      </c>
      <c r="AF100" s="130">
        <v>4</v>
      </c>
      <c r="AG100" s="128">
        <v>4</v>
      </c>
      <c r="AH100" s="127">
        <v>3</v>
      </c>
      <c r="AI100" s="129">
        <v>7</v>
      </c>
      <c r="AJ100" s="130">
        <v>4</v>
      </c>
      <c r="AK100" s="128">
        <v>5</v>
      </c>
      <c r="AL100" s="127">
        <v>4</v>
      </c>
      <c r="AM100" s="128">
        <v>7</v>
      </c>
      <c r="AN100" s="131">
        <v>65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4</v>
      </c>
      <c r="D101" s="96">
        <f t="shared" si="16"/>
        <v>2</v>
      </c>
      <c r="E101" s="163">
        <f t="shared" si="16"/>
        <v>2</v>
      </c>
      <c r="F101" s="311"/>
      <c r="G101" s="312"/>
      <c r="H101" s="165"/>
      <c r="I101" s="166"/>
      <c r="J101" s="311"/>
      <c r="K101" s="167"/>
      <c r="L101" s="165">
        <v>1</v>
      </c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>
        <v>1</v>
      </c>
      <c r="AC101" s="167">
        <v>1</v>
      </c>
      <c r="AD101" s="166"/>
      <c r="AE101" s="168"/>
      <c r="AF101" s="169"/>
      <c r="AG101" s="167">
        <v>1</v>
      </c>
      <c r="AH101" s="166"/>
      <c r="AI101" s="168"/>
      <c r="AJ101" s="169"/>
      <c r="AK101" s="167"/>
      <c r="AL101" s="166"/>
      <c r="AM101" s="167"/>
      <c r="AN101" s="170">
        <v>4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255" t="s">
        <v>129</v>
      </c>
      <c r="B103" s="2256"/>
      <c r="C103" s="2257"/>
      <c r="D103" s="727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736" t="s">
        <v>131</v>
      </c>
      <c r="D104" s="737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573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574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255" t="s">
        <v>6</v>
      </c>
      <c r="G108" s="2256"/>
      <c r="H108" s="2256"/>
      <c r="I108" s="2256"/>
      <c r="J108" s="2256"/>
      <c r="K108" s="2256"/>
      <c r="L108" s="2256"/>
      <c r="M108" s="2256"/>
      <c r="N108" s="2256"/>
      <c r="O108" s="2256"/>
      <c r="P108" s="2256"/>
      <c r="Q108" s="2256"/>
      <c r="R108" s="2256"/>
      <c r="S108" s="2256"/>
      <c r="T108" s="2256"/>
      <c r="U108" s="2256"/>
      <c r="V108" s="2256"/>
      <c r="W108" s="2256"/>
      <c r="X108" s="2256"/>
      <c r="Y108" s="2256"/>
      <c r="Z108" s="2256"/>
      <c r="AA108" s="2256"/>
      <c r="AB108" s="2256"/>
      <c r="AC108" s="2256"/>
      <c r="AD108" s="2256"/>
      <c r="AE108" s="2256"/>
      <c r="AF108" s="2256"/>
      <c r="AG108" s="2256"/>
      <c r="AH108" s="2256"/>
      <c r="AI108" s="2256"/>
      <c r="AJ108" s="2256"/>
      <c r="AK108" s="2256"/>
      <c r="AL108" s="2256"/>
      <c r="AM108" s="2257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255" t="s">
        <v>11</v>
      </c>
      <c r="G109" s="2257"/>
      <c r="H109" s="2255" t="s">
        <v>12</v>
      </c>
      <c r="I109" s="2257"/>
      <c r="J109" s="2255" t="s">
        <v>13</v>
      </c>
      <c r="K109" s="2257"/>
      <c r="L109" s="2255" t="s">
        <v>14</v>
      </c>
      <c r="M109" s="2257"/>
      <c r="N109" s="2255" t="s">
        <v>15</v>
      </c>
      <c r="O109" s="2257"/>
      <c r="P109" s="2258" t="s">
        <v>16</v>
      </c>
      <c r="Q109" s="2259"/>
      <c r="R109" s="2258" t="s">
        <v>17</v>
      </c>
      <c r="S109" s="2259"/>
      <c r="T109" s="2258" t="s">
        <v>18</v>
      </c>
      <c r="U109" s="2259"/>
      <c r="V109" s="2258" t="s">
        <v>19</v>
      </c>
      <c r="W109" s="2259"/>
      <c r="X109" s="2258" t="s">
        <v>20</v>
      </c>
      <c r="Y109" s="2259"/>
      <c r="Z109" s="2258" t="s">
        <v>21</v>
      </c>
      <c r="AA109" s="2259"/>
      <c r="AB109" s="2258" t="s">
        <v>22</v>
      </c>
      <c r="AC109" s="2259"/>
      <c r="AD109" s="2258" t="s">
        <v>23</v>
      </c>
      <c r="AE109" s="2259"/>
      <c r="AF109" s="2258" t="s">
        <v>24</v>
      </c>
      <c r="AG109" s="2259"/>
      <c r="AH109" s="2258" t="s">
        <v>25</v>
      </c>
      <c r="AI109" s="2259"/>
      <c r="AJ109" s="2258" t="s">
        <v>26</v>
      </c>
      <c r="AK109" s="2259"/>
      <c r="AL109" s="2258" t="s">
        <v>27</v>
      </c>
      <c r="AM109" s="2260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738" t="s">
        <v>32</v>
      </c>
      <c r="D110" s="672" t="s">
        <v>43</v>
      </c>
      <c r="E110" s="717" t="s">
        <v>34</v>
      </c>
      <c r="F110" s="719" t="s">
        <v>43</v>
      </c>
      <c r="G110" s="717" t="s">
        <v>34</v>
      </c>
      <c r="H110" s="719" t="s">
        <v>43</v>
      </c>
      <c r="I110" s="717" t="s">
        <v>34</v>
      </c>
      <c r="J110" s="719" t="s">
        <v>43</v>
      </c>
      <c r="K110" s="717" t="s">
        <v>34</v>
      </c>
      <c r="L110" s="719" t="s">
        <v>43</v>
      </c>
      <c r="M110" s="717" t="s">
        <v>34</v>
      </c>
      <c r="N110" s="719" t="s">
        <v>43</v>
      </c>
      <c r="O110" s="717" t="s">
        <v>34</v>
      </c>
      <c r="P110" s="719" t="s">
        <v>43</v>
      </c>
      <c r="Q110" s="717" t="s">
        <v>34</v>
      </c>
      <c r="R110" s="719" t="s">
        <v>43</v>
      </c>
      <c r="S110" s="717" t="s">
        <v>34</v>
      </c>
      <c r="T110" s="719" t="s">
        <v>43</v>
      </c>
      <c r="U110" s="717" t="s">
        <v>34</v>
      </c>
      <c r="V110" s="719" t="s">
        <v>43</v>
      </c>
      <c r="W110" s="717" t="s">
        <v>34</v>
      </c>
      <c r="X110" s="719" t="s">
        <v>43</v>
      </c>
      <c r="Y110" s="717" t="s">
        <v>34</v>
      </c>
      <c r="Z110" s="719" t="s">
        <v>43</v>
      </c>
      <c r="AA110" s="717" t="s">
        <v>34</v>
      </c>
      <c r="AB110" s="719" t="s">
        <v>43</v>
      </c>
      <c r="AC110" s="717" t="s">
        <v>34</v>
      </c>
      <c r="AD110" s="720" t="s">
        <v>43</v>
      </c>
      <c r="AE110" s="720" t="s">
        <v>34</v>
      </c>
      <c r="AF110" s="719" t="s">
        <v>43</v>
      </c>
      <c r="AG110" s="717" t="s">
        <v>34</v>
      </c>
      <c r="AH110" s="720" t="s">
        <v>43</v>
      </c>
      <c r="AI110" s="720" t="s">
        <v>34</v>
      </c>
      <c r="AJ110" s="719" t="s">
        <v>43</v>
      </c>
      <c r="AK110" s="717" t="s">
        <v>34</v>
      </c>
      <c r="AL110" s="720" t="s">
        <v>43</v>
      </c>
      <c r="AM110" s="717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227" t="s">
        <v>135</v>
      </c>
      <c r="B111" s="2228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11</v>
      </c>
      <c r="D112" s="46">
        <f t="shared" si="17"/>
        <v>7</v>
      </c>
      <c r="E112" s="55">
        <f t="shared" si="17"/>
        <v>4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>
        <v>1</v>
      </c>
      <c r="Q112" s="186"/>
      <c r="R112" s="185"/>
      <c r="S112" s="186"/>
      <c r="T112" s="185"/>
      <c r="U112" s="186"/>
      <c r="V112" s="185"/>
      <c r="W112" s="186"/>
      <c r="X112" s="185"/>
      <c r="Y112" s="186"/>
      <c r="Z112" s="185"/>
      <c r="AA112" s="186"/>
      <c r="AB112" s="185">
        <v>1</v>
      </c>
      <c r="AC112" s="186"/>
      <c r="AD112" s="187">
        <v>1</v>
      </c>
      <c r="AE112" s="188"/>
      <c r="AF112" s="185">
        <v>2</v>
      </c>
      <c r="AG112" s="186"/>
      <c r="AH112" s="187">
        <v>1</v>
      </c>
      <c r="AI112" s="188"/>
      <c r="AJ112" s="185"/>
      <c r="AK112" s="186"/>
      <c r="AL112" s="187">
        <v>1</v>
      </c>
      <c r="AM112" s="186">
        <v>4</v>
      </c>
      <c r="AN112" s="189">
        <v>11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5</v>
      </c>
      <c r="D113" s="96">
        <f t="shared" si="17"/>
        <v>4</v>
      </c>
      <c r="E113" s="97">
        <f t="shared" si="17"/>
        <v>1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>
        <v>1</v>
      </c>
      <c r="AG113" s="191"/>
      <c r="AH113" s="192">
        <v>1</v>
      </c>
      <c r="AI113" s="193"/>
      <c r="AJ113" s="190">
        <v>1</v>
      </c>
      <c r="AK113" s="191"/>
      <c r="AL113" s="192">
        <v>1</v>
      </c>
      <c r="AM113" s="191">
        <v>1</v>
      </c>
      <c r="AN113" s="194">
        <v>5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255" t="s">
        <v>140</v>
      </c>
      <c r="G115" s="2257"/>
      <c r="H115" s="2265" t="s">
        <v>141</v>
      </c>
      <c r="I115" s="2257"/>
      <c r="J115" s="2255" t="s">
        <v>142</v>
      </c>
      <c r="K115" s="2257"/>
      <c r="L115" s="2255" t="s">
        <v>56</v>
      </c>
      <c r="M115" s="2257"/>
      <c r="N115" s="2255" t="s">
        <v>143</v>
      </c>
      <c r="O115" s="2257"/>
      <c r="P115" s="2255" t="s">
        <v>144</v>
      </c>
      <c r="Q115" s="2257"/>
      <c r="R115" s="2258" t="s">
        <v>145</v>
      </c>
      <c r="S115" s="2259"/>
      <c r="T115" s="2258" t="s">
        <v>146</v>
      </c>
      <c r="U115" s="2259"/>
      <c r="V115" s="2258" t="s">
        <v>147</v>
      </c>
      <c r="W115" s="2266"/>
      <c r="X115" s="2258" t="s">
        <v>148</v>
      </c>
      <c r="Y115" s="2259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738" t="s">
        <v>32</v>
      </c>
      <c r="D116" s="672" t="s">
        <v>33</v>
      </c>
      <c r="E116" s="739" t="s">
        <v>34</v>
      </c>
      <c r="F116" s="730" t="s">
        <v>43</v>
      </c>
      <c r="G116" s="740" t="s">
        <v>34</v>
      </c>
      <c r="H116" s="730" t="s">
        <v>43</v>
      </c>
      <c r="I116" s="740" t="s">
        <v>34</v>
      </c>
      <c r="J116" s="730" t="s">
        <v>43</v>
      </c>
      <c r="K116" s="740" t="s">
        <v>34</v>
      </c>
      <c r="L116" s="730" t="s">
        <v>43</v>
      </c>
      <c r="M116" s="740" t="s">
        <v>34</v>
      </c>
      <c r="N116" s="730" t="s">
        <v>43</v>
      </c>
      <c r="O116" s="740" t="s">
        <v>34</v>
      </c>
      <c r="P116" s="730" t="s">
        <v>43</v>
      </c>
      <c r="Q116" s="740" t="s">
        <v>34</v>
      </c>
      <c r="R116" s="730" t="s">
        <v>43</v>
      </c>
      <c r="S116" s="740" t="s">
        <v>34</v>
      </c>
      <c r="T116" s="730" t="s">
        <v>43</v>
      </c>
      <c r="U116" s="740" t="s">
        <v>34</v>
      </c>
      <c r="V116" s="730" t="s">
        <v>43</v>
      </c>
      <c r="W116" s="741" t="s">
        <v>34</v>
      </c>
      <c r="X116" s="730" t="s">
        <v>43</v>
      </c>
      <c r="Y116" s="740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227" t="s">
        <v>149</v>
      </c>
      <c r="B117" s="2228"/>
      <c r="C117" s="633">
        <f>SUM(D117+E117)</f>
        <v>7</v>
      </c>
      <c r="D117" s="679">
        <f>SUM(F117+H117+J117+L117+N117+P117+R117+T117+V117+X117)</f>
        <v>2</v>
      </c>
      <c r="E117" s="713">
        <f>SUM(G117+I117+K117+M117+O117+Q117+S117+U117+W117+Y117)</f>
        <v>5</v>
      </c>
      <c r="F117" s="624"/>
      <c r="G117" s="490"/>
      <c r="H117" s="682"/>
      <c r="I117" s="735"/>
      <c r="J117" s="682"/>
      <c r="K117" s="735"/>
      <c r="L117" s="624"/>
      <c r="M117" s="490">
        <v>1</v>
      </c>
      <c r="N117" s="682"/>
      <c r="O117" s="735">
        <v>1</v>
      </c>
      <c r="P117" s="624"/>
      <c r="Q117" s="490">
        <v>1</v>
      </c>
      <c r="R117" s="682">
        <v>1</v>
      </c>
      <c r="S117" s="735">
        <v>1</v>
      </c>
      <c r="T117" s="624"/>
      <c r="U117" s="490"/>
      <c r="V117" s="682"/>
      <c r="W117" s="735">
        <v>1</v>
      </c>
      <c r="X117" s="682">
        <v>1</v>
      </c>
      <c r="Y117" s="634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74</v>
      </c>
      <c r="D118" s="95">
        <f>SUM(F118+H118+J118+L118+N118+P118+R118+T118+V118+X118)</f>
        <v>50</v>
      </c>
      <c r="E118" s="39">
        <f>SUM(G118+I118+K118+M118+O118+Q118+S118+U118+W118+Y118)</f>
        <v>24</v>
      </c>
      <c r="F118" s="197">
        <v>1</v>
      </c>
      <c r="G118" s="198"/>
      <c r="H118" s="317">
        <v>12</v>
      </c>
      <c r="I118" s="199">
        <v>9</v>
      </c>
      <c r="J118" s="317">
        <v>2</v>
      </c>
      <c r="K118" s="199">
        <v>3</v>
      </c>
      <c r="L118" s="197">
        <v>5</v>
      </c>
      <c r="M118" s="198">
        <v>1</v>
      </c>
      <c r="N118" s="317">
        <v>17</v>
      </c>
      <c r="O118" s="199">
        <v>7</v>
      </c>
      <c r="P118" s="197">
        <v>5</v>
      </c>
      <c r="Q118" s="198">
        <v>1</v>
      </c>
      <c r="R118" s="317">
        <v>3</v>
      </c>
      <c r="S118" s="199"/>
      <c r="T118" s="197">
        <v>5</v>
      </c>
      <c r="U118" s="198">
        <v>3</v>
      </c>
      <c r="V118" s="317"/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266" t="s">
        <v>152</v>
      </c>
      <c r="C120" s="2266"/>
      <c r="D120" s="2266"/>
      <c r="E120" s="2259"/>
      <c r="F120" s="2267" t="s">
        <v>153</v>
      </c>
      <c r="G120" s="2268"/>
      <c r="H120" s="2269" t="s">
        <v>154</v>
      </c>
      <c r="I120" s="2266"/>
      <c r="J120" s="2266"/>
      <c r="K120" s="2260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635" t="s">
        <v>160</v>
      </c>
      <c r="C121" s="635" t="s">
        <v>161</v>
      </c>
      <c r="D121" s="727" t="s">
        <v>162</v>
      </c>
      <c r="E121" s="717" t="s">
        <v>163</v>
      </c>
      <c r="F121" s="742" t="s">
        <v>164</v>
      </c>
      <c r="G121" s="743" t="s">
        <v>165</v>
      </c>
      <c r="H121" s="744" t="s">
        <v>166</v>
      </c>
      <c r="I121" s="727" t="s">
        <v>167</v>
      </c>
      <c r="J121" s="583" t="s">
        <v>168</v>
      </c>
      <c r="K121" s="745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640" t="s">
        <v>149</v>
      </c>
      <c r="B122" s="685">
        <v>4</v>
      </c>
      <c r="C122" s="634">
        <v>3</v>
      </c>
      <c r="D122" s="746"/>
      <c r="E122" s="642"/>
      <c r="F122" s="538">
        <v>2</v>
      </c>
      <c r="G122" s="643">
        <v>5</v>
      </c>
      <c r="H122" s="499">
        <v>2</v>
      </c>
      <c r="I122" s="685"/>
      <c r="J122" s="685">
        <v>3</v>
      </c>
      <c r="K122" s="643"/>
      <c r="L122" s="634">
        <v>2</v>
      </c>
      <c r="M122" s="685">
        <v>0</v>
      </c>
      <c r="N122" s="634">
        <v>0</v>
      </c>
      <c r="O122" s="685">
        <v>0</v>
      </c>
      <c r="P122" s="685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40</v>
      </c>
      <c r="E123" s="200">
        <v>34</v>
      </c>
      <c r="F123" s="206">
        <v>50</v>
      </c>
      <c r="G123" s="208">
        <v>24</v>
      </c>
      <c r="H123" s="207">
        <v>15</v>
      </c>
      <c r="I123" s="205"/>
      <c r="J123" s="205">
        <v>45</v>
      </c>
      <c r="K123" s="208">
        <v>4</v>
      </c>
      <c r="L123" s="200">
        <v>10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255" t="s">
        <v>6</v>
      </c>
      <c r="E125" s="2256"/>
      <c r="F125" s="2256"/>
      <c r="G125" s="2256"/>
      <c r="H125" s="2256"/>
      <c r="I125" s="2270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730" t="s">
        <v>13</v>
      </c>
      <c r="E126" s="747" t="s">
        <v>14</v>
      </c>
      <c r="F126" s="747" t="s">
        <v>15</v>
      </c>
      <c r="G126" s="747" t="s">
        <v>171</v>
      </c>
      <c r="H126" s="747" t="s">
        <v>172</v>
      </c>
      <c r="I126" s="677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748" t="s">
        <v>175</v>
      </c>
      <c r="C127" s="749">
        <f>SUM(D127:I127)</f>
        <v>0</v>
      </c>
      <c r="D127" s="715"/>
      <c r="E127" s="750"/>
      <c r="F127" s="750"/>
      <c r="G127" s="750"/>
      <c r="H127" s="750"/>
      <c r="I127" s="751"/>
      <c r="J127" s="601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752" t="s">
        <v>180</v>
      </c>
      <c r="B132" s="716">
        <v>2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9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5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0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1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23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46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13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753" t="s">
        <v>80</v>
      </c>
      <c r="B144" s="729">
        <f>SUM(B132:B143)</f>
        <v>99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255" t="s">
        <v>193</v>
      </c>
      <c r="B146" s="2257"/>
      <c r="C146" s="727" t="s">
        <v>194</v>
      </c>
      <c r="D146" s="727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727" t="s">
        <v>196</v>
      </c>
      <c r="B147" s="719" t="s">
        <v>197</v>
      </c>
      <c r="C147" s="754"/>
      <c r="D147" s="754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258" t="s">
        <v>199</v>
      </c>
      <c r="D149" s="2266"/>
      <c r="E149" s="2259"/>
      <c r="F149" s="2149" t="s">
        <v>7</v>
      </c>
      <c r="G149" s="2256" t="s">
        <v>200</v>
      </c>
      <c r="H149" s="2256"/>
      <c r="I149" s="2257"/>
      <c r="J149" s="2255" t="s">
        <v>201</v>
      </c>
      <c r="K149" s="2256"/>
      <c r="L149" s="2257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578" t="s">
        <v>80</v>
      </c>
      <c r="D150" s="581" t="s">
        <v>202</v>
      </c>
      <c r="E150" s="569" t="s">
        <v>203</v>
      </c>
      <c r="F150" s="2050"/>
      <c r="G150" s="581" t="s">
        <v>204</v>
      </c>
      <c r="H150" s="17" t="s">
        <v>205</v>
      </c>
      <c r="I150" s="569" t="s">
        <v>206</v>
      </c>
      <c r="J150" s="581" t="s">
        <v>204</v>
      </c>
      <c r="K150" s="17" t="s">
        <v>205</v>
      </c>
      <c r="L150" s="569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652" t="s">
        <v>208</v>
      </c>
      <c r="C151" s="749">
        <f>SUM(D151+E151)</f>
        <v>0</v>
      </c>
      <c r="D151" s="715"/>
      <c r="E151" s="601"/>
      <c r="F151" s="716"/>
      <c r="G151" s="715"/>
      <c r="H151" s="653"/>
      <c r="I151" s="601"/>
      <c r="J151" s="715"/>
      <c r="K151" s="653"/>
      <c r="L151" s="601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258" t="s">
        <v>211</v>
      </c>
      <c r="B154" s="2259"/>
      <c r="C154" s="727" t="s">
        <v>153</v>
      </c>
      <c r="D154" s="730" t="s">
        <v>7</v>
      </c>
      <c r="E154" s="721" t="s">
        <v>212</v>
      </c>
      <c r="F154" s="717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582" t="s">
        <v>217</v>
      </c>
      <c r="B157" s="236" t="s">
        <v>215</v>
      </c>
      <c r="C157" s="754"/>
      <c r="D157" s="755"/>
      <c r="E157" s="75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258" t="s">
        <v>223</v>
      </c>
      <c r="D162" s="2266"/>
      <c r="E162" s="2260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578" t="s">
        <v>224</v>
      </c>
      <c r="D163" s="730" t="s">
        <v>214</v>
      </c>
      <c r="E163" s="576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271" t="s">
        <v>225</v>
      </c>
      <c r="B164" s="656" t="s">
        <v>221</v>
      </c>
      <c r="C164" s="749">
        <f t="shared" ref="C164:C169" si="18">SUM(D164:E164)</f>
        <v>0</v>
      </c>
      <c r="D164" s="715"/>
      <c r="E164" s="751"/>
      <c r="F164" s="653"/>
      <c r="G164" s="750"/>
      <c r="H164" s="601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267</v>
      </c>
      <c r="D165" s="28">
        <v>267</v>
      </c>
      <c r="E165" s="247"/>
      <c r="F165" s="26">
        <v>267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656" t="s">
        <v>221</v>
      </c>
      <c r="C167" s="749">
        <f t="shared" si="18"/>
        <v>0</v>
      </c>
      <c r="D167" s="715"/>
      <c r="E167" s="751"/>
      <c r="F167" s="653"/>
      <c r="G167" s="750"/>
      <c r="H167" s="601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150</v>
      </c>
      <c r="D168" s="28">
        <v>150</v>
      </c>
      <c r="E168" s="247"/>
      <c r="F168" s="26">
        <v>150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267" t="s">
        <v>6</v>
      </c>
      <c r="F171" s="2272"/>
      <c r="G171" s="2272"/>
      <c r="H171" s="2272"/>
      <c r="I171" s="2272"/>
      <c r="J171" s="2272"/>
      <c r="K171" s="2272"/>
      <c r="L171" s="2272"/>
      <c r="M171" s="2272"/>
      <c r="N171" s="2272"/>
      <c r="O171" s="2272"/>
      <c r="P171" s="2272"/>
      <c r="Q171" s="2272"/>
      <c r="R171" s="2272"/>
      <c r="S171" s="2272"/>
      <c r="T171" s="2272"/>
      <c r="U171" s="2272"/>
      <c r="V171" s="2272"/>
      <c r="W171" s="2272"/>
      <c r="X171" s="2272"/>
      <c r="Y171" s="2272"/>
      <c r="Z171" s="2272"/>
      <c r="AA171" s="2272"/>
      <c r="AB171" s="2272"/>
      <c r="AC171" s="2272"/>
      <c r="AD171" s="2272"/>
      <c r="AE171" s="2272"/>
      <c r="AF171" s="2272"/>
      <c r="AG171" s="2272"/>
      <c r="AH171" s="2272"/>
      <c r="AI171" s="2272"/>
      <c r="AJ171" s="2272"/>
      <c r="AK171" s="2272"/>
      <c r="AL171" s="2273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255" t="s">
        <v>11</v>
      </c>
      <c r="F172" s="2257"/>
      <c r="G172" s="2255" t="s">
        <v>12</v>
      </c>
      <c r="H172" s="2257"/>
      <c r="I172" s="2255" t="s">
        <v>13</v>
      </c>
      <c r="J172" s="2257"/>
      <c r="K172" s="2255" t="s">
        <v>14</v>
      </c>
      <c r="L172" s="2257"/>
      <c r="M172" s="2255" t="s">
        <v>15</v>
      </c>
      <c r="N172" s="2257"/>
      <c r="O172" s="2258" t="s">
        <v>16</v>
      </c>
      <c r="P172" s="2259"/>
      <c r="Q172" s="2258" t="s">
        <v>17</v>
      </c>
      <c r="R172" s="2259"/>
      <c r="S172" s="2258" t="s">
        <v>18</v>
      </c>
      <c r="T172" s="2259"/>
      <c r="U172" s="2258" t="s">
        <v>19</v>
      </c>
      <c r="V172" s="2259"/>
      <c r="W172" s="2258" t="s">
        <v>20</v>
      </c>
      <c r="X172" s="2259"/>
      <c r="Y172" s="2258" t="s">
        <v>21</v>
      </c>
      <c r="Z172" s="2259"/>
      <c r="AA172" s="2258" t="s">
        <v>22</v>
      </c>
      <c r="AB172" s="2259"/>
      <c r="AC172" s="2258" t="s">
        <v>23</v>
      </c>
      <c r="AD172" s="2259"/>
      <c r="AE172" s="2258" t="s">
        <v>24</v>
      </c>
      <c r="AF172" s="2259"/>
      <c r="AG172" s="2258" t="s">
        <v>25</v>
      </c>
      <c r="AH172" s="2259"/>
      <c r="AI172" s="2258" t="s">
        <v>26</v>
      </c>
      <c r="AJ172" s="2259"/>
      <c r="AK172" s="2258" t="s">
        <v>27</v>
      </c>
      <c r="AL172" s="2259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757" t="s">
        <v>32</v>
      </c>
      <c r="C173" s="758" t="s">
        <v>33</v>
      </c>
      <c r="D173" s="759" t="s">
        <v>34</v>
      </c>
      <c r="E173" s="730" t="s">
        <v>43</v>
      </c>
      <c r="F173" s="717" t="s">
        <v>34</v>
      </c>
      <c r="G173" s="730" t="s">
        <v>43</v>
      </c>
      <c r="H173" s="717" t="s">
        <v>34</v>
      </c>
      <c r="I173" s="730" t="s">
        <v>43</v>
      </c>
      <c r="J173" s="717" t="s">
        <v>34</v>
      </c>
      <c r="K173" s="730" t="s">
        <v>43</v>
      </c>
      <c r="L173" s="720" t="s">
        <v>34</v>
      </c>
      <c r="M173" s="730" t="s">
        <v>43</v>
      </c>
      <c r="N173" s="717" t="s">
        <v>34</v>
      </c>
      <c r="O173" s="730" t="s">
        <v>43</v>
      </c>
      <c r="P173" s="720" t="s">
        <v>34</v>
      </c>
      <c r="Q173" s="730" t="s">
        <v>43</v>
      </c>
      <c r="R173" s="717" t="s">
        <v>34</v>
      </c>
      <c r="S173" s="730" t="s">
        <v>43</v>
      </c>
      <c r="T173" s="720" t="s">
        <v>34</v>
      </c>
      <c r="U173" s="730" t="s">
        <v>43</v>
      </c>
      <c r="V173" s="717" t="s">
        <v>34</v>
      </c>
      <c r="W173" s="730" t="s">
        <v>43</v>
      </c>
      <c r="X173" s="720" t="s">
        <v>34</v>
      </c>
      <c r="Y173" s="730" t="s">
        <v>43</v>
      </c>
      <c r="Z173" s="717" t="s">
        <v>34</v>
      </c>
      <c r="AA173" s="730" t="s">
        <v>43</v>
      </c>
      <c r="AB173" s="717" t="s">
        <v>34</v>
      </c>
      <c r="AC173" s="730" t="s">
        <v>43</v>
      </c>
      <c r="AD173" s="717" t="s">
        <v>34</v>
      </c>
      <c r="AE173" s="730" t="s">
        <v>43</v>
      </c>
      <c r="AF173" s="717" t="s">
        <v>34</v>
      </c>
      <c r="AG173" s="730" t="s">
        <v>43</v>
      </c>
      <c r="AH173" s="717" t="s">
        <v>34</v>
      </c>
      <c r="AI173" s="730" t="s">
        <v>43</v>
      </c>
      <c r="AJ173" s="717" t="s">
        <v>34</v>
      </c>
      <c r="AK173" s="730" t="s">
        <v>43</v>
      </c>
      <c r="AL173" s="717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660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661">
        <f>SUM(P174+R174+T174+V174+X174+Z174+AB174+AD174+AF174+AH174+AJ174+AL174)</f>
        <v>0</v>
      </c>
      <c r="E174" s="760"/>
      <c r="F174" s="254"/>
      <c r="G174" s="255"/>
      <c r="H174" s="761"/>
      <c r="I174" s="760"/>
      <c r="J174" s="254"/>
      <c r="K174" s="255"/>
      <c r="L174" s="761"/>
      <c r="M174" s="255"/>
      <c r="N174" s="761"/>
      <c r="O174" s="762"/>
      <c r="P174" s="763"/>
      <c r="Q174" s="764"/>
      <c r="R174" s="765"/>
      <c r="S174" s="762"/>
      <c r="T174" s="763"/>
      <c r="U174" s="764"/>
      <c r="V174" s="765"/>
      <c r="W174" s="762"/>
      <c r="X174" s="763"/>
      <c r="Y174" s="764"/>
      <c r="Z174" s="765"/>
      <c r="AA174" s="764"/>
      <c r="AB174" s="765"/>
      <c r="AC174" s="764"/>
      <c r="AD174" s="765"/>
      <c r="AE174" s="764"/>
      <c r="AF174" s="765"/>
      <c r="AG174" s="764"/>
      <c r="AH174" s="765"/>
      <c r="AI174" s="764"/>
      <c r="AJ174" s="765"/>
      <c r="AK174" s="764"/>
      <c r="AL174" s="765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766"/>
      <c r="F175" s="767"/>
      <c r="G175" s="766"/>
      <c r="H175" s="767"/>
      <c r="I175" s="766"/>
      <c r="J175" s="767"/>
      <c r="K175" s="768"/>
      <c r="L175" s="769"/>
      <c r="M175" s="766"/>
      <c r="N175" s="767"/>
      <c r="O175" s="768"/>
      <c r="P175" s="769"/>
      <c r="Q175" s="766"/>
      <c r="R175" s="767"/>
      <c r="S175" s="768"/>
      <c r="T175" s="769"/>
      <c r="U175" s="766"/>
      <c r="V175" s="767"/>
      <c r="W175" s="768"/>
      <c r="X175" s="769"/>
      <c r="Y175" s="766"/>
      <c r="Z175" s="767"/>
      <c r="AA175" s="766"/>
      <c r="AB175" s="767"/>
      <c r="AC175" s="766"/>
      <c r="AD175" s="767"/>
      <c r="AE175" s="766"/>
      <c r="AF175" s="767"/>
      <c r="AG175" s="766"/>
      <c r="AH175" s="767"/>
      <c r="AI175" s="766"/>
      <c r="AJ175" s="767"/>
      <c r="AK175" s="766"/>
      <c r="AL175" s="767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766"/>
      <c r="F176" s="767"/>
      <c r="G176" s="766"/>
      <c r="H176" s="767"/>
      <c r="I176" s="766"/>
      <c r="J176" s="767"/>
      <c r="K176" s="768"/>
      <c r="L176" s="769"/>
      <c r="M176" s="766"/>
      <c r="N176" s="767"/>
      <c r="O176" s="768"/>
      <c r="P176" s="769"/>
      <c r="Q176" s="766"/>
      <c r="R176" s="767"/>
      <c r="S176" s="768"/>
      <c r="T176" s="769"/>
      <c r="U176" s="766"/>
      <c r="V176" s="767"/>
      <c r="W176" s="768"/>
      <c r="X176" s="769"/>
      <c r="Y176" s="766"/>
      <c r="Z176" s="767"/>
      <c r="AA176" s="766"/>
      <c r="AB176" s="767"/>
      <c r="AC176" s="766"/>
      <c r="AD176" s="767"/>
      <c r="AE176" s="766"/>
      <c r="AF176" s="767"/>
      <c r="AG176" s="766"/>
      <c r="AH176" s="767"/>
      <c r="AI176" s="766"/>
      <c r="AJ176" s="767"/>
      <c r="AK176" s="766"/>
      <c r="AL176" s="767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770"/>
      <c r="F177" s="771"/>
      <c r="G177" s="770"/>
      <c r="H177" s="771"/>
      <c r="I177" s="770"/>
      <c r="J177" s="771"/>
      <c r="K177" s="772"/>
      <c r="L177" s="773"/>
      <c r="M177" s="770"/>
      <c r="N177" s="771"/>
      <c r="O177" s="772"/>
      <c r="P177" s="773"/>
      <c r="Q177" s="770"/>
      <c r="R177" s="771"/>
      <c r="S177" s="772"/>
      <c r="T177" s="773"/>
      <c r="U177" s="770"/>
      <c r="V177" s="771"/>
      <c r="W177" s="772"/>
      <c r="X177" s="773"/>
      <c r="Y177" s="770"/>
      <c r="Z177" s="771"/>
      <c r="AA177" s="770"/>
      <c r="AB177" s="771"/>
      <c r="AC177" s="770"/>
      <c r="AD177" s="771"/>
      <c r="AE177" s="770"/>
      <c r="AF177" s="771"/>
      <c r="AG177" s="770"/>
      <c r="AH177" s="771"/>
      <c r="AI177" s="770"/>
      <c r="AJ177" s="771"/>
      <c r="AK177" s="770"/>
      <c r="AL177" s="771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774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274" t="s">
        <v>234</v>
      </c>
      <c r="G179" s="2275"/>
      <c r="H179" s="2275"/>
      <c r="I179" s="2275"/>
      <c r="J179" s="2275"/>
      <c r="K179" s="2275"/>
      <c r="L179" s="2275"/>
      <c r="M179" s="2275"/>
      <c r="N179" s="2275"/>
      <c r="O179" s="2275"/>
      <c r="P179" s="2275"/>
      <c r="Q179" s="2275"/>
      <c r="R179" s="2275"/>
      <c r="S179" s="2275"/>
      <c r="T179" s="2275"/>
      <c r="U179" s="2276"/>
      <c r="V179" s="2041" t="s">
        <v>235</v>
      </c>
      <c r="W179" s="2277" t="s">
        <v>236</v>
      </c>
      <c r="X179" s="2277" t="s">
        <v>237</v>
      </c>
      <c r="Y179" s="2277" t="s">
        <v>238</v>
      </c>
      <c r="Z179" s="2277" t="s">
        <v>239</v>
      </c>
      <c r="AA179" s="2281" t="s">
        <v>240</v>
      </c>
      <c r="AB179" s="2280" t="s">
        <v>241</v>
      </c>
      <c r="AC179" s="2280"/>
      <c r="AD179" s="2280"/>
      <c r="AE179" s="2280"/>
      <c r="AF179" s="2282" t="s">
        <v>153</v>
      </c>
      <c r="AG179" s="2283"/>
      <c r="AH179" s="2041" t="s">
        <v>155</v>
      </c>
      <c r="AI179" s="2279" t="s">
        <v>242</v>
      </c>
      <c r="AJ179" s="2279" t="s">
        <v>158</v>
      </c>
      <c r="AK179" s="2279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277" t="s">
        <v>11</v>
      </c>
      <c r="G180" s="2277"/>
      <c r="H180" s="2277" t="s">
        <v>12</v>
      </c>
      <c r="I180" s="2277"/>
      <c r="J180" s="2277" t="s">
        <v>13</v>
      </c>
      <c r="K180" s="2277"/>
      <c r="L180" s="2277" t="s">
        <v>243</v>
      </c>
      <c r="M180" s="2277"/>
      <c r="N180" s="2277" t="s">
        <v>244</v>
      </c>
      <c r="O180" s="2277"/>
      <c r="P180" s="2280" t="s">
        <v>245</v>
      </c>
      <c r="Q180" s="2280"/>
      <c r="R180" s="2280" t="s">
        <v>246</v>
      </c>
      <c r="S180" s="2280"/>
      <c r="T180" s="2109" t="s">
        <v>247</v>
      </c>
      <c r="U180" s="2130"/>
      <c r="V180" s="2155"/>
      <c r="W180" s="2277"/>
      <c r="X180" s="2277"/>
      <c r="Y180" s="2277"/>
      <c r="Z180" s="2277"/>
      <c r="AA180" s="2281"/>
      <c r="AB180" s="2277" t="s">
        <v>160</v>
      </c>
      <c r="AC180" s="2277" t="s">
        <v>161</v>
      </c>
      <c r="AD180" s="2277" t="s">
        <v>162</v>
      </c>
      <c r="AE180" s="2281" t="s">
        <v>163</v>
      </c>
      <c r="AF180" s="2287" t="s">
        <v>164</v>
      </c>
      <c r="AG180" s="2288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775" t="s">
        <v>32</v>
      </c>
      <c r="D181" s="776" t="s">
        <v>43</v>
      </c>
      <c r="E181" s="777" t="s">
        <v>34</v>
      </c>
      <c r="F181" s="778" t="s">
        <v>43</v>
      </c>
      <c r="G181" s="779" t="s">
        <v>34</v>
      </c>
      <c r="H181" s="778" t="s">
        <v>43</v>
      </c>
      <c r="I181" s="779" t="s">
        <v>34</v>
      </c>
      <c r="J181" s="778" t="s">
        <v>43</v>
      </c>
      <c r="K181" s="779" t="s">
        <v>34</v>
      </c>
      <c r="L181" s="778" t="s">
        <v>43</v>
      </c>
      <c r="M181" s="779" t="s">
        <v>34</v>
      </c>
      <c r="N181" s="778" t="s">
        <v>43</v>
      </c>
      <c r="O181" s="779" t="s">
        <v>34</v>
      </c>
      <c r="P181" s="778" t="s">
        <v>43</v>
      </c>
      <c r="Q181" s="779" t="s">
        <v>34</v>
      </c>
      <c r="R181" s="778" t="s">
        <v>43</v>
      </c>
      <c r="S181" s="779" t="s">
        <v>34</v>
      </c>
      <c r="T181" s="780" t="s">
        <v>43</v>
      </c>
      <c r="U181" s="781" t="s">
        <v>34</v>
      </c>
      <c r="V181" s="2108"/>
      <c r="W181" s="2277"/>
      <c r="X181" s="2277"/>
      <c r="Y181" s="2277"/>
      <c r="Z181" s="2277"/>
      <c r="AA181" s="2281"/>
      <c r="AB181" s="2277"/>
      <c r="AC181" s="2277"/>
      <c r="AD181" s="2277"/>
      <c r="AE181" s="2281"/>
      <c r="AF181" s="2287"/>
      <c r="AG181" s="2288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277" t="s">
        <v>248</v>
      </c>
      <c r="B182" s="678" t="s">
        <v>249</v>
      </c>
      <c r="C182" s="679">
        <f>SUM(D182:E182)</f>
        <v>5</v>
      </c>
      <c r="D182" s="680">
        <f>SUM(F182+H182+J182+L182+N182+P182+R182+T182)</f>
        <v>2</v>
      </c>
      <c r="E182" s="681">
        <f>G182+I182+K182+M182+O182+Q182+S182+U182</f>
        <v>3</v>
      </c>
      <c r="F182" s="682"/>
      <c r="G182" s="683"/>
      <c r="H182" s="682"/>
      <c r="I182" s="683"/>
      <c r="J182" s="682">
        <v>1</v>
      </c>
      <c r="K182" s="683"/>
      <c r="L182" s="682"/>
      <c r="M182" s="683">
        <v>2</v>
      </c>
      <c r="N182" s="682">
        <v>1</v>
      </c>
      <c r="O182" s="683"/>
      <c r="P182" s="682"/>
      <c r="Q182" s="683"/>
      <c r="R182" s="682"/>
      <c r="S182" s="683">
        <v>1</v>
      </c>
      <c r="T182" s="682"/>
      <c r="U182" s="684"/>
      <c r="V182" s="782"/>
      <c r="W182" s="685">
        <v>1</v>
      </c>
      <c r="X182" s="685">
        <v>2</v>
      </c>
      <c r="Y182" s="685">
        <v>1</v>
      </c>
      <c r="Z182" s="685">
        <v>2</v>
      </c>
      <c r="AA182" s="783"/>
      <c r="AB182" s="685"/>
      <c r="AC182" s="685">
        <v>1</v>
      </c>
      <c r="AD182" s="685">
        <v>4</v>
      </c>
      <c r="AE182" s="784"/>
      <c r="AF182" s="685">
        <v>5</v>
      </c>
      <c r="AG182" s="785"/>
      <c r="AH182" s="784">
        <v>0</v>
      </c>
      <c r="AI182" s="685">
        <v>0</v>
      </c>
      <c r="AJ182" s="685">
        <v>0</v>
      </c>
      <c r="AK182" s="685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277"/>
      <c r="B183" s="77" t="s">
        <v>250</v>
      </c>
      <c r="C183" s="267">
        <f>SUM(D183:E183)</f>
        <v>0</v>
      </c>
      <c r="D183" s="38">
        <f>SUM(F183+H183+J183+L183+N183+P183+R183+T183)</f>
        <v>0</v>
      </c>
      <c r="E183" s="268">
        <f>G183+I183+K183+M183+O183+Q183+S183+U183</f>
        <v>0</v>
      </c>
      <c r="F183" s="190"/>
      <c r="G183" s="269"/>
      <c r="H183" s="190"/>
      <c r="I183" s="269"/>
      <c r="J183" s="190"/>
      <c r="K183" s="269"/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/>
      <c r="Y183" s="272"/>
      <c r="Z183" s="272"/>
      <c r="AA183" s="192"/>
      <c r="AB183" s="272"/>
      <c r="AC183" s="272"/>
      <c r="AD183" s="272"/>
      <c r="AE183" s="194"/>
      <c r="AF183" s="272"/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278" t="s">
        <v>4</v>
      </c>
      <c r="B185" s="2278" t="s">
        <v>80</v>
      </c>
      <c r="C185" s="227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678" t="s">
        <v>253</v>
      </c>
      <c r="B187" s="687">
        <f>SUM(C187:D187)</f>
        <v>5</v>
      </c>
      <c r="C187" s="685"/>
      <c r="D187" s="784">
        <v>5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786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787" t="s">
        <v>255</v>
      </c>
      <c r="B189" s="774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278" t="s">
        <v>139</v>
      </c>
      <c r="B190" s="2062" t="s">
        <v>80</v>
      </c>
      <c r="C190" s="2096"/>
      <c r="D190" s="2089"/>
      <c r="E190" s="2291" t="s">
        <v>6</v>
      </c>
      <c r="F190" s="2292"/>
      <c r="G190" s="2292"/>
      <c r="H190" s="2292"/>
      <c r="I190" s="2292"/>
      <c r="J190" s="2292"/>
      <c r="K190" s="2292"/>
      <c r="L190" s="2292"/>
      <c r="M190" s="2292"/>
      <c r="N190" s="2292"/>
      <c r="O190" s="2292"/>
      <c r="P190" s="2292"/>
      <c r="Q190" s="2292"/>
      <c r="R190" s="2292"/>
      <c r="S190" s="2292"/>
      <c r="T190" s="2292"/>
      <c r="U190" s="2292"/>
      <c r="V190" s="2292"/>
      <c r="W190" s="2292"/>
      <c r="X190" s="2292"/>
      <c r="Y190" s="2292"/>
      <c r="Z190" s="2292"/>
      <c r="AA190" s="2292"/>
      <c r="AB190" s="2292"/>
      <c r="AC190" s="2292"/>
      <c r="AD190" s="2292"/>
      <c r="AE190" s="2292"/>
      <c r="AF190" s="2292"/>
      <c r="AG190" s="2292"/>
      <c r="AH190" s="2292"/>
      <c r="AI190" s="2292"/>
      <c r="AJ190" s="2292"/>
      <c r="AK190" s="2292"/>
      <c r="AL190" s="2293"/>
      <c r="AM190" s="2284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285" t="s">
        <v>11</v>
      </c>
      <c r="F191" s="2281"/>
      <c r="G191" s="2285" t="s">
        <v>12</v>
      </c>
      <c r="H191" s="2281"/>
      <c r="I191" s="2285" t="s">
        <v>13</v>
      </c>
      <c r="J191" s="2281"/>
      <c r="K191" s="2285" t="s">
        <v>14</v>
      </c>
      <c r="L191" s="2281"/>
      <c r="M191" s="2285" t="s">
        <v>15</v>
      </c>
      <c r="N191" s="2281"/>
      <c r="O191" s="2274" t="s">
        <v>16</v>
      </c>
      <c r="P191" s="2286"/>
      <c r="Q191" s="2274" t="s">
        <v>17</v>
      </c>
      <c r="R191" s="2286"/>
      <c r="S191" s="2274" t="s">
        <v>18</v>
      </c>
      <c r="T191" s="2286"/>
      <c r="U191" s="2274" t="s">
        <v>19</v>
      </c>
      <c r="V191" s="2286"/>
      <c r="W191" s="2274" t="s">
        <v>20</v>
      </c>
      <c r="X191" s="2286"/>
      <c r="Y191" s="2274" t="s">
        <v>21</v>
      </c>
      <c r="Z191" s="2286"/>
      <c r="AA191" s="2274" t="s">
        <v>22</v>
      </c>
      <c r="AB191" s="2286"/>
      <c r="AC191" s="2274" t="s">
        <v>23</v>
      </c>
      <c r="AD191" s="2286"/>
      <c r="AE191" s="2274" t="s">
        <v>24</v>
      </c>
      <c r="AF191" s="2286"/>
      <c r="AG191" s="2274" t="s">
        <v>25</v>
      </c>
      <c r="AH191" s="2286"/>
      <c r="AI191" s="2274" t="s">
        <v>26</v>
      </c>
      <c r="AJ191" s="2286"/>
      <c r="AK191" s="2274" t="s">
        <v>27</v>
      </c>
      <c r="AL191" s="2276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788" t="s">
        <v>32</v>
      </c>
      <c r="C192" s="789" t="s">
        <v>33</v>
      </c>
      <c r="D192" s="572" t="s">
        <v>34</v>
      </c>
      <c r="E192" s="778" t="s">
        <v>43</v>
      </c>
      <c r="F192" s="779" t="s">
        <v>34</v>
      </c>
      <c r="G192" s="778" t="s">
        <v>43</v>
      </c>
      <c r="H192" s="779" t="s">
        <v>34</v>
      </c>
      <c r="I192" s="778" t="s">
        <v>43</v>
      </c>
      <c r="J192" s="779" t="s">
        <v>34</v>
      </c>
      <c r="K192" s="778" t="s">
        <v>43</v>
      </c>
      <c r="L192" s="779" t="s">
        <v>34</v>
      </c>
      <c r="M192" s="778" t="s">
        <v>43</v>
      </c>
      <c r="N192" s="779" t="s">
        <v>34</v>
      </c>
      <c r="O192" s="778" t="s">
        <v>43</v>
      </c>
      <c r="P192" s="790" t="s">
        <v>34</v>
      </c>
      <c r="Q192" s="778" t="s">
        <v>43</v>
      </c>
      <c r="R192" s="790" t="s">
        <v>34</v>
      </c>
      <c r="S192" s="778" t="s">
        <v>43</v>
      </c>
      <c r="T192" s="790" t="s">
        <v>34</v>
      </c>
      <c r="U192" s="778" t="s">
        <v>43</v>
      </c>
      <c r="V192" s="779" t="s">
        <v>34</v>
      </c>
      <c r="W192" s="778" t="s">
        <v>43</v>
      </c>
      <c r="X192" s="779" t="s">
        <v>34</v>
      </c>
      <c r="Y192" s="780" t="s">
        <v>43</v>
      </c>
      <c r="Z192" s="779" t="s">
        <v>34</v>
      </c>
      <c r="AA192" s="780" t="s">
        <v>43</v>
      </c>
      <c r="AB192" s="779" t="s">
        <v>34</v>
      </c>
      <c r="AC192" s="780" t="s">
        <v>43</v>
      </c>
      <c r="AD192" s="779" t="s">
        <v>34</v>
      </c>
      <c r="AE192" s="780" t="s">
        <v>43</v>
      </c>
      <c r="AF192" s="779" t="s">
        <v>34</v>
      </c>
      <c r="AG192" s="780" t="s">
        <v>43</v>
      </c>
      <c r="AH192" s="779" t="s">
        <v>34</v>
      </c>
      <c r="AI192" s="780" t="s">
        <v>43</v>
      </c>
      <c r="AJ192" s="779" t="s">
        <v>34</v>
      </c>
      <c r="AK192" s="780" t="s">
        <v>43</v>
      </c>
      <c r="AL192" s="781"/>
      <c r="AM192" s="791" t="s">
        <v>257</v>
      </c>
      <c r="AN192" s="792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793" t="s">
        <v>259</v>
      </c>
      <c r="B193" s="794">
        <f>SUM(C193+D193)</f>
        <v>38</v>
      </c>
      <c r="C193" s="795">
        <f>+E193+G193+I193+K193+M193+O193+Q193+S193+U193+W193+Y193+AA193+AC193+AE193+AG193+AI193+AK193</f>
        <v>18</v>
      </c>
      <c r="D193" s="796">
        <f>+F193+H193+J193+L193+N193+P193+R193+T193+V193+X193+Z193+AB193+AD193+AF193+AH193+AJ193+AL193</f>
        <v>20</v>
      </c>
      <c r="E193" s="797"/>
      <c r="F193" s="798"/>
      <c r="G193" s="797"/>
      <c r="H193" s="798"/>
      <c r="I193" s="797">
        <v>1</v>
      </c>
      <c r="J193" s="798">
        <v>5</v>
      </c>
      <c r="K193" s="797">
        <v>5</v>
      </c>
      <c r="L193" s="798">
        <v>5</v>
      </c>
      <c r="M193" s="797">
        <v>1</v>
      </c>
      <c r="N193" s="798">
        <v>3</v>
      </c>
      <c r="O193" s="797">
        <v>4</v>
      </c>
      <c r="P193" s="799">
        <v>0</v>
      </c>
      <c r="Q193" s="797">
        <v>1</v>
      </c>
      <c r="R193" s="799">
        <v>1</v>
      </c>
      <c r="S193" s="797"/>
      <c r="T193" s="799"/>
      <c r="U193" s="797">
        <v>1</v>
      </c>
      <c r="V193" s="798">
        <v>0</v>
      </c>
      <c r="W193" s="797">
        <v>2</v>
      </c>
      <c r="X193" s="798">
        <v>2</v>
      </c>
      <c r="Y193" s="797">
        <v>1</v>
      </c>
      <c r="Z193" s="799">
        <v>2</v>
      </c>
      <c r="AA193" s="797">
        <v>0</v>
      </c>
      <c r="AB193" s="799">
        <v>2</v>
      </c>
      <c r="AC193" s="797">
        <v>2</v>
      </c>
      <c r="AD193" s="799">
        <v>0</v>
      </c>
      <c r="AE193" s="797"/>
      <c r="AF193" s="799"/>
      <c r="AG193" s="797"/>
      <c r="AH193" s="799"/>
      <c r="AI193" s="797"/>
      <c r="AJ193" s="799"/>
      <c r="AK193" s="797"/>
      <c r="AL193" s="800"/>
      <c r="AM193" s="799">
        <v>0</v>
      </c>
      <c r="AN193" s="799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289" t="s">
        <v>6</v>
      </c>
      <c r="F195" s="2290"/>
      <c r="G195" s="2290"/>
      <c r="H195" s="2290"/>
      <c r="I195" s="2290"/>
      <c r="J195" s="2290"/>
      <c r="K195" s="2290"/>
      <c r="L195" s="2288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285" t="s">
        <v>11</v>
      </c>
      <c r="F196" s="2281"/>
      <c r="G196" s="2285" t="s">
        <v>12</v>
      </c>
      <c r="H196" s="2281"/>
      <c r="I196" s="2285" t="s">
        <v>13</v>
      </c>
      <c r="J196" s="2281"/>
      <c r="K196" s="2285" t="s">
        <v>264</v>
      </c>
      <c r="L196" s="2294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777" t="s">
        <v>32</v>
      </c>
      <c r="C197" s="793" t="s">
        <v>33</v>
      </c>
      <c r="D197" s="777" t="s">
        <v>34</v>
      </c>
      <c r="E197" s="778" t="s">
        <v>43</v>
      </c>
      <c r="F197" s="280" t="s">
        <v>34</v>
      </c>
      <c r="G197" s="778" t="s">
        <v>43</v>
      </c>
      <c r="H197" s="280" t="s">
        <v>34</v>
      </c>
      <c r="I197" s="571" t="s">
        <v>43</v>
      </c>
      <c r="J197" s="570" t="s">
        <v>34</v>
      </c>
      <c r="K197" s="778" t="s">
        <v>43</v>
      </c>
      <c r="L197" s="801" t="s">
        <v>34</v>
      </c>
      <c r="M197" s="802" t="s">
        <v>265</v>
      </c>
      <c r="N197" s="577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6</v>
      </c>
      <c r="C198" s="285">
        <f>+E198+G198+I198+K198</f>
        <v>3</v>
      </c>
      <c r="D198" s="286">
        <f>+F198+H198+J198+L198</f>
        <v>3</v>
      </c>
      <c r="E198" s="803">
        <f t="shared" ref="E198:O198" si="21">SUM(E199:E203)</f>
        <v>2</v>
      </c>
      <c r="F198" s="804">
        <f t="shared" si="21"/>
        <v>1</v>
      </c>
      <c r="G198" s="803">
        <f t="shared" si="21"/>
        <v>0</v>
      </c>
      <c r="H198" s="804">
        <f t="shared" si="21"/>
        <v>0</v>
      </c>
      <c r="I198" s="803">
        <f t="shared" si="21"/>
        <v>0</v>
      </c>
      <c r="J198" s="805">
        <f t="shared" si="21"/>
        <v>0</v>
      </c>
      <c r="K198" s="794">
        <f t="shared" si="21"/>
        <v>1</v>
      </c>
      <c r="L198" s="806">
        <f t="shared" si="21"/>
        <v>2</v>
      </c>
      <c r="M198" s="807">
        <f t="shared" si="21"/>
        <v>5</v>
      </c>
      <c r="N198" s="804">
        <f t="shared" si="21"/>
        <v>1</v>
      </c>
      <c r="O198" s="808">
        <f t="shared" si="21"/>
        <v>3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678" t="s">
        <v>267</v>
      </c>
      <c r="B199" s="687">
        <f t="shared" si="20"/>
        <v>6</v>
      </c>
      <c r="C199" s="687">
        <f>+E199+G199+I199+K199</f>
        <v>3</v>
      </c>
      <c r="D199" s="710">
        <f>+F199+H199+J199+L199</f>
        <v>3</v>
      </c>
      <c r="E199" s="179">
        <v>2</v>
      </c>
      <c r="F199" s="183">
        <v>1</v>
      </c>
      <c r="G199" s="179"/>
      <c r="H199" s="183"/>
      <c r="I199" s="179"/>
      <c r="J199" s="180"/>
      <c r="K199" s="179">
        <v>1</v>
      </c>
      <c r="L199" s="287">
        <v>2</v>
      </c>
      <c r="M199" s="181">
        <v>5</v>
      </c>
      <c r="N199" s="183">
        <v>1</v>
      </c>
      <c r="O199" s="288">
        <v>3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11727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",[5]NOMBRE!B2," - ","( ",[5]NOMBRE!C2,[5]NOMBRE!D2,[5]NOMBRE!E2,[5]NOMBRE!F2,[5]NOMBRE!G2,"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",[5]NOMBRE!B6," - ","( ",[5]NOMBRE!C6,[5]NOMBRE!D6," )")</f>
        <v>MES: ABRIL - ( 04 )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",[5]NOMBRE!B7)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295" t="s">
        <v>6</v>
      </c>
      <c r="F9" s="2256"/>
      <c r="G9" s="2256"/>
      <c r="H9" s="2256"/>
      <c r="I9" s="2256"/>
      <c r="J9" s="2256"/>
      <c r="K9" s="2256"/>
      <c r="L9" s="2256"/>
      <c r="M9" s="2256"/>
      <c r="N9" s="2256"/>
      <c r="O9" s="2256"/>
      <c r="P9" s="2256"/>
      <c r="Q9" s="2256"/>
      <c r="R9" s="2256"/>
      <c r="S9" s="2256"/>
      <c r="T9" s="2256"/>
      <c r="U9" s="2256"/>
      <c r="V9" s="2256"/>
      <c r="W9" s="2256"/>
      <c r="X9" s="2256"/>
      <c r="Y9" s="2256"/>
      <c r="Z9" s="2256"/>
      <c r="AA9" s="2256"/>
      <c r="AB9" s="2256"/>
      <c r="AC9" s="2256"/>
      <c r="AD9" s="2256"/>
      <c r="AE9" s="2256"/>
      <c r="AF9" s="2256"/>
      <c r="AG9" s="2256"/>
      <c r="AH9" s="2256"/>
      <c r="AI9" s="2256"/>
      <c r="AJ9" s="2256"/>
      <c r="AK9" s="2256"/>
      <c r="AL9" s="2296"/>
      <c r="AM9" s="2149" t="s">
        <v>7</v>
      </c>
      <c r="AN9" s="2295" t="s">
        <v>8</v>
      </c>
      <c r="AO9" s="2256"/>
      <c r="AP9" s="2256"/>
      <c r="AQ9" s="2296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295" t="s">
        <v>11</v>
      </c>
      <c r="F10" s="2296"/>
      <c r="G10" s="2295" t="s">
        <v>12</v>
      </c>
      <c r="H10" s="2296"/>
      <c r="I10" s="2295" t="s">
        <v>13</v>
      </c>
      <c r="J10" s="2296"/>
      <c r="K10" s="2295" t="s">
        <v>14</v>
      </c>
      <c r="L10" s="2296"/>
      <c r="M10" s="2295" t="s">
        <v>15</v>
      </c>
      <c r="N10" s="2296"/>
      <c r="O10" s="2297" t="s">
        <v>16</v>
      </c>
      <c r="P10" s="2298"/>
      <c r="Q10" s="2297" t="s">
        <v>17</v>
      </c>
      <c r="R10" s="2298"/>
      <c r="S10" s="2297" t="s">
        <v>18</v>
      </c>
      <c r="T10" s="2298"/>
      <c r="U10" s="2297" t="s">
        <v>19</v>
      </c>
      <c r="V10" s="2298"/>
      <c r="W10" s="2297" t="s">
        <v>20</v>
      </c>
      <c r="X10" s="2298"/>
      <c r="Y10" s="2297" t="s">
        <v>21</v>
      </c>
      <c r="Z10" s="2298"/>
      <c r="AA10" s="2297" t="s">
        <v>22</v>
      </c>
      <c r="AB10" s="2298"/>
      <c r="AC10" s="2297" t="s">
        <v>23</v>
      </c>
      <c r="AD10" s="2298"/>
      <c r="AE10" s="2297" t="s">
        <v>24</v>
      </c>
      <c r="AF10" s="2298"/>
      <c r="AG10" s="2297" t="s">
        <v>25</v>
      </c>
      <c r="AH10" s="2298"/>
      <c r="AI10" s="2297" t="s">
        <v>26</v>
      </c>
      <c r="AJ10" s="2298"/>
      <c r="AK10" s="2297" t="s">
        <v>27</v>
      </c>
      <c r="AL10" s="2299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822" t="s">
        <v>34</v>
      </c>
      <c r="E11" s="823" t="s">
        <v>33</v>
      </c>
      <c r="F11" s="811" t="s">
        <v>34</v>
      </c>
      <c r="G11" s="823" t="s">
        <v>33</v>
      </c>
      <c r="H11" s="811" t="s">
        <v>34</v>
      </c>
      <c r="I11" s="823" t="s">
        <v>33</v>
      </c>
      <c r="J11" s="811" t="s">
        <v>34</v>
      </c>
      <c r="K11" s="823" t="s">
        <v>33</v>
      </c>
      <c r="L11" s="811" t="s">
        <v>34</v>
      </c>
      <c r="M11" s="823" t="s">
        <v>33</v>
      </c>
      <c r="N11" s="811" t="s">
        <v>34</v>
      </c>
      <c r="O11" s="823" t="s">
        <v>33</v>
      </c>
      <c r="P11" s="811" t="s">
        <v>34</v>
      </c>
      <c r="Q11" s="823" t="s">
        <v>33</v>
      </c>
      <c r="R11" s="811" t="s">
        <v>34</v>
      </c>
      <c r="S11" s="823" t="s">
        <v>33</v>
      </c>
      <c r="T11" s="811" t="s">
        <v>34</v>
      </c>
      <c r="U11" s="823" t="s">
        <v>33</v>
      </c>
      <c r="V11" s="811" t="s">
        <v>34</v>
      </c>
      <c r="W11" s="823" t="s">
        <v>33</v>
      </c>
      <c r="X11" s="811" t="s">
        <v>34</v>
      </c>
      <c r="Y11" s="823" t="s">
        <v>33</v>
      </c>
      <c r="Z11" s="811" t="s">
        <v>34</v>
      </c>
      <c r="AA11" s="823" t="s">
        <v>33</v>
      </c>
      <c r="AB11" s="811" t="s">
        <v>34</v>
      </c>
      <c r="AC11" s="823" t="s">
        <v>33</v>
      </c>
      <c r="AD11" s="811" t="s">
        <v>34</v>
      </c>
      <c r="AE11" s="823" t="s">
        <v>33</v>
      </c>
      <c r="AF11" s="811" t="s">
        <v>34</v>
      </c>
      <c r="AG11" s="17" t="s">
        <v>33</v>
      </c>
      <c r="AH11" s="810" t="s">
        <v>34</v>
      </c>
      <c r="AI11" s="823" t="s">
        <v>33</v>
      </c>
      <c r="AJ11" s="811" t="s">
        <v>34</v>
      </c>
      <c r="AK11" s="17" t="s">
        <v>33</v>
      </c>
      <c r="AL11" s="811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868" t="s">
        <v>35</v>
      </c>
      <c r="B12" s="869">
        <f>SUM(C12+D12)</f>
        <v>4181</v>
      </c>
      <c r="C12" s="680">
        <f t="shared" ref="C12:D15" si="0">SUM(E12+G12+I12+K12+M12+O12+Q12+S12+U12+W12+Y12+AA12+AC12+AE12+AG12+AI12+AK12)</f>
        <v>2161</v>
      </c>
      <c r="D12" s="826">
        <f t="shared" si="0"/>
        <v>2020</v>
      </c>
      <c r="E12" s="827">
        <v>463</v>
      </c>
      <c r="F12" s="828">
        <v>413</v>
      </c>
      <c r="G12" s="827">
        <v>240</v>
      </c>
      <c r="H12" s="828">
        <v>223</v>
      </c>
      <c r="I12" s="827">
        <v>226</v>
      </c>
      <c r="J12" s="828">
        <v>196</v>
      </c>
      <c r="K12" s="829">
        <v>106</v>
      </c>
      <c r="L12" s="828">
        <v>120</v>
      </c>
      <c r="M12" s="827">
        <v>62</v>
      </c>
      <c r="N12" s="828">
        <v>63</v>
      </c>
      <c r="O12" s="829">
        <v>66</v>
      </c>
      <c r="P12" s="828">
        <v>71</v>
      </c>
      <c r="Q12" s="827">
        <v>79</v>
      </c>
      <c r="R12" s="828">
        <v>70</v>
      </c>
      <c r="S12" s="829">
        <v>90</v>
      </c>
      <c r="T12" s="830">
        <v>79</v>
      </c>
      <c r="U12" s="829">
        <v>73</v>
      </c>
      <c r="V12" s="830">
        <v>76</v>
      </c>
      <c r="W12" s="829">
        <v>75</v>
      </c>
      <c r="X12" s="830">
        <v>60</v>
      </c>
      <c r="Y12" s="829">
        <v>81</v>
      </c>
      <c r="Z12" s="830">
        <v>76</v>
      </c>
      <c r="AA12" s="829">
        <v>93</v>
      </c>
      <c r="AB12" s="828">
        <v>99</v>
      </c>
      <c r="AC12" s="829">
        <v>110</v>
      </c>
      <c r="AD12" s="828">
        <v>105</v>
      </c>
      <c r="AE12" s="829">
        <v>115</v>
      </c>
      <c r="AF12" s="828">
        <v>90</v>
      </c>
      <c r="AG12" s="829">
        <v>97</v>
      </c>
      <c r="AH12" s="830">
        <v>70</v>
      </c>
      <c r="AI12" s="829">
        <v>77</v>
      </c>
      <c r="AJ12" s="830">
        <v>75</v>
      </c>
      <c r="AK12" s="829">
        <v>108</v>
      </c>
      <c r="AL12" s="830">
        <v>134</v>
      </c>
      <c r="AM12" s="831">
        <v>4040</v>
      </c>
      <c r="AN12" s="829">
        <v>142</v>
      </c>
      <c r="AO12" s="827"/>
      <c r="AP12" s="827">
        <v>211</v>
      </c>
      <c r="AQ12" s="830">
        <v>57</v>
      </c>
      <c r="AR12" s="830">
        <v>421</v>
      </c>
      <c r="AS12" s="830">
        <v>5107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381</v>
      </c>
      <c r="C13" s="24">
        <f t="shared" si="0"/>
        <v>1</v>
      </c>
      <c r="D13" s="25">
        <f t="shared" si="0"/>
        <v>380</v>
      </c>
      <c r="E13" s="26"/>
      <c r="F13" s="27"/>
      <c r="G13" s="26"/>
      <c r="H13" s="27"/>
      <c r="I13" s="26"/>
      <c r="J13" s="27"/>
      <c r="K13" s="26"/>
      <c r="L13" s="27">
        <v>23</v>
      </c>
      <c r="M13" s="28">
        <v>1</v>
      </c>
      <c r="N13" s="29">
        <v>78</v>
      </c>
      <c r="O13" s="28"/>
      <c r="P13" s="29">
        <v>81</v>
      </c>
      <c r="Q13" s="28"/>
      <c r="R13" s="29">
        <v>96</v>
      </c>
      <c r="S13" s="28"/>
      <c r="T13" s="29">
        <v>40</v>
      </c>
      <c r="U13" s="28"/>
      <c r="V13" s="29">
        <v>27</v>
      </c>
      <c r="W13" s="28"/>
      <c r="X13" s="29">
        <v>13</v>
      </c>
      <c r="Y13" s="28"/>
      <c r="Z13" s="29">
        <v>8</v>
      </c>
      <c r="AA13" s="28"/>
      <c r="AB13" s="29">
        <v>7</v>
      </c>
      <c r="AC13" s="28"/>
      <c r="AD13" s="29">
        <v>2</v>
      </c>
      <c r="AE13" s="28"/>
      <c r="AF13" s="29">
        <v>2</v>
      </c>
      <c r="AG13" s="28"/>
      <c r="AH13" s="29">
        <v>1</v>
      </c>
      <c r="AI13" s="28"/>
      <c r="AJ13" s="29"/>
      <c r="AK13" s="28"/>
      <c r="AL13" s="29">
        <v>2</v>
      </c>
      <c r="AM13" s="29">
        <v>372</v>
      </c>
      <c r="AN13" s="28">
        <v>16</v>
      </c>
      <c r="AO13" s="26"/>
      <c r="AP13" s="26">
        <v>1</v>
      </c>
      <c r="AQ13" s="29">
        <v>8</v>
      </c>
      <c r="AR13" s="29">
        <v>25</v>
      </c>
      <c r="AS13" s="29">
        <v>595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169</v>
      </c>
      <c r="C14" s="32">
        <f t="shared" si="0"/>
        <v>0</v>
      </c>
      <c r="D14" s="33">
        <f t="shared" si="0"/>
        <v>169</v>
      </c>
      <c r="E14" s="28"/>
      <c r="F14" s="29"/>
      <c r="G14" s="28"/>
      <c r="H14" s="29"/>
      <c r="I14" s="28"/>
      <c r="J14" s="29"/>
      <c r="K14" s="28"/>
      <c r="L14" s="29">
        <v>6</v>
      </c>
      <c r="M14" s="28"/>
      <c r="N14" s="29">
        <v>26</v>
      </c>
      <c r="O14" s="28"/>
      <c r="P14" s="29">
        <v>37</v>
      </c>
      <c r="Q14" s="28"/>
      <c r="R14" s="29">
        <v>35</v>
      </c>
      <c r="S14" s="28"/>
      <c r="T14" s="29">
        <v>19</v>
      </c>
      <c r="U14" s="28"/>
      <c r="V14" s="29">
        <v>18</v>
      </c>
      <c r="W14" s="28"/>
      <c r="X14" s="29">
        <v>11</v>
      </c>
      <c r="Y14" s="28"/>
      <c r="Z14" s="29">
        <v>2</v>
      </c>
      <c r="AA14" s="28"/>
      <c r="AB14" s="29">
        <v>8</v>
      </c>
      <c r="AC14" s="28"/>
      <c r="AD14" s="29">
        <v>4</v>
      </c>
      <c r="AE14" s="28"/>
      <c r="AF14" s="29"/>
      <c r="AG14" s="28"/>
      <c r="AH14" s="29">
        <v>2</v>
      </c>
      <c r="AI14" s="28"/>
      <c r="AJ14" s="29">
        <v>1</v>
      </c>
      <c r="AK14" s="28"/>
      <c r="AL14" s="29"/>
      <c r="AM14" s="29">
        <v>168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295" t="s">
        <v>6</v>
      </c>
      <c r="F17" s="2301"/>
      <c r="G17" s="2301"/>
      <c r="H17" s="2301"/>
      <c r="I17" s="2301"/>
      <c r="J17" s="2301"/>
      <c r="K17" s="2301"/>
      <c r="L17" s="2301"/>
      <c r="M17" s="2301"/>
      <c r="N17" s="2301"/>
      <c r="O17" s="2301"/>
      <c r="P17" s="2301"/>
      <c r="Q17" s="2301"/>
      <c r="R17" s="2301"/>
      <c r="S17" s="2301"/>
      <c r="T17" s="2301"/>
      <c r="U17" s="2301"/>
      <c r="V17" s="2301"/>
      <c r="W17" s="2301"/>
      <c r="X17" s="2301"/>
      <c r="Y17" s="2301"/>
      <c r="Z17" s="2301"/>
      <c r="AA17" s="2301"/>
      <c r="AB17" s="2301"/>
      <c r="AC17" s="2301"/>
      <c r="AD17" s="2301"/>
      <c r="AE17" s="2301"/>
      <c r="AF17" s="2301"/>
      <c r="AG17" s="2301"/>
      <c r="AH17" s="2301"/>
      <c r="AI17" s="2301"/>
      <c r="AJ17" s="2301"/>
      <c r="AK17" s="2301"/>
      <c r="AL17" s="2296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295" t="s">
        <v>11</v>
      </c>
      <c r="F18" s="2296"/>
      <c r="G18" s="2295" t="s">
        <v>12</v>
      </c>
      <c r="H18" s="2296"/>
      <c r="I18" s="2295" t="s">
        <v>13</v>
      </c>
      <c r="J18" s="2296"/>
      <c r="K18" s="2295" t="s">
        <v>14</v>
      </c>
      <c r="L18" s="2296"/>
      <c r="M18" s="2295" t="s">
        <v>15</v>
      </c>
      <c r="N18" s="2296"/>
      <c r="O18" s="2297" t="s">
        <v>16</v>
      </c>
      <c r="P18" s="2298"/>
      <c r="Q18" s="2297" t="s">
        <v>17</v>
      </c>
      <c r="R18" s="2298"/>
      <c r="S18" s="2297" t="s">
        <v>18</v>
      </c>
      <c r="T18" s="2298"/>
      <c r="U18" s="2297" t="s">
        <v>19</v>
      </c>
      <c r="V18" s="2298"/>
      <c r="W18" s="2297" t="s">
        <v>20</v>
      </c>
      <c r="X18" s="2298"/>
      <c r="Y18" s="2297" t="s">
        <v>21</v>
      </c>
      <c r="Z18" s="2298"/>
      <c r="AA18" s="2297" t="s">
        <v>22</v>
      </c>
      <c r="AB18" s="2298"/>
      <c r="AC18" s="2297" t="s">
        <v>23</v>
      </c>
      <c r="AD18" s="2298"/>
      <c r="AE18" s="2297" t="s">
        <v>24</v>
      </c>
      <c r="AF18" s="2298"/>
      <c r="AG18" s="2297" t="s">
        <v>25</v>
      </c>
      <c r="AH18" s="2298"/>
      <c r="AI18" s="2297" t="s">
        <v>26</v>
      </c>
      <c r="AJ18" s="2298"/>
      <c r="AK18" s="2297" t="s">
        <v>27</v>
      </c>
      <c r="AL18" s="2298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870" t="s">
        <v>32</v>
      </c>
      <c r="C19" s="871" t="s">
        <v>43</v>
      </c>
      <c r="D19" s="872" t="s">
        <v>34</v>
      </c>
      <c r="E19" s="873" t="s">
        <v>43</v>
      </c>
      <c r="F19" s="872" t="s">
        <v>34</v>
      </c>
      <c r="G19" s="873" t="s">
        <v>43</v>
      </c>
      <c r="H19" s="872" t="s">
        <v>34</v>
      </c>
      <c r="I19" s="873" t="s">
        <v>43</v>
      </c>
      <c r="J19" s="872" t="s">
        <v>34</v>
      </c>
      <c r="K19" s="873" t="s">
        <v>43</v>
      </c>
      <c r="L19" s="872" t="s">
        <v>34</v>
      </c>
      <c r="M19" s="873" t="s">
        <v>43</v>
      </c>
      <c r="N19" s="872" t="s">
        <v>34</v>
      </c>
      <c r="O19" s="873" t="s">
        <v>43</v>
      </c>
      <c r="P19" s="872" t="s">
        <v>34</v>
      </c>
      <c r="Q19" s="873" t="s">
        <v>43</v>
      </c>
      <c r="R19" s="872" t="s">
        <v>34</v>
      </c>
      <c r="S19" s="873" t="s">
        <v>43</v>
      </c>
      <c r="T19" s="872" t="s">
        <v>34</v>
      </c>
      <c r="U19" s="873" t="s">
        <v>43</v>
      </c>
      <c r="V19" s="872" t="s">
        <v>34</v>
      </c>
      <c r="W19" s="873" t="s">
        <v>43</v>
      </c>
      <c r="X19" s="872" t="s">
        <v>34</v>
      </c>
      <c r="Y19" s="873" t="s">
        <v>43</v>
      </c>
      <c r="Z19" s="872" t="s">
        <v>34</v>
      </c>
      <c r="AA19" s="873" t="s">
        <v>43</v>
      </c>
      <c r="AB19" s="872" t="s">
        <v>34</v>
      </c>
      <c r="AC19" s="873" t="s">
        <v>43</v>
      </c>
      <c r="AD19" s="872" t="s">
        <v>34</v>
      </c>
      <c r="AE19" s="873" t="s">
        <v>43</v>
      </c>
      <c r="AF19" s="872" t="s">
        <v>34</v>
      </c>
      <c r="AG19" s="873" t="s">
        <v>43</v>
      </c>
      <c r="AH19" s="872" t="s">
        <v>34</v>
      </c>
      <c r="AI19" s="873" t="s">
        <v>43</v>
      </c>
      <c r="AJ19" s="872" t="s">
        <v>34</v>
      </c>
      <c r="AK19" s="873" t="s">
        <v>43</v>
      </c>
      <c r="AL19" s="872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874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300" t="s">
        <v>50</v>
      </c>
      <c r="B26" s="2300"/>
      <c r="C26" s="2300"/>
      <c r="D26" s="2300"/>
      <c r="E26" s="2300"/>
      <c r="F26" s="2300"/>
      <c r="G26" s="2300"/>
      <c r="H26" s="2300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295" t="s">
        <v>6</v>
      </c>
      <c r="F27" s="2301"/>
      <c r="G27" s="2301"/>
      <c r="H27" s="2301"/>
      <c r="I27" s="2301"/>
      <c r="J27" s="2301"/>
      <c r="K27" s="2301"/>
      <c r="L27" s="2301"/>
      <c r="M27" s="2301"/>
      <c r="N27" s="2301"/>
      <c r="O27" s="2301"/>
      <c r="P27" s="2301"/>
      <c r="Q27" s="2301"/>
      <c r="R27" s="2301"/>
      <c r="S27" s="2301"/>
      <c r="T27" s="2301"/>
      <c r="U27" s="2301"/>
      <c r="V27" s="2301"/>
      <c r="W27" s="2301"/>
      <c r="X27" s="2301"/>
      <c r="Y27" s="2301"/>
      <c r="Z27" s="2301"/>
      <c r="AA27" s="2301"/>
      <c r="AB27" s="2301"/>
      <c r="AC27" s="2301"/>
      <c r="AD27" s="2301"/>
      <c r="AE27" s="2301"/>
      <c r="AF27" s="2301"/>
      <c r="AG27" s="2301"/>
      <c r="AH27" s="2301"/>
      <c r="AI27" s="2301"/>
      <c r="AJ27" s="2301"/>
      <c r="AK27" s="2301"/>
      <c r="AL27" s="2296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295" t="s">
        <v>52</v>
      </c>
      <c r="F28" s="2296"/>
      <c r="G28" s="2295" t="s">
        <v>53</v>
      </c>
      <c r="H28" s="2296"/>
      <c r="I28" s="2295" t="s">
        <v>54</v>
      </c>
      <c r="J28" s="2296"/>
      <c r="K28" s="2295" t="s">
        <v>55</v>
      </c>
      <c r="L28" s="2296"/>
      <c r="M28" s="2295" t="s">
        <v>56</v>
      </c>
      <c r="N28" s="2296"/>
      <c r="O28" s="2297" t="s">
        <v>57</v>
      </c>
      <c r="P28" s="2298"/>
      <c r="Q28" s="2297" t="s">
        <v>58</v>
      </c>
      <c r="R28" s="2298"/>
      <c r="S28" s="2297" t="s">
        <v>59</v>
      </c>
      <c r="T28" s="2298"/>
      <c r="U28" s="2297" t="s">
        <v>60</v>
      </c>
      <c r="V28" s="2298"/>
      <c r="W28" s="2297" t="s">
        <v>61</v>
      </c>
      <c r="X28" s="2298"/>
      <c r="Y28" s="2297" t="s">
        <v>62</v>
      </c>
      <c r="Z28" s="2298"/>
      <c r="AA28" s="2297" t="s">
        <v>63</v>
      </c>
      <c r="AB28" s="2298"/>
      <c r="AC28" s="2297" t="s">
        <v>64</v>
      </c>
      <c r="AD28" s="2298"/>
      <c r="AE28" s="2297" t="s">
        <v>65</v>
      </c>
      <c r="AF28" s="2298"/>
      <c r="AG28" s="2297" t="s">
        <v>66</v>
      </c>
      <c r="AH28" s="2298"/>
      <c r="AI28" s="2297" t="s">
        <v>67</v>
      </c>
      <c r="AJ28" s="2298"/>
      <c r="AK28" s="2297" t="s">
        <v>68</v>
      </c>
      <c r="AL28" s="2298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870" t="s">
        <v>32</v>
      </c>
      <c r="C29" s="323" t="s">
        <v>43</v>
      </c>
      <c r="D29" s="822" t="s">
        <v>34</v>
      </c>
      <c r="E29" s="809" t="s">
        <v>43</v>
      </c>
      <c r="F29" s="811" t="s">
        <v>34</v>
      </c>
      <c r="G29" s="809" t="s">
        <v>43</v>
      </c>
      <c r="H29" s="811" t="s">
        <v>34</v>
      </c>
      <c r="I29" s="809" t="s">
        <v>43</v>
      </c>
      <c r="J29" s="811" t="s">
        <v>34</v>
      </c>
      <c r="K29" s="809" t="s">
        <v>43</v>
      </c>
      <c r="L29" s="811" t="s">
        <v>34</v>
      </c>
      <c r="M29" s="809" t="s">
        <v>43</v>
      </c>
      <c r="N29" s="811" t="s">
        <v>34</v>
      </c>
      <c r="O29" s="809" t="s">
        <v>43</v>
      </c>
      <c r="P29" s="811" t="s">
        <v>34</v>
      </c>
      <c r="Q29" s="809" t="s">
        <v>43</v>
      </c>
      <c r="R29" s="811" t="s">
        <v>34</v>
      </c>
      <c r="S29" s="809" t="s">
        <v>43</v>
      </c>
      <c r="T29" s="811" t="s">
        <v>34</v>
      </c>
      <c r="U29" s="809" t="s">
        <v>43</v>
      </c>
      <c r="V29" s="811" t="s">
        <v>34</v>
      </c>
      <c r="W29" s="809" t="s">
        <v>43</v>
      </c>
      <c r="X29" s="811" t="s">
        <v>34</v>
      </c>
      <c r="Y29" s="809" t="s">
        <v>43</v>
      </c>
      <c r="Z29" s="811" t="s">
        <v>34</v>
      </c>
      <c r="AA29" s="809" t="s">
        <v>43</v>
      </c>
      <c r="AB29" s="811" t="s">
        <v>34</v>
      </c>
      <c r="AC29" s="809" t="s">
        <v>43</v>
      </c>
      <c r="AD29" s="811" t="s">
        <v>34</v>
      </c>
      <c r="AE29" s="809" t="s">
        <v>43</v>
      </c>
      <c r="AF29" s="811" t="s">
        <v>34</v>
      </c>
      <c r="AG29" s="809" t="s">
        <v>43</v>
      </c>
      <c r="AH29" s="811" t="s">
        <v>34</v>
      </c>
      <c r="AI29" s="809" t="s">
        <v>43</v>
      </c>
      <c r="AJ29" s="811" t="s">
        <v>34</v>
      </c>
      <c r="AK29" s="809" t="s">
        <v>43</v>
      </c>
      <c r="AL29" s="811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874" t="s">
        <v>69</v>
      </c>
      <c r="B30" s="833">
        <f t="shared" ref="B30:B35" si="3">SUM(C30+D30)</f>
        <v>0</v>
      </c>
      <c r="C30" s="718">
        <f t="shared" ref="C30:D35" si="4">SUM(E30+G30+I30+K30+M30+O30+Q30+S30+U30+W30+Y30+AA30+AC30+AE30+AG30+AI30+AK30)</f>
        <v>0</v>
      </c>
      <c r="D30" s="875">
        <f t="shared" si="4"/>
        <v>0</v>
      </c>
      <c r="E30" s="829"/>
      <c r="F30" s="876"/>
      <c r="G30" s="829"/>
      <c r="H30" s="876"/>
      <c r="I30" s="829"/>
      <c r="J30" s="828"/>
      <c r="K30" s="829"/>
      <c r="L30" s="828"/>
      <c r="M30" s="829"/>
      <c r="N30" s="828"/>
      <c r="O30" s="877"/>
      <c r="P30" s="828"/>
      <c r="Q30" s="877"/>
      <c r="R30" s="828"/>
      <c r="S30" s="877"/>
      <c r="T30" s="828"/>
      <c r="U30" s="877"/>
      <c r="V30" s="828"/>
      <c r="W30" s="877"/>
      <c r="X30" s="828"/>
      <c r="Y30" s="877"/>
      <c r="Z30" s="828"/>
      <c r="AA30" s="877"/>
      <c r="AB30" s="828"/>
      <c r="AC30" s="877"/>
      <c r="AD30" s="828"/>
      <c r="AE30" s="877"/>
      <c r="AF30" s="828"/>
      <c r="AG30" s="877"/>
      <c r="AH30" s="828"/>
      <c r="AI30" s="877"/>
      <c r="AJ30" s="828"/>
      <c r="AK30" s="877"/>
      <c r="AL30" s="828"/>
      <c r="AM30" s="878"/>
      <c r="AN30" s="878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295" t="s">
        <v>6</v>
      </c>
      <c r="F37" s="2301"/>
      <c r="G37" s="2301"/>
      <c r="H37" s="2301"/>
      <c r="I37" s="2301"/>
      <c r="J37" s="2301"/>
      <c r="K37" s="2301"/>
      <c r="L37" s="2301"/>
      <c r="M37" s="2301"/>
      <c r="N37" s="2301"/>
      <c r="O37" s="2301"/>
      <c r="P37" s="2301"/>
      <c r="Q37" s="2301"/>
      <c r="R37" s="2301"/>
      <c r="S37" s="2301"/>
      <c r="T37" s="2301"/>
      <c r="U37" s="2301"/>
      <c r="V37" s="2301"/>
      <c r="W37" s="2301"/>
      <c r="X37" s="2301"/>
      <c r="Y37" s="2301"/>
      <c r="Z37" s="2301"/>
      <c r="AA37" s="2301"/>
      <c r="AB37" s="2301"/>
      <c r="AC37" s="2301"/>
      <c r="AD37" s="2301"/>
      <c r="AE37" s="2301"/>
      <c r="AF37" s="2301"/>
      <c r="AG37" s="2301"/>
      <c r="AH37" s="2301"/>
      <c r="AI37" s="2301"/>
      <c r="AJ37" s="2301"/>
      <c r="AK37" s="2301"/>
      <c r="AL37" s="2296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295" t="s">
        <v>11</v>
      </c>
      <c r="F38" s="2296"/>
      <c r="G38" s="2295" t="s">
        <v>12</v>
      </c>
      <c r="H38" s="2296"/>
      <c r="I38" s="2295" t="s">
        <v>13</v>
      </c>
      <c r="J38" s="2296"/>
      <c r="K38" s="2295" t="s">
        <v>14</v>
      </c>
      <c r="L38" s="2296"/>
      <c r="M38" s="2295" t="s">
        <v>15</v>
      </c>
      <c r="N38" s="2296"/>
      <c r="O38" s="2297" t="s">
        <v>16</v>
      </c>
      <c r="P38" s="2298"/>
      <c r="Q38" s="2297" t="s">
        <v>17</v>
      </c>
      <c r="R38" s="2298"/>
      <c r="S38" s="2297" t="s">
        <v>18</v>
      </c>
      <c r="T38" s="2298"/>
      <c r="U38" s="2297" t="s">
        <v>19</v>
      </c>
      <c r="V38" s="2298"/>
      <c r="W38" s="2297" t="s">
        <v>20</v>
      </c>
      <c r="X38" s="2298"/>
      <c r="Y38" s="2297" t="s">
        <v>21</v>
      </c>
      <c r="Z38" s="2298"/>
      <c r="AA38" s="2297" t="s">
        <v>22</v>
      </c>
      <c r="AB38" s="2298"/>
      <c r="AC38" s="2297" t="s">
        <v>23</v>
      </c>
      <c r="AD38" s="2298"/>
      <c r="AE38" s="2297" t="s">
        <v>24</v>
      </c>
      <c r="AF38" s="2298"/>
      <c r="AG38" s="2297" t="s">
        <v>25</v>
      </c>
      <c r="AH38" s="2298"/>
      <c r="AI38" s="2297" t="s">
        <v>26</v>
      </c>
      <c r="AJ38" s="2298"/>
      <c r="AK38" s="2297" t="s">
        <v>27</v>
      </c>
      <c r="AL38" s="2299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870" t="s">
        <v>32</v>
      </c>
      <c r="C39" s="323" t="s">
        <v>43</v>
      </c>
      <c r="D39" s="822" t="s">
        <v>34</v>
      </c>
      <c r="E39" s="834" t="s">
        <v>43</v>
      </c>
      <c r="F39" s="832" t="s">
        <v>34</v>
      </c>
      <c r="G39" s="834" t="s">
        <v>43</v>
      </c>
      <c r="H39" s="832" t="s">
        <v>34</v>
      </c>
      <c r="I39" s="834" t="s">
        <v>43</v>
      </c>
      <c r="J39" s="832" t="s">
        <v>34</v>
      </c>
      <c r="K39" s="834" t="s">
        <v>43</v>
      </c>
      <c r="L39" s="832" t="s">
        <v>34</v>
      </c>
      <c r="M39" s="834" t="s">
        <v>43</v>
      </c>
      <c r="N39" s="832" t="s">
        <v>34</v>
      </c>
      <c r="O39" s="834" t="s">
        <v>43</v>
      </c>
      <c r="P39" s="832" t="s">
        <v>34</v>
      </c>
      <c r="Q39" s="834" t="s">
        <v>43</v>
      </c>
      <c r="R39" s="832" t="s">
        <v>34</v>
      </c>
      <c r="S39" s="834" t="s">
        <v>43</v>
      </c>
      <c r="T39" s="832" t="s">
        <v>34</v>
      </c>
      <c r="U39" s="834" t="s">
        <v>43</v>
      </c>
      <c r="V39" s="832" t="s">
        <v>34</v>
      </c>
      <c r="W39" s="834" t="s">
        <v>43</v>
      </c>
      <c r="X39" s="832" t="s">
        <v>34</v>
      </c>
      <c r="Y39" s="834" t="s">
        <v>43</v>
      </c>
      <c r="Z39" s="832" t="s">
        <v>34</v>
      </c>
      <c r="AA39" s="834" t="s">
        <v>43</v>
      </c>
      <c r="AB39" s="832" t="s">
        <v>34</v>
      </c>
      <c r="AC39" s="834" t="s">
        <v>43</v>
      </c>
      <c r="AD39" s="832" t="s">
        <v>34</v>
      </c>
      <c r="AE39" s="834" t="s">
        <v>43</v>
      </c>
      <c r="AF39" s="832" t="s">
        <v>34</v>
      </c>
      <c r="AG39" s="834" t="s">
        <v>43</v>
      </c>
      <c r="AH39" s="832" t="s">
        <v>34</v>
      </c>
      <c r="AI39" s="834" t="s">
        <v>43</v>
      </c>
      <c r="AJ39" s="832" t="s">
        <v>34</v>
      </c>
      <c r="AK39" s="834" t="s">
        <v>43</v>
      </c>
      <c r="AL39" s="832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874" t="s">
        <v>69</v>
      </c>
      <c r="B40" s="833">
        <f t="shared" ref="B40:B45" si="5">SUM(C40+D40)</f>
        <v>0</v>
      </c>
      <c r="C40" s="718">
        <f>SUM(E40+G40+I40+K40+M40+O40+Q40+S40+U40+W40+Y40+AA40+AC40+AE40+AG40+AI40+AK40)</f>
        <v>0</v>
      </c>
      <c r="D40" s="875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878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295" t="s">
        <v>6</v>
      </c>
      <c r="F47" s="2301"/>
      <c r="G47" s="2301"/>
      <c r="H47" s="2301"/>
      <c r="I47" s="2301"/>
      <c r="J47" s="2301"/>
      <c r="K47" s="2301"/>
      <c r="L47" s="2301"/>
      <c r="M47" s="2301"/>
      <c r="N47" s="2301"/>
      <c r="O47" s="2301"/>
      <c r="P47" s="2301"/>
      <c r="Q47" s="2301"/>
      <c r="R47" s="2301"/>
      <c r="S47" s="2301"/>
      <c r="T47" s="2301"/>
      <c r="U47" s="2301"/>
      <c r="V47" s="2301"/>
      <c r="W47" s="2301"/>
      <c r="X47" s="2301"/>
      <c r="Y47" s="2301"/>
      <c r="Z47" s="2301"/>
      <c r="AA47" s="2301"/>
      <c r="AB47" s="2301"/>
      <c r="AC47" s="2301"/>
      <c r="AD47" s="2301"/>
      <c r="AE47" s="2301"/>
      <c r="AF47" s="2301"/>
      <c r="AG47" s="2301"/>
      <c r="AH47" s="2301"/>
      <c r="AI47" s="2301"/>
      <c r="AJ47" s="2301"/>
      <c r="AK47" s="2301"/>
      <c r="AL47" s="2296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295" t="s">
        <v>52</v>
      </c>
      <c r="F48" s="2296"/>
      <c r="G48" s="2295" t="s">
        <v>53</v>
      </c>
      <c r="H48" s="2296"/>
      <c r="I48" s="2295" t="s">
        <v>54</v>
      </c>
      <c r="J48" s="2296"/>
      <c r="K48" s="2295" t="s">
        <v>55</v>
      </c>
      <c r="L48" s="2296"/>
      <c r="M48" s="2295" t="s">
        <v>56</v>
      </c>
      <c r="N48" s="2296"/>
      <c r="O48" s="2297" t="s">
        <v>57</v>
      </c>
      <c r="P48" s="2298"/>
      <c r="Q48" s="2297" t="s">
        <v>58</v>
      </c>
      <c r="R48" s="2298"/>
      <c r="S48" s="2297" t="s">
        <v>59</v>
      </c>
      <c r="T48" s="2298"/>
      <c r="U48" s="2297" t="s">
        <v>60</v>
      </c>
      <c r="V48" s="2298"/>
      <c r="W48" s="2297" t="s">
        <v>61</v>
      </c>
      <c r="X48" s="2298"/>
      <c r="Y48" s="2297" t="s">
        <v>62</v>
      </c>
      <c r="Z48" s="2298"/>
      <c r="AA48" s="2297" t="s">
        <v>63</v>
      </c>
      <c r="AB48" s="2298"/>
      <c r="AC48" s="2297" t="s">
        <v>64</v>
      </c>
      <c r="AD48" s="2298"/>
      <c r="AE48" s="2297" t="s">
        <v>65</v>
      </c>
      <c r="AF48" s="2298"/>
      <c r="AG48" s="2297" t="s">
        <v>66</v>
      </c>
      <c r="AH48" s="2298"/>
      <c r="AI48" s="2297" t="s">
        <v>67</v>
      </c>
      <c r="AJ48" s="2298"/>
      <c r="AK48" s="2297" t="s">
        <v>68</v>
      </c>
      <c r="AL48" s="2298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870" t="s">
        <v>32</v>
      </c>
      <c r="C49" s="323" t="s">
        <v>43</v>
      </c>
      <c r="D49" s="822" t="s">
        <v>34</v>
      </c>
      <c r="E49" s="809" t="s">
        <v>43</v>
      </c>
      <c r="F49" s="811" t="s">
        <v>34</v>
      </c>
      <c r="G49" s="809" t="s">
        <v>43</v>
      </c>
      <c r="H49" s="811" t="s">
        <v>34</v>
      </c>
      <c r="I49" s="809" t="s">
        <v>43</v>
      </c>
      <c r="J49" s="811" t="s">
        <v>34</v>
      </c>
      <c r="K49" s="809" t="s">
        <v>43</v>
      </c>
      <c r="L49" s="811" t="s">
        <v>34</v>
      </c>
      <c r="M49" s="809" t="s">
        <v>43</v>
      </c>
      <c r="N49" s="811" t="s">
        <v>34</v>
      </c>
      <c r="O49" s="809" t="s">
        <v>43</v>
      </c>
      <c r="P49" s="811" t="s">
        <v>34</v>
      </c>
      <c r="Q49" s="809" t="s">
        <v>43</v>
      </c>
      <c r="R49" s="811" t="s">
        <v>34</v>
      </c>
      <c r="S49" s="809" t="s">
        <v>43</v>
      </c>
      <c r="T49" s="811" t="s">
        <v>34</v>
      </c>
      <c r="U49" s="809" t="s">
        <v>43</v>
      </c>
      <c r="V49" s="811" t="s">
        <v>34</v>
      </c>
      <c r="W49" s="809" t="s">
        <v>43</v>
      </c>
      <c r="X49" s="811" t="s">
        <v>34</v>
      </c>
      <c r="Y49" s="809" t="s">
        <v>43</v>
      </c>
      <c r="Z49" s="811" t="s">
        <v>34</v>
      </c>
      <c r="AA49" s="809" t="s">
        <v>43</v>
      </c>
      <c r="AB49" s="811" t="s">
        <v>34</v>
      </c>
      <c r="AC49" s="809" t="s">
        <v>43</v>
      </c>
      <c r="AD49" s="811" t="s">
        <v>34</v>
      </c>
      <c r="AE49" s="809" t="s">
        <v>43</v>
      </c>
      <c r="AF49" s="811" t="s">
        <v>34</v>
      </c>
      <c r="AG49" s="809" t="s">
        <v>43</v>
      </c>
      <c r="AH49" s="811" t="s">
        <v>34</v>
      </c>
      <c r="AI49" s="809" t="s">
        <v>43</v>
      </c>
      <c r="AJ49" s="811" t="s">
        <v>34</v>
      </c>
      <c r="AK49" s="809" t="s">
        <v>43</v>
      </c>
      <c r="AL49" s="811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874" t="s">
        <v>69</v>
      </c>
      <c r="B50" s="833">
        <f t="shared" ref="B50:B55" si="7">SUM(C50+D50)</f>
        <v>0</v>
      </c>
      <c r="C50" s="718">
        <f t="shared" ref="C50:D55" si="8">SUM(E50+G50+I50+K50+M50+O50+Q50+S50+U50+W50+Y50+AA50+AC50+AE50+AG50+AI50+AK50)</f>
        <v>0</v>
      </c>
      <c r="D50" s="875">
        <f t="shared" si="8"/>
        <v>0</v>
      </c>
      <c r="E50" s="829"/>
      <c r="F50" s="876"/>
      <c r="G50" s="829"/>
      <c r="H50" s="876"/>
      <c r="I50" s="829"/>
      <c r="J50" s="828"/>
      <c r="K50" s="829"/>
      <c r="L50" s="828"/>
      <c r="M50" s="829"/>
      <c r="N50" s="828"/>
      <c r="O50" s="877"/>
      <c r="P50" s="828"/>
      <c r="Q50" s="877"/>
      <c r="R50" s="828"/>
      <c r="S50" s="877"/>
      <c r="T50" s="828"/>
      <c r="U50" s="877"/>
      <c r="V50" s="828"/>
      <c r="W50" s="877"/>
      <c r="X50" s="828"/>
      <c r="Y50" s="877"/>
      <c r="Z50" s="828"/>
      <c r="AA50" s="877"/>
      <c r="AB50" s="828"/>
      <c r="AC50" s="877"/>
      <c r="AD50" s="828"/>
      <c r="AE50" s="877"/>
      <c r="AF50" s="828"/>
      <c r="AG50" s="877"/>
      <c r="AH50" s="828"/>
      <c r="AI50" s="877"/>
      <c r="AJ50" s="828"/>
      <c r="AK50" s="877"/>
      <c r="AL50" s="828"/>
      <c r="AM50" s="878"/>
      <c r="AN50" s="878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302" t="s">
        <v>6</v>
      </c>
      <c r="F57" s="2303"/>
      <c r="G57" s="2303"/>
      <c r="H57" s="2303"/>
      <c r="I57" s="2303"/>
      <c r="J57" s="2303"/>
      <c r="K57" s="2303"/>
      <c r="L57" s="2303"/>
      <c r="M57" s="2303"/>
      <c r="N57" s="2303"/>
      <c r="O57" s="2303"/>
      <c r="P57" s="2303"/>
      <c r="Q57" s="2303"/>
      <c r="R57" s="2303"/>
      <c r="S57" s="2303"/>
      <c r="T57" s="2303"/>
      <c r="U57" s="2303"/>
      <c r="V57" s="2303"/>
      <c r="W57" s="2303"/>
      <c r="X57" s="2303"/>
      <c r="Y57" s="2303"/>
      <c r="Z57" s="2303"/>
      <c r="AA57" s="2303"/>
      <c r="AB57" s="2303"/>
      <c r="AC57" s="2303"/>
      <c r="AD57" s="2303"/>
      <c r="AE57" s="2303"/>
      <c r="AF57" s="2303"/>
      <c r="AG57" s="2303"/>
      <c r="AH57" s="2303"/>
      <c r="AI57" s="2303"/>
      <c r="AJ57" s="2303"/>
      <c r="AK57" s="2303"/>
      <c r="AL57" s="2304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295" t="s">
        <v>11</v>
      </c>
      <c r="F58" s="2296"/>
      <c r="G58" s="2295" t="s">
        <v>12</v>
      </c>
      <c r="H58" s="2296"/>
      <c r="I58" s="2295" t="s">
        <v>13</v>
      </c>
      <c r="J58" s="2296"/>
      <c r="K58" s="2295" t="s">
        <v>14</v>
      </c>
      <c r="L58" s="2296"/>
      <c r="M58" s="2295" t="s">
        <v>15</v>
      </c>
      <c r="N58" s="2296"/>
      <c r="O58" s="2297" t="s">
        <v>16</v>
      </c>
      <c r="P58" s="2298"/>
      <c r="Q58" s="2297" t="s">
        <v>17</v>
      </c>
      <c r="R58" s="2298"/>
      <c r="S58" s="2297" t="s">
        <v>18</v>
      </c>
      <c r="T58" s="2298"/>
      <c r="U58" s="2297" t="s">
        <v>19</v>
      </c>
      <c r="V58" s="2298"/>
      <c r="W58" s="2297" t="s">
        <v>20</v>
      </c>
      <c r="X58" s="2298"/>
      <c r="Y58" s="2297" t="s">
        <v>21</v>
      </c>
      <c r="Z58" s="2298"/>
      <c r="AA58" s="2297" t="s">
        <v>22</v>
      </c>
      <c r="AB58" s="2298"/>
      <c r="AC58" s="2297" t="s">
        <v>23</v>
      </c>
      <c r="AD58" s="2298"/>
      <c r="AE58" s="2297" t="s">
        <v>24</v>
      </c>
      <c r="AF58" s="2298"/>
      <c r="AG58" s="2297" t="s">
        <v>25</v>
      </c>
      <c r="AH58" s="2298"/>
      <c r="AI58" s="2297" t="s">
        <v>26</v>
      </c>
      <c r="AJ58" s="2298"/>
      <c r="AK58" s="2297" t="s">
        <v>27</v>
      </c>
      <c r="AL58" s="2299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823" t="s">
        <v>32</v>
      </c>
      <c r="C59" s="821" t="s">
        <v>33</v>
      </c>
      <c r="D59" s="832" t="s">
        <v>34</v>
      </c>
      <c r="E59" s="873" t="s">
        <v>33</v>
      </c>
      <c r="F59" s="832" t="s">
        <v>34</v>
      </c>
      <c r="G59" s="873" t="s">
        <v>33</v>
      </c>
      <c r="H59" s="832" t="s">
        <v>34</v>
      </c>
      <c r="I59" s="873" t="s">
        <v>33</v>
      </c>
      <c r="J59" s="832" t="s">
        <v>34</v>
      </c>
      <c r="K59" s="873" t="s">
        <v>33</v>
      </c>
      <c r="L59" s="832" t="s">
        <v>34</v>
      </c>
      <c r="M59" s="873" t="s">
        <v>33</v>
      </c>
      <c r="N59" s="832" t="s">
        <v>34</v>
      </c>
      <c r="O59" s="873" t="s">
        <v>33</v>
      </c>
      <c r="P59" s="832" t="s">
        <v>34</v>
      </c>
      <c r="Q59" s="873" t="s">
        <v>33</v>
      </c>
      <c r="R59" s="832" t="s">
        <v>34</v>
      </c>
      <c r="S59" s="873" t="s">
        <v>33</v>
      </c>
      <c r="T59" s="832" t="s">
        <v>34</v>
      </c>
      <c r="U59" s="873" t="s">
        <v>33</v>
      </c>
      <c r="V59" s="879" t="s">
        <v>34</v>
      </c>
      <c r="W59" s="873" t="s">
        <v>33</v>
      </c>
      <c r="X59" s="832" t="s">
        <v>34</v>
      </c>
      <c r="Y59" s="873" t="s">
        <v>33</v>
      </c>
      <c r="Z59" s="832" t="s">
        <v>34</v>
      </c>
      <c r="AA59" s="873" t="s">
        <v>33</v>
      </c>
      <c r="AB59" s="832" t="s">
        <v>34</v>
      </c>
      <c r="AC59" s="873" t="s">
        <v>33</v>
      </c>
      <c r="AD59" s="832" t="s">
        <v>34</v>
      </c>
      <c r="AE59" s="873" t="s">
        <v>33</v>
      </c>
      <c r="AF59" s="832" t="s">
        <v>34</v>
      </c>
      <c r="AG59" s="873" t="s">
        <v>33</v>
      </c>
      <c r="AH59" s="832" t="s">
        <v>34</v>
      </c>
      <c r="AI59" s="873" t="s">
        <v>33</v>
      </c>
      <c r="AJ59" s="832" t="s">
        <v>34</v>
      </c>
      <c r="AK59" s="873" t="s">
        <v>33</v>
      </c>
      <c r="AL59" s="832" t="s">
        <v>34</v>
      </c>
      <c r="AM59" s="835" t="s">
        <v>82</v>
      </c>
      <c r="AN59" s="832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880" t="s">
        <v>84</v>
      </c>
      <c r="B60" s="833">
        <f t="shared" ref="B60:B65" si="9">SUM(C60+D60)</f>
        <v>27</v>
      </c>
      <c r="C60" s="718">
        <f>SUM(E60+G60+I60+K60+M60+O60+Q60+S60+U60+W60+Y60+AA60+AC60+AE60+AG60+AI60+AK60)</f>
        <v>20</v>
      </c>
      <c r="D60" s="875">
        <f>SUM(F60+H60+J60+L60+N60+P60+R60+T60+V60+X60+Z60+AB60+AD60+AF60+AH60+AJ60+AL60)</f>
        <v>7</v>
      </c>
      <c r="E60" s="829">
        <v>3</v>
      </c>
      <c r="F60" s="876"/>
      <c r="G60" s="829"/>
      <c r="H60" s="828"/>
      <c r="I60" s="829"/>
      <c r="J60" s="828"/>
      <c r="K60" s="829"/>
      <c r="L60" s="828"/>
      <c r="M60" s="829">
        <v>2</v>
      </c>
      <c r="N60" s="828"/>
      <c r="O60" s="829">
        <v>1</v>
      </c>
      <c r="P60" s="828">
        <v>2</v>
      </c>
      <c r="Q60" s="829">
        <v>1</v>
      </c>
      <c r="R60" s="828">
        <v>1</v>
      </c>
      <c r="S60" s="829">
        <v>2</v>
      </c>
      <c r="T60" s="828">
        <v>2</v>
      </c>
      <c r="U60" s="829">
        <v>1</v>
      </c>
      <c r="V60" s="836"/>
      <c r="W60" s="829">
        <v>1</v>
      </c>
      <c r="X60" s="828"/>
      <c r="Y60" s="829">
        <v>1</v>
      </c>
      <c r="Z60" s="828">
        <v>1</v>
      </c>
      <c r="AA60" s="829"/>
      <c r="AB60" s="828"/>
      <c r="AC60" s="829">
        <v>3</v>
      </c>
      <c r="AD60" s="828"/>
      <c r="AE60" s="829">
        <v>3</v>
      </c>
      <c r="AF60" s="828"/>
      <c r="AG60" s="829">
        <v>2</v>
      </c>
      <c r="AH60" s="828"/>
      <c r="AI60" s="829"/>
      <c r="AJ60" s="828"/>
      <c r="AK60" s="877"/>
      <c r="AL60" s="828">
        <v>1</v>
      </c>
      <c r="AM60" s="877"/>
      <c r="AN60" s="828">
        <v>27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726</v>
      </c>
      <c r="C61" s="46">
        <f t="shared" ref="C61:D65" si="10">SUM(E61+G61+I61+K61+M61+O61+Q61+S61+U61+W61+Y61+AA61+AC61+AE61+AG61+AI61+AK61)</f>
        <v>370</v>
      </c>
      <c r="D61" s="55">
        <f t="shared" si="10"/>
        <v>356</v>
      </c>
      <c r="E61" s="28">
        <v>90</v>
      </c>
      <c r="F61" s="29">
        <v>81</v>
      </c>
      <c r="G61" s="28">
        <v>35</v>
      </c>
      <c r="H61" s="27">
        <v>40</v>
      </c>
      <c r="I61" s="28">
        <v>21</v>
      </c>
      <c r="J61" s="27">
        <v>23</v>
      </c>
      <c r="K61" s="28">
        <v>12</v>
      </c>
      <c r="L61" s="27">
        <v>20</v>
      </c>
      <c r="M61" s="28">
        <v>10</v>
      </c>
      <c r="N61" s="27">
        <v>10</v>
      </c>
      <c r="O61" s="28">
        <v>13</v>
      </c>
      <c r="P61" s="27">
        <v>8</v>
      </c>
      <c r="Q61" s="28">
        <v>19</v>
      </c>
      <c r="R61" s="27">
        <v>7</v>
      </c>
      <c r="S61" s="28">
        <v>15</v>
      </c>
      <c r="T61" s="27">
        <v>14</v>
      </c>
      <c r="U61" s="28">
        <v>9</v>
      </c>
      <c r="V61" s="108">
        <v>11</v>
      </c>
      <c r="W61" s="28">
        <v>17</v>
      </c>
      <c r="X61" s="27">
        <v>10</v>
      </c>
      <c r="Y61" s="28">
        <v>13</v>
      </c>
      <c r="Z61" s="27">
        <v>14</v>
      </c>
      <c r="AA61" s="28">
        <v>12</v>
      </c>
      <c r="AB61" s="27">
        <v>17</v>
      </c>
      <c r="AC61" s="28">
        <v>21</v>
      </c>
      <c r="AD61" s="27">
        <v>15</v>
      </c>
      <c r="AE61" s="28">
        <v>21</v>
      </c>
      <c r="AF61" s="27">
        <v>19</v>
      </c>
      <c r="AG61" s="28">
        <v>22</v>
      </c>
      <c r="AH61" s="27">
        <v>21</v>
      </c>
      <c r="AI61" s="28">
        <v>16</v>
      </c>
      <c r="AJ61" s="27">
        <v>15</v>
      </c>
      <c r="AK61" s="56">
        <v>24</v>
      </c>
      <c r="AL61" s="27">
        <v>31</v>
      </c>
      <c r="AM61" s="56"/>
      <c r="AN61" s="27">
        <v>726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2861</v>
      </c>
      <c r="C62" s="46">
        <f t="shared" si="10"/>
        <v>1488</v>
      </c>
      <c r="D62" s="55">
        <f t="shared" si="10"/>
        <v>1373</v>
      </c>
      <c r="E62" s="28">
        <v>304</v>
      </c>
      <c r="F62" s="29">
        <v>275</v>
      </c>
      <c r="G62" s="28">
        <v>148</v>
      </c>
      <c r="H62" s="27">
        <v>127</v>
      </c>
      <c r="I62" s="28">
        <v>137</v>
      </c>
      <c r="J62" s="27">
        <v>107</v>
      </c>
      <c r="K62" s="28">
        <v>65</v>
      </c>
      <c r="L62" s="27">
        <v>76</v>
      </c>
      <c r="M62" s="28">
        <v>42</v>
      </c>
      <c r="N62" s="27">
        <v>45</v>
      </c>
      <c r="O62" s="28">
        <v>42</v>
      </c>
      <c r="P62" s="27">
        <v>45</v>
      </c>
      <c r="Q62" s="28">
        <v>53</v>
      </c>
      <c r="R62" s="27">
        <v>51</v>
      </c>
      <c r="S62" s="28">
        <v>67</v>
      </c>
      <c r="T62" s="27">
        <v>54</v>
      </c>
      <c r="U62" s="28">
        <v>57</v>
      </c>
      <c r="V62" s="108">
        <v>55</v>
      </c>
      <c r="W62" s="28">
        <v>55</v>
      </c>
      <c r="X62" s="27">
        <v>43</v>
      </c>
      <c r="Y62" s="28">
        <v>63</v>
      </c>
      <c r="Z62" s="27">
        <v>56</v>
      </c>
      <c r="AA62" s="28">
        <v>79</v>
      </c>
      <c r="AB62" s="27">
        <v>76</v>
      </c>
      <c r="AC62" s="28">
        <v>82</v>
      </c>
      <c r="AD62" s="27">
        <v>83</v>
      </c>
      <c r="AE62" s="28">
        <v>84</v>
      </c>
      <c r="AF62" s="27">
        <v>70</v>
      </c>
      <c r="AG62" s="28">
        <v>67</v>
      </c>
      <c r="AH62" s="27">
        <v>48</v>
      </c>
      <c r="AI62" s="28">
        <v>59</v>
      </c>
      <c r="AJ62" s="27">
        <v>60</v>
      </c>
      <c r="AK62" s="56">
        <v>84</v>
      </c>
      <c r="AL62" s="27">
        <v>102</v>
      </c>
      <c r="AM62" s="56"/>
      <c r="AN62" s="27">
        <v>2861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551</v>
      </c>
      <c r="C63" s="46">
        <f t="shared" si="10"/>
        <v>276</v>
      </c>
      <c r="D63" s="55">
        <f t="shared" si="10"/>
        <v>275</v>
      </c>
      <c r="E63" s="28">
        <v>63</v>
      </c>
      <c r="F63" s="29">
        <v>56</v>
      </c>
      <c r="G63" s="28">
        <v>57</v>
      </c>
      <c r="H63" s="27">
        <v>55</v>
      </c>
      <c r="I63" s="28">
        <v>68</v>
      </c>
      <c r="J63" s="27">
        <v>65</v>
      </c>
      <c r="K63" s="28">
        <v>29</v>
      </c>
      <c r="L63" s="27">
        <v>24</v>
      </c>
      <c r="M63" s="28">
        <v>7</v>
      </c>
      <c r="N63" s="27">
        <v>8</v>
      </c>
      <c r="O63" s="28">
        <v>9</v>
      </c>
      <c r="P63" s="27">
        <v>16</v>
      </c>
      <c r="Q63" s="28">
        <v>6</v>
      </c>
      <c r="R63" s="27">
        <v>9</v>
      </c>
      <c r="S63" s="28">
        <v>6</v>
      </c>
      <c r="T63" s="27">
        <v>8</v>
      </c>
      <c r="U63" s="28">
        <v>5</v>
      </c>
      <c r="V63" s="108">
        <v>9</v>
      </c>
      <c r="W63" s="28">
        <v>2</v>
      </c>
      <c r="X63" s="27">
        <v>6</v>
      </c>
      <c r="Y63" s="28">
        <v>4</v>
      </c>
      <c r="Z63" s="27">
        <v>5</v>
      </c>
      <c r="AA63" s="28">
        <v>2</v>
      </c>
      <c r="AB63" s="27">
        <v>6</v>
      </c>
      <c r="AC63" s="28">
        <v>4</v>
      </c>
      <c r="AD63" s="27">
        <v>7</v>
      </c>
      <c r="AE63" s="28">
        <v>6</v>
      </c>
      <c r="AF63" s="27"/>
      <c r="AG63" s="28">
        <v>6</v>
      </c>
      <c r="AH63" s="27">
        <v>1</v>
      </c>
      <c r="AI63" s="28">
        <v>2</v>
      </c>
      <c r="AJ63" s="27"/>
      <c r="AK63" s="56"/>
      <c r="AL63" s="27"/>
      <c r="AM63" s="56"/>
      <c r="AN63" s="27">
        <v>551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16</v>
      </c>
      <c r="C64" s="61">
        <f t="shared" si="10"/>
        <v>7</v>
      </c>
      <c r="D64" s="62">
        <f t="shared" si="10"/>
        <v>9</v>
      </c>
      <c r="E64" s="63">
        <v>3</v>
      </c>
      <c r="F64" s="64">
        <v>1</v>
      </c>
      <c r="G64" s="63"/>
      <c r="H64" s="65">
        <v>1</v>
      </c>
      <c r="I64" s="63"/>
      <c r="J64" s="65">
        <v>1</v>
      </c>
      <c r="K64" s="63"/>
      <c r="L64" s="65"/>
      <c r="M64" s="63">
        <v>1</v>
      </c>
      <c r="N64" s="65"/>
      <c r="O64" s="63">
        <v>1</v>
      </c>
      <c r="P64" s="65"/>
      <c r="Q64" s="63"/>
      <c r="R64" s="65">
        <v>2</v>
      </c>
      <c r="S64" s="63"/>
      <c r="T64" s="65">
        <v>1</v>
      </c>
      <c r="U64" s="63">
        <v>1</v>
      </c>
      <c r="V64" s="111">
        <v>1</v>
      </c>
      <c r="W64" s="63"/>
      <c r="X64" s="65">
        <v>1</v>
      </c>
      <c r="Y64" s="63"/>
      <c r="Z64" s="65"/>
      <c r="AA64" s="63"/>
      <c r="AB64" s="65"/>
      <c r="AC64" s="63"/>
      <c r="AD64" s="65"/>
      <c r="AE64" s="63">
        <v>1</v>
      </c>
      <c r="AF64" s="65">
        <v>1</v>
      </c>
      <c r="AG64" s="63"/>
      <c r="AH64" s="65"/>
      <c r="AI64" s="63"/>
      <c r="AJ64" s="65"/>
      <c r="AK64" s="112"/>
      <c r="AL64" s="65"/>
      <c r="AM64" s="112"/>
      <c r="AN64" s="65">
        <v>16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834" t="s">
        <v>80</v>
      </c>
      <c r="B66" s="881">
        <f t="shared" ref="B66:AL66" si="11">SUM(B60:B65)</f>
        <v>4181</v>
      </c>
      <c r="C66" s="882">
        <f t="shared" si="11"/>
        <v>2161</v>
      </c>
      <c r="D66" s="837">
        <f t="shared" si="11"/>
        <v>2020</v>
      </c>
      <c r="E66" s="883">
        <f t="shared" si="11"/>
        <v>463</v>
      </c>
      <c r="F66" s="838">
        <f t="shared" si="11"/>
        <v>413</v>
      </c>
      <c r="G66" s="883">
        <f t="shared" si="11"/>
        <v>240</v>
      </c>
      <c r="H66" s="884">
        <f t="shared" si="11"/>
        <v>223</v>
      </c>
      <c r="I66" s="883">
        <f t="shared" si="11"/>
        <v>226</v>
      </c>
      <c r="J66" s="884">
        <f t="shared" si="11"/>
        <v>196</v>
      </c>
      <c r="K66" s="883">
        <f t="shared" si="11"/>
        <v>106</v>
      </c>
      <c r="L66" s="884">
        <f t="shared" si="11"/>
        <v>120</v>
      </c>
      <c r="M66" s="883">
        <f t="shared" si="11"/>
        <v>62</v>
      </c>
      <c r="N66" s="884">
        <f t="shared" si="11"/>
        <v>63</v>
      </c>
      <c r="O66" s="883">
        <f t="shared" si="11"/>
        <v>66</v>
      </c>
      <c r="P66" s="884">
        <f t="shared" si="11"/>
        <v>71</v>
      </c>
      <c r="Q66" s="883">
        <f t="shared" si="11"/>
        <v>79</v>
      </c>
      <c r="R66" s="884">
        <f t="shared" si="11"/>
        <v>70</v>
      </c>
      <c r="S66" s="883">
        <f t="shared" si="11"/>
        <v>90</v>
      </c>
      <c r="T66" s="884">
        <f t="shared" si="11"/>
        <v>79</v>
      </c>
      <c r="U66" s="839">
        <f t="shared" si="11"/>
        <v>73</v>
      </c>
      <c r="V66" s="885">
        <f t="shared" si="11"/>
        <v>76</v>
      </c>
      <c r="W66" s="883">
        <f t="shared" si="11"/>
        <v>75</v>
      </c>
      <c r="X66" s="884">
        <f t="shared" si="11"/>
        <v>60</v>
      </c>
      <c r="Y66" s="883">
        <f t="shared" si="11"/>
        <v>81</v>
      </c>
      <c r="Z66" s="884">
        <f t="shared" si="11"/>
        <v>76</v>
      </c>
      <c r="AA66" s="883">
        <f t="shared" si="11"/>
        <v>93</v>
      </c>
      <c r="AB66" s="884">
        <f t="shared" si="11"/>
        <v>99</v>
      </c>
      <c r="AC66" s="883">
        <f t="shared" si="11"/>
        <v>110</v>
      </c>
      <c r="AD66" s="884">
        <f t="shared" si="11"/>
        <v>105</v>
      </c>
      <c r="AE66" s="883">
        <f t="shared" si="11"/>
        <v>115</v>
      </c>
      <c r="AF66" s="884">
        <f t="shared" si="11"/>
        <v>90</v>
      </c>
      <c r="AG66" s="883">
        <f t="shared" si="11"/>
        <v>97</v>
      </c>
      <c r="AH66" s="884">
        <f t="shared" si="11"/>
        <v>70</v>
      </c>
      <c r="AI66" s="883">
        <f t="shared" si="11"/>
        <v>77</v>
      </c>
      <c r="AJ66" s="884">
        <f t="shared" si="11"/>
        <v>75</v>
      </c>
      <c r="AK66" s="840">
        <f t="shared" si="11"/>
        <v>108</v>
      </c>
      <c r="AL66" s="884">
        <f t="shared" si="11"/>
        <v>134</v>
      </c>
      <c r="AM66" s="840">
        <f>SUM(AM60:AM64)</f>
        <v>0</v>
      </c>
      <c r="AN66" s="884">
        <f>SUM(AN60:AN64)</f>
        <v>4181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809" t="s">
        <v>91</v>
      </c>
      <c r="B68" s="841" t="s">
        <v>5</v>
      </c>
      <c r="C68" s="841" t="s">
        <v>92</v>
      </c>
      <c r="D68" s="841" t="s">
        <v>93</v>
      </c>
      <c r="E68" s="841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886" t="s">
        <v>96</v>
      </c>
      <c r="B69" s="887">
        <f>SUM(C69:E69)</f>
        <v>0</v>
      </c>
      <c r="C69" s="878"/>
      <c r="D69" s="878"/>
      <c r="E69" s="878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122</v>
      </c>
      <c r="C72" s="57">
        <v>122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268</v>
      </c>
      <c r="C75" s="57">
        <v>268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60</v>
      </c>
      <c r="C81" s="57">
        <v>60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834" t="s">
        <v>80</v>
      </c>
      <c r="B89" s="842">
        <f>SUM(B69:B88)</f>
        <v>450</v>
      </c>
      <c r="C89" s="842">
        <f>SUM(C69:C88)</f>
        <v>450</v>
      </c>
      <c r="D89" s="842">
        <f t="shared" ref="D89:E89" si="13">SUM(D69:D88)</f>
        <v>0</v>
      </c>
      <c r="E89" s="842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295" t="s">
        <v>6</v>
      </c>
      <c r="G91" s="2301"/>
      <c r="H91" s="2301"/>
      <c r="I91" s="2301"/>
      <c r="J91" s="2301"/>
      <c r="K91" s="2301"/>
      <c r="L91" s="2301"/>
      <c r="M91" s="2301"/>
      <c r="N91" s="2301"/>
      <c r="O91" s="2301"/>
      <c r="P91" s="2301"/>
      <c r="Q91" s="2301"/>
      <c r="R91" s="2301"/>
      <c r="S91" s="2301"/>
      <c r="T91" s="2301"/>
      <c r="U91" s="2301"/>
      <c r="V91" s="2301"/>
      <c r="W91" s="2301"/>
      <c r="X91" s="2301"/>
      <c r="Y91" s="2301"/>
      <c r="Z91" s="2301"/>
      <c r="AA91" s="2301"/>
      <c r="AB91" s="2301"/>
      <c r="AC91" s="2301"/>
      <c r="AD91" s="2301"/>
      <c r="AE91" s="2301"/>
      <c r="AF91" s="2301"/>
      <c r="AG91" s="2301"/>
      <c r="AH91" s="2301"/>
      <c r="AI91" s="2301"/>
      <c r="AJ91" s="2301"/>
      <c r="AK91" s="2301"/>
      <c r="AL91" s="2301"/>
      <c r="AM91" s="2296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295" t="s">
        <v>11</v>
      </c>
      <c r="G92" s="2296"/>
      <c r="H92" s="2295" t="s">
        <v>12</v>
      </c>
      <c r="I92" s="2296"/>
      <c r="J92" s="2295" t="s">
        <v>13</v>
      </c>
      <c r="K92" s="2296"/>
      <c r="L92" s="2295" t="s">
        <v>14</v>
      </c>
      <c r="M92" s="2296"/>
      <c r="N92" s="2295" t="s">
        <v>15</v>
      </c>
      <c r="O92" s="2296"/>
      <c r="P92" s="2297" t="s">
        <v>16</v>
      </c>
      <c r="Q92" s="2298"/>
      <c r="R92" s="2297" t="s">
        <v>17</v>
      </c>
      <c r="S92" s="2298"/>
      <c r="T92" s="2297" t="s">
        <v>18</v>
      </c>
      <c r="U92" s="2298"/>
      <c r="V92" s="2297" t="s">
        <v>19</v>
      </c>
      <c r="W92" s="2298"/>
      <c r="X92" s="2297" t="s">
        <v>20</v>
      </c>
      <c r="Y92" s="2298"/>
      <c r="Z92" s="2297" t="s">
        <v>21</v>
      </c>
      <c r="AA92" s="2298"/>
      <c r="AB92" s="2297" t="s">
        <v>22</v>
      </c>
      <c r="AC92" s="2298"/>
      <c r="AD92" s="2297" t="s">
        <v>23</v>
      </c>
      <c r="AE92" s="2298"/>
      <c r="AF92" s="2297" t="s">
        <v>24</v>
      </c>
      <c r="AG92" s="2298"/>
      <c r="AH92" s="2297" t="s">
        <v>25</v>
      </c>
      <c r="AI92" s="2298"/>
      <c r="AJ92" s="2297" t="s">
        <v>26</v>
      </c>
      <c r="AK92" s="2298"/>
      <c r="AL92" s="2297" t="s">
        <v>27</v>
      </c>
      <c r="AM92" s="2298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873" t="s">
        <v>32</v>
      </c>
      <c r="D93" s="888" t="s">
        <v>43</v>
      </c>
      <c r="E93" s="832" t="s">
        <v>34</v>
      </c>
      <c r="F93" s="834" t="s">
        <v>43</v>
      </c>
      <c r="G93" s="832" t="s">
        <v>34</v>
      </c>
      <c r="H93" s="879" t="s">
        <v>43</v>
      </c>
      <c r="I93" s="879" t="s">
        <v>34</v>
      </c>
      <c r="J93" s="834" t="s">
        <v>43</v>
      </c>
      <c r="K93" s="832" t="s">
        <v>34</v>
      </c>
      <c r="L93" s="879" t="s">
        <v>43</v>
      </c>
      <c r="M93" s="879" t="s">
        <v>34</v>
      </c>
      <c r="N93" s="834" t="s">
        <v>43</v>
      </c>
      <c r="O93" s="832" t="s">
        <v>34</v>
      </c>
      <c r="P93" s="879" t="s">
        <v>43</v>
      </c>
      <c r="Q93" s="879" t="s">
        <v>34</v>
      </c>
      <c r="R93" s="834" t="s">
        <v>43</v>
      </c>
      <c r="S93" s="832" t="s">
        <v>34</v>
      </c>
      <c r="T93" s="879" t="s">
        <v>43</v>
      </c>
      <c r="U93" s="879" t="s">
        <v>34</v>
      </c>
      <c r="V93" s="834" t="s">
        <v>43</v>
      </c>
      <c r="W93" s="832" t="s">
        <v>34</v>
      </c>
      <c r="X93" s="879" t="s">
        <v>43</v>
      </c>
      <c r="Y93" s="832" t="s">
        <v>34</v>
      </c>
      <c r="Z93" s="834" t="s">
        <v>43</v>
      </c>
      <c r="AA93" s="879" t="s">
        <v>34</v>
      </c>
      <c r="AB93" s="834" t="s">
        <v>43</v>
      </c>
      <c r="AC93" s="832" t="s">
        <v>34</v>
      </c>
      <c r="AD93" s="879" t="s">
        <v>43</v>
      </c>
      <c r="AE93" s="879" t="s">
        <v>34</v>
      </c>
      <c r="AF93" s="834" t="s">
        <v>43</v>
      </c>
      <c r="AG93" s="832" t="s">
        <v>34</v>
      </c>
      <c r="AH93" s="879" t="s">
        <v>43</v>
      </c>
      <c r="AI93" s="879" t="s">
        <v>34</v>
      </c>
      <c r="AJ93" s="834" t="s">
        <v>43</v>
      </c>
      <c r="AK93" s="832" t="s">
        <v>34</v>
      </c>
      <c r="AL93" s="879" t="s">
        <v>43</v>
      </c>
      <c r="AM93" s="832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295" t="s">
        <v>119</v>
      </c>
      <c r="B94" s="2296"/>
      <c r="C94" s="833">
        <f>SUM(C95:C101)</f>
        <v>642</v>
      </c>
      <c r="D94" s="680">
        <f>SUM(D95:D101)</f>
        <v>292</v>
      </c>
      <c r="E94" s="875">
        <f>SUM(E95:E101)</f>
        <v>350</v>
      </c>
      <c r="F94" s="881">
        <f t="shared" ref="F94:AN94" si="14">SUM(F95:F101)</f>
        <v>35</v>
      </c>
      <c r="G94" s="889">
        <f t="shared" si="14"/>
        <v>16</v>
      </c>
      <c r="H94" s="881">
        <f t="shared" si="14"/>
        <v>8</v>
      </c>
      <c r="I94" s="889">
        <f t="shared" si="14"/>
        <v>11</v>
      </c>
      <c r="J94" s="881">
        <f t="shared" si="14"/>
        <v>11</v>
      </c>
      <c r="K94" s="889">
        <f t="shared" si="14"/>
        <v>7</v>
      </c>
      <c r="L94" s="881">
        <f t="shared" si="14"/>
        <v>10</v>
      </c>
      <c r="M94" s="889">
        <f t="shared" si="14"/>
        <v>12</v>
      </c>
      <c r="N94" s="881">
        <f t="shared" si="14"/>
        <v>5</v>
      </c>
      <c r="O94" s="889">
        <f t="shared" si="14"/>
        <v>17</v>
      </c>
      <c r="P94" s="881">
        <f t="shared" si="14"/>
        <v>5</v>
      </c>
      <c r="Q94" s="889">
        <f t="shared" si="14"/>
        <v>15</v>
      </c>
      <c r="R94" s="881">
        <f t="shared" si="14"/>
        <v>10</v>
      </c>
      <c r="S94" s="889">
        <f t="shared" si="14"/>
        <v>18</v>
      </c>
      <c r="T94" s="881">
        <f t="shared" si="14"/>
        <v>11</v>
      </c>
      <c r="U94" s="889">
        <f t="shared" si="14"/>
        <v>18</v>
      </c>
      <c r="V94" s="881">
        <f t="shared" si="14"/>
        <v>11</v>
      </c>
      <c r="W94" s="889">
        <f t="shared" si="14"/>
        <v>17</v>
      </c>
      <c r="X94" s="881">
        <f t="shared" si="14"/>
        <v>10</v>
      </c>
      <c r="Y94" s="889">
        <f t="shared" si="14"/>
        <v>18</v>
      </c>
      <c r="Z94" s="881">
        <f t="shared" si="14"/>
        <v>15</v>
      </c>
      <c r="AA94" s="889">
        <f t="shared" si="14"/>
        <v>25</v>
      </c>
      <c r="AB94" s="881">
        <f t="shared" si="14"/>
        <v>16</v>
      </c>
      <c r="AC94" s="889">
        <f t="shared" si="14"/>
        <v>22</v>
      </c>
      <c r="AD94" s="881">
        <f t="shared" si="14"/>
        <v>23</v>
      </c>
      <c r="AE94" s="889">
        <f t="shared" si="14"/>
        <v>26</v>
      </c>
      <c r="AF94" s="881">
        <f t="shared" si="14"/>
        <v>30</v>
      </c>
      <c r="AG94" s="889">
        <f t="shared" si="14"/>
        <v>24</v>
      </c>
      <c r="AH94" s="881">
        <f t="shared" si="14"/>
        <v>28</v>
      </c>
      <c r="AI94" s="889">
        <f t="shared" si="14"/>
        <v>27</v>
      </c>
      <c r="AJ94" s="881">
        <f t="shared" si="14"/>
        <v>25</v>
      </c>
      <c r="AK94" s="889">
        <f t="shared" si="14"/>
        <v>28</v>
      </c>
      <c r="AL94" s="881">
        <f t="shared" si="14"/>
        <v>39</v>
      </c>
      <c r="AM94" s="889">
        <f t="shared" si="14"/>
        <v>49</v>
      </c>
      <c r="AN94" s="890">
        <f t="shared" si="14"/>
        <v>605</v>
      </c>
      <c r="AO94" s="890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817" t="s">
        <v>121</v>
      </c>
      <c r="C95" s="833">
        <f t="shared" ref="C95:C101" si="15">SUM(D95+E95)</f>
        <v>482</v>
      </c>
      <c r="D95" s="680">
        <f t="shared" ref="D95:E101" si="16">SUM(F95+H95+J95+L95+N95+P95+R95+T95+V95+X95+Z95+AB95+AD95+AF95+AH95+AJ95+AL95)</f>
        <v>225</v>
      </c>
      <c r="E95" s="875">
        <f t="shared" si="16"/>
        <v>257</v>
      </c>
      <c r="F95" s="844">
        <v>34</v>
      </c>
      <c r="G95" s="891">
        <v>16</v>
      </c>
      <c r="H95" s="892">
        <v>8</v>
      </c>
      <c r="I95" s="845">
        <v>10</v>
      </c>
      <c r="J95" s="892">
        <v>11</v>
      </c>
      <c r="K95" s="845">
        <v>6</v>
      </c>
      <c r="L95" s="844">
        <v>7</v>
      </c>
      <c r="M95" s="891">
        <v>7</v>
      </c>
      <c r="N95" s="892">
        <v>2</v>
      </c>
      <c r="O95" s="845">
        <v>14</v>
      </c>
      <c r="P95" s="892">
        <v>3</v>
      </c>
      <c r="Q95" s="845">
        <v>14</v>
      </c>
      <c r="R95" s="892">
        <v>8</v>
      </c>
      <c r="S95" s="845">
        <v>11</v>
      </c>
      <c r="T95" s="892">
        <v>10</v>
      </c>
      <c r="U95" s="845">
        <v>16</v>
      </c>
      <c r="V95" s="892">
        <v>9</v>
      </c>
      <c r="W95" s="845">
        <v>14</v>
      </c>
      <c r="X95" s="892">
        <v>8</v>
      </c>
      <c r="Y95" s="845">
        <v>14</v>
      </c>
      <c r="Z95" s="892">
        <v>9</v>
      </c>
      <c r="AA95" s="845">
        <v>17</v>
      </c>
      <c r="AB95" s="892">
        <v>12</v>
      </c>
      <c r="AC95" s="845">
        <v>13</v>
      </c>
      <c r="AD95" s="892">
        <v>17</v>
      </c>
      <c r="AE95" s="845">
        <v>18</v>
      </c>
      <c r="AF95" s="892">
        <v>21</v>
      </c>
      <c r="AG95" s="845">
        <v>17</v>
      </c>
      <c r="AH95" s="892">
        <v>19</v>
      </c>
      <c r="AI95" s="845">
        <v>21</v>
      </c>
      <c r="AJ95" s="892">
        <v>18</v>
      </c>
      <c r="AK95" s="845">
        <v>14</v>
      </c>
      <c r="AL95" s="892">
        <v>29</v>
      </c>
      <c r="AM95" s="845">
        <v>35</v>
      </c>
      <c r="AN95" s="893">
        <v>453</v>
      </c>
      <c r="AO95" s="893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40</v>
      </c>
      <c r="D96" s="24">
        <f t="shared" si="16"/>
        <v>18</v>
      </c>
      <c r="E96" s="123">
        <f t="shared" si="16"/>
        <v>22</v>
      </c>
      <c r="F96" s="124"/>
      <c r="G96" s="125"/>
      <c r="H96" s="126"/>
      <c r="I96" s="127"/>
      <c r="J96" s="124">
        <v>0</v>
      </c>
      <c r="K96" s="128">
        <v>1</v>
      </c>
      <c r="L96" s="126"/>
      <c r="M96" s="129"/>
      <c r="N96" s="124">
        <v>0</v>
      </c>
      <c r="O96" s="128">
        <v>2</v>
      </c>
      <c r="P96" s="127">
        <v>1</v>
      </c>
      <c r="Q96" s="129">
        <v>0</v>
      </c>
      <c r="R96" s="130">
        <v>0</v>
      </c>
      <c r="S96" s="128">
        <v>2</v>
      </c>
      <c r="T96" s="127">
        <v>1</v>
      </c>
      <c r="U96" s="129">
        <v>0</v>
      </c>
      <c r="V96" s="130"/>
      <c r="W96" s="128"/>
      <c r="X96" s="127">
        <v>0</v>
      </c>
      <c r="Y96" s="128">
        <v>1</v>
      </c>
      <c r="Z96" s="130">
        <v>1</v>
      </c>
      <c r="AA96" s="129">
        <v>0</v>
      </c>
      <c r="AB96" s="130">
        <v>1</v>
      </c>
      <c r="AC96" s="128">
        <v>4</v>
      </c>
      <c r="AD96" s="127">
        <v>2</v>
      </c>
      <c r="AE96" s="129">
        <v>1</v>
      </c>
      <c r="AF96" s="130">
        <v>3</v>
      </c>
      <c r="AG96" s="128">
        <v>2</v>
      </c>
      <c r="AH96" s="127">
        <v>4</v>
      </c>
      <c r="AI96" s="129">
        <v>2</v>
      </c>
      <c r="AJ96" s="130">
        <v>1</v>
      </c>
      <c r="AK96" s="128">
        <v>3</v>
      </c>
      <c r="AL96" s="127">
        <v>4</v>
      </c>
      <c r="AM96" s="128">
        <v>4</v>
      </c>
      <c r="AN96" s="131">
        <v>40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17</v>
      </c>
      <c r="D97" s="134">
        <f t="shared" si="16"/>
        <v>10</v>
      </c>
      <c r="E97" s="135">
        <f t="shared" si="16"/>
        <v>7</v>
      </c>
      <c r="F97" s="136"/>
      <c r="G97" s="137"/>
      <c r="H97" s="138"/>
      <c r="I97" s="139"/>
      <c r="J97" s="136"/>
      <c r="K97" s="140"/>
      <c r="L97" s="138">
        <v>0</v>
      </c>
      <c r="M97" s="141">
        <v>1</v>
      </c>
      <c r="N97" s="136">
        <v>1</v>
      </c>
      <c r="O97" s="140">
        <v>0</v>
      </c>
      <c r="P97" s="139"/>
      <c r="Q97" s="141"/>
      <c r="R97" s="142">
        <v>1</v>
      </c>
      <c r="S97" s="140">
        <v>1</v>
      </c>
      <c r="T97" s="139"/>
      <c r="U97" s="141"/>
      <c r="V97" s="142">
        <v>1</v>
      </c>
      <c r="W97" s="140">
        <v>0</v>
      </c>
      <c r="X97" s="139">
        <v>0</v>
      </c>
      <c r="Y97" s="140">
        <v>1</v>
      </c>
      <c r="Z97" s="142">
        <v>4</v>
      </c>
      <c r="AA97" s="141">
        <v>0</v>
      </c>
      <c r="AB97" s="142">
        <v>1</v>
      </c>
      <c r="AC97" s="140">
        <v>1</v>
      </c>
      <c r="AD97" s="139">
        <v>0</v>
      </c>
      <c r="AE97" s="141">
        <v>1</v>
      </c>
      <c r="AF97" s="142">
        <v>1</v>
      </c>
      <c r="AG97" s="140">
        <v>0</v>
      </c>
      <c r="AH97" s="139"/>
      <c r="AI97" s="141"/>
      <c r="AJ97" s="142">
        <v>1</v>
      </c>
      <c r="AK97" s="140">
        <v>1</v>
      </c>
      <c r="AL97" s="139">
        <v>0</v>
      </c>
      <c r="AM97" s="140">
        <v>1</v>
      </c>
      <c r="AN97" s="143">
        <v>17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15</v>
      </c>
      <c r="D98" s="46">
        <f t="shared" si="16"/>
        <v>7</v>
      </c>
      <c r="E98" s="145">
        <f t="shared" si="16"/>
        <v>8</v>
      </c>
      <c r="F98" s="146"/>
      <c r="G98" s="147"/>
      <c r="H98" s="148"/>
      <c r="I98" s="149">
        <v>1</v>
      </c>
      <c r="J98" s="150"/>
      <c r="K98" s="147"/>
      <c r="L98" s="148">
        <v>2</v>
      </c>
      <c r="M98" s="151"/>
      <c r="N98" s="150"/>
      <c r="O98" s="147"/>
      <c r="P98" s="149"/>
      <c r="Q98" s="151"/>
      <c r="R98" s="152"/>
      <c r="S98" s="147">
        <v>1</v>
      </c>
      <c r="T98" s="149"/>
      <c r="U98" s="151"/>
      <c r="V98" s="152"/>
      <c r="W98" s="147"/>
      <c r="X98" s="149">
        <v>1</v>
      </c>
      <c r="Y98" s="147">
        <v>1</v>
      </c>
      <c r="Z98" s="152">
        <v>1</v>
      </c>
      <c r="AA98" s="151">
        <v>3</v>
      </c>
      <c r="AB98" s="152"/>
      <c r="AC98" s="147">
        <v>1</v>
      </c>
      <c r="AD98" s="149"/>
      <c r="AE98" s="151"/>
      <c r="AF98" s="152">
        <v>2</v>
      </c>
      <c r="AG98" s="147"/>
      <c r="AH98" s="149">
        <v>1</v>
      </c>
      <c r="AI98" s="151"/>
      <c r="AJ98" s="152"/>
      <c r="AK98" s="147"/>
      <c r="AL98" s="149"/>
      <c r="AM98" s="147">
        <v>1</v>
      </c>
      <c r="AN98" s="153">
        <v>11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17</v>
      </c>
      <c r="D99" s="46">
        <f t="shared" si="16"/>
        <v>6</v>
      </c>
      <c r="E99" s="339">
        <f t="shared" si="16"/>
        <v>11</v>
      </c>
      <c r="F99" s="156">
        <v>1</v>
      </c>
      <c r="G99" s="340"/>
      <c r="H99" s="157"/>
      <c r="I99" s="158"/>
      <c r="J99" s="146"/>
      <c r="K99" s="159"/>
      <c r="L99" s="157"/>
      <c r="M99" s="160">
        <v>1</v>
      </c>
      <c r="N99" s="146"/>
      <c r="O99" s="159"/>
      <c r="P99" s="158"/>
      <c r="Q99" s="160"/>
      <c r="R99" s="329"/>
      <c r="S99" s="159">
        <v>2</v>
      </c>
      <c r="T99" s="158"/>
      <c r="U99" s="160"/>
      <c r="V99" s="329"/>
      <c r="W99" s="159">
        <v>2</v>
      </c>
      <c r="X99" s="158">
        <v>1</v>
      </c>
      <c r="Y99" s="159">
        <v>1</v>
      </c>
      <c r="Z99" s="329"/>
      <c r="AA99" s="160">
        <v>2</v>
      </c>
      <c r="AB99" s="329"/>
      <c r="AC99" s="159">
        <v>1</v>
      </c>
      <c r="AD99" s="158">
        <v>1</v>
      </c>
      <c r="AE99" s="160"/>
      <c r="AF99" s="329"/>
      <c r="AG99" s="159"/>
      <c r="AH99" s="158">
        <v>1</v>
      </c>
      <c r="AI99" s="160"/>
      <c r="AJ99" s="329"/>
      <c r="AK99" s="159">
        <v>2</v>
      </c>
      <c r="AL99" s="158">
        <v>2</v>
      </c>
      <c r="AM99" s="159"/>
      <c r="AN99" s="330">
        <v>17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70</v>
      </c>
      <c r="D100" s="24">
        <f t="shared" si="16"/>
        <v>26</v>
      </c>
      <c r="E100" s="161">
        <f t="shared" si="16"/>
        <v>44</v>
      </c>
      <c r="F100" s="124"/>
      <c r="G100" s="125"/>
      <c r="H100" s="126"/>
      <c r="I100" s="127"/>
      <c r="J100" s="124"/>
      <c r="K100" s="128"/>
      <c r="L100" s="126">
        <v>1</v>
      </c>
      <c r="M100" s="129">
        <v>3</v>
      </c>
      <c r="N100" s="124">
        <v>2</v>
      </c>
      <c r="O100" s="128">
        <v>1</v>
      </c>
      <c r="P100" s="127">
        <v>1</v>
      </c>
      <c r="Q100" s="129">
        <v>1</v>
      </c>
      <c r="R100" s="130">
        <v>1</v>
      </c>
      <c r="S100" s="128">
        <v>1</v>
      </c>
      <c r="T100" s="127"/>
      <c r="U100" s="129">
        <v>2</v>
      </c>
      <c r="V100" s="130">
        <v>1</v>
      </c>
      <c r="W100" s="128">
        <v>1</v>
      </c>
      <c r="X100" s="127"/>
      <c r="Y100" s="128"/>
      <c r="Z100" s="130"/>
      <c r="AA100" s="129">
        <v>3</v>
      </c>
      <c r="AB100" s="130">
        <v>2</v>
      </c>
      <c r="AC100" s="128">
        <v>2</v>
      </c>
      <c r="AD100" s="127">
        <v>3</v>
      </c>
      <c r="AE100" s="129">
        <v>6</v>
      </c>
      <c r="AF100" s="130">
        <v>3</v>
      </c>
      <c r="AG100" s="128">
        <v>5</v>
      </c>
      <c r="AH100" s="127">
        <v>3</v>
      </c>
      <c r="AI100" s="129">
        <v>4</v>
      </c>
      <c r="AJ100" s="130">
        <v>5</v>
      </c>
      <c r="AK100" s="128">
        <v>7</v>
      </c>
      <c r="AL100" s="127">
        <v>4</v>
      </c>
      <c r="AM100" s="128">
        <v>8</v>
      </c>
      <c r="AN100" s="131">
        <v>66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</v>
      </c>
      <c r="D101" s="96">
        <f t="shared" si="16"/>
        <v>0</v>
      </c>
      <c r="E101" s="163">
        <f t="shared" si="16"/>
        <v>1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>
        <v>1</v>
      </c>
      <c r="AL101" s="166"/>
      <c r="AM101" s="167"/>
      <c r="AN101" s="170">
        <v>1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295" t="s">
        <v>129</v>
      </c>
      <c r="B103" s="2301"/>
      <c r="C103" s="2296"/>
      <c r="D103" s="841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894" t="s">
        <v>131</v>
      </c>
      <c r="D104" s="895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815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816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295" t="s">
        <v>6</v>
      </c>
      <c r="G108" s="2301"/>
      <c r="H108" s="2301"/>
      <c r="I108" s="2301"/>
      <c r="J108" s="2301"/>
      <c r="K108" s="2301"/>
      <c r="L108" s="2301"/>
      <c r="M108" s="2301"/>
      <c r="N108" s="2301"/>
      <c r="O108" s="2301"/>
      <c r="P108" s="2301"/>
      <c r="Q108" s="2301"/>
      <c r="R108" s="2301"/>
      <c r="S108" s="2301"/>
      <c r="T108" s="2301"/>
      <c r="U108" s="2301"/>
      <c r="V108" s="2301"/>
      <c r="W108" s="2301"/>
      <c r="X108" s="2301"/>
      <c r="Y108" s="2301"/>
      <c r="Z108" s="2301"/>
      <c r="AA108" s="2301"/>
      <c r="AB108" s="2301"/>
      <c r="AC108" s="2301"/>
      <c r="AD108" s="2301"/>
      <c r="AE108" s="2301"/>
      <c r="AF108" s="2301"/>
      <c r="AG108" s="2301"/>
      <c r="AH108" s="2301"/>
      <c r="AI108" s="2301"/>
      <c r="AJ108" s="2301"/>
      <c r="AK108" s="2301"/>
      <c r="AL108" s="2301"/>
      <c r="AM108" s="2296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295" t="s">
        <v>11</v>
      </c>
      <c r="G109" s="2296"/>
      <c r="H109" s="2295" t="s">
        <v>12</v>
      </c>
      <c r="I109" s="2296"/>
      <c r="J109" s="2295" t="s">
        <v>13</v>
      </c>
      <c r="K109" s="2296"/>
      <c r="L109" s="2295" t="s">
        <v>14</v>
      </c>
      <c r="M109" s="2296"/>
      <c r="N109" s="2295" t="s">
        <v>15</v>
      </c>
      <c r="O109" s="2296"/>
      <c r="P109" s="2297" t="s">
        <v>16</v>
      </c>
      <c r="Q109" s="2298"/>
      <c r="R109" s="2297" t="s">
        <v>17</v>
      </c>
      <c r="S109" s="2298"/>
      <c r="T109" s="2297" t="s">
        <v>18</v>
      </c>
      <c r="U109" s="2298"/>
      <c r="V109" s="2297" t="s">
        <v>19</v>
      </c>
      <c r="W109" s="2298"/>
      <c r="X109" s="2297" t="s">
        <v>20</v>
      </c>
      <c r="Y109" s="2298"/>
      <c r="Z109" s="2297" t="s">
        <v>21</v>
      </c>
      <c r="AA109" s="2298"/>
      <c r="AB109" s="2297" t="s">
        <v>22</v>
      </c>
      <c r="AC109" s="2298"/>
      <c r="AD109" s="2297" t="s">
        <v>23</v>
      </c>
      <c r="AE109" s="2298"/>
      <c r="AF109" s="2297" t="s">
        <v>24</v>
      </c>
      <c r="AG109" s="2298"/>
      <c r="AH109" s="2297" t="s">
        <v>25</v>
      </c>
      <c r="AI109" s="2298"/>
      <c r="AJ109" s="2297" t="s">
        <v>26</v>
      </c>
      <c r="AK109" s="2298"/>
      <c r="AL109" s="2297" t="s">
        <v>27</v>
      </c>
      <c r="AM109" s="2299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870" t="s">
        <v>32</v>
      </c>
      <c r="D110" s="871" t="s">
        <v>43</v>
      </c>
      <c r="E110" s="832" t="s">
        <v>34</v>
      </c>
      <c r="F110" s="834" t="s">
        <v>43</v>
      </c>
      <c r="G110" s="832" t="s">
        <v>34</v>
      </c>
      <c r="H110" s="834" t="s">
        <v>43</v>
      </c>
      <c r="I110" s="832" t="s">
        <v>34</v>
      </c>
      <c r="J110" s="834" t="s">
        <v>43</v>
      </c>
      <c r="K110" s="832" t="s">
        <v>34</v>
      </c>
      <c r="L110" s="834" t="s">
        <v>43</v>
      </c>
      <c r="M110" s="832" t="s">
        <v>34</v>
      </c>
      <c r="N110" s="834" t="s">
        <v>43</v>
      </c>
      <c r="O110" s="832" t="s">
        <v>34</v>
      </c>
      <c r="P110" s="834" t="s">
        <v>43</v>
      </c>
      <c r="Q110" s="832" t="s">
        <v>34</v>
      </c>
      <c r="R110" s="834" t="s">
        <v>43</v>
      </c>
      <c r="S110" s="832" t="s">
        <v>34</v>
      </c>
      <c r="T110" s="834" t="s">
        <v>43</v>
      </c>
      <c r="U110" s="832" t="s">
        <v>34</v>
      </c>
      <c r="V110" s="834" t="s">
        <v>43</v>
      </c>
      <c r="W110" s="832" t="s">
        <v>34</v>
      </c>
      <c r="X110" s="834" t="s">
        <v>43</v>
      </c>
      <c r="Y110" s="832" t="s">
        <v>34</v>
      </c>
      <c r="Z110" s="834" t="s">
        <v>43</v>
      </c>
      <c r="AA110" s="832" t="s">
        <v>34</v>
      </c>
      <c r="AB110" s="834" t="s">
        <v>43</v>
      </c>
      <c r="AC110" s="832" t="s">
        <v>34</v>
      </c>
      <c r="AD110" s="879" t="s">
        <v>43</v>
      </c>
      <c r="AE110" s="879" t="s">
        <v>34</v>
      </c>
      <c r="AF110" s="834" t="s">
        <v>43</v>
      </c>
      <c r="AG110" s="832" t="s">
        <v>34</v>
      </c>
      <c r="AH110" s="879" t="s">
        <v>43</v>
      </c>
      <c r="AI110" s="879" t="s">
        <v>34</v>
      </c>
      <c r="AJ110" s="834" t="s">
        <v>43</v>
      </c>
      <c r="AK110" s="832" t="s">
        <v>34</v>
      </c>
      <c r="AL110" s="879" t="s">
        <v>43</v>
      </c>
      <c r="AM110" s="832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307" t="s">
        <v>135</v>
      </c>
      <c r="B111" s="2308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7</v>
      </c>
      <c r="E112" s="55">
        <f t="shared" si="17"/>
        <v>2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>
        <v>1</v>
      </c>
      <c r="U112" s="186"/>
      <c r="V112" s="185"/>
      <c r="W112" s="186"/>
      <c r="X112" s="185"/>
      <c r="Y112" s="186"/>
      <c r="Z112" s="185">
        <v>1</v>
      </c>
      <c r="AA112" s="186"/>
      <c r="AB112" s="185"/>
      <c r="AC112" s="186"/>
      <c r="AD112" s="187">
        <v>2</v>
      </c>
      <c r="AE112" s="188"/>
      <c r="AF112" s="185">
        <v>1</v>
      </c>
      <c r="AG112" s="186"/>
      <c r="AH112" s="187">
        <v>1</v>
      </c>
      <c r="AI112" s="188">
        <v>1</v>
      </c>
      <c r="AJ112" s="185"/>
      <c r="AK112" s="186"/>
      <c r="AL112" s="187">
        <v>1</v>
      </c>
      <c r="AM112" s="186">
        <v>1</v>
      </c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3</v>
      </c>
      <c r="D113" s="96">
        <f t="shared" si="17"/>
        <v>3</v>
      </c>
      <c r="E113" s="97">
        <f t="shared" si="17"/>
        <v>0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>
        <v>1</v>
      </c>
      <c r="AG113" s="191"/>
      <c r="AH113" s="192"/>
      <c r="AI113" s="193"/>
      <c r="AJ113" s="190"/>
      <c r="AK113" s="191"/>
      <c r="AL113" s="192">
        <v>2</v>
      </c>
      <c r="AM113" s="191"/>
      <c r="AN113" s="194">
        <v>3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295" t="s">
        <v>140</v>
      </c>
      <c r="G115" s="2296"/>
      <c r="H115" s="2305" t="s">
        <v>141</v>
      </c>
      <c r="I115" s="2296"/>
      <c r="J115" s="2295" t="s">
        <v>142</v>
      </c>
      <c r="K115" s="2296"/>
      <c r="L115" s="2295" t="s">
        <v>56</v>
      </c>
      <c r="M115" s="2296"/>
      <c r="N115" s="2295" t="s">
        <v>143</v>
      </c>
      <c r="O115" s="2296"/>
      <c r="P115" s="2295" t="s">
        <v>144</v>
      </c>
      <c r="Q115" s="2296"/>
      <c r="R115" s="2297" t="s">
        <v>145</v>
      </c>
      <c r="S115" s="2298"/>
      <c r="T115" s="2297" t="s">
        <v>146</v>
      </c>
      <c r="U115" s="2298"/>
      <c r="V115" s="2297" t="s">
        <v>147</v>
      </c>
      <c r="W115" s="2306"/>
      <c r="X115" s="2297" t="s">
        <v>148</v>
      </c>
      <c r="Y115" s="2298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870" t="s">
        <v>32</v>
      </c>
      <c r="D116" s="871" t="s">
        <v>33</v>
      </c>
      <c r="E116" s="847" t="s">
        <v>34</v>
      </c>
      <c r="F116" s="873" t="s">
        <v>43</v>
      </c>
      <c r="G116" s="896" t="s">
        <v>34</v>
      </c>
      <c r="H116" s="873" t="s">
        <v>43</v>
      </c>
      <c r="I116" s="896" t="s">
        <v>34</v>
      </c>
      <c r="J116" s="873" t="s">
        <v>43</v>
      </c>
      <c r="K116" s="896" t="s">
        <v>34</v>
      </c>
      <c r="L116" s="873" t="s">
        <v>43</v>
      </c>
      <c r="M116" s="896" t="s">
        <v>34</v>
      </c>
      <c r="N116" s="873" t="s">
        <v>43</v>
      </c>
      <c r="O116" s="896" t="s">
        <v>34</v>
      </c>
      <c r="P116" s="873" t="s">
        <v>43</v>
      </c>
      <c r="Q116" s="896" t="s">
        <v>34</v>
      </c>
      <c r="R116" s="873" t="s">
        <v>43</v>
      </c>
      <c r="S116" s="896" t="s">
        <v>34</v>
      </c>
      <c r="T116" s="873" t="s">
        <v>43</v>
      </c>
      <c r="U116" s="896" t="s">
        <v>34</v>
      </c>
      <c r="V116" s="873" t="s">
        <v>43</v>
      </c>
      <c r="W116" s="897" t="s">
        <v>34</v>
      </c>
      <c r="X116" s="873" t="s">
        <v>43</v>
      </c>
      <c r="Y116" s="896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307" t="s">
        <v>149</v>
      </c>
      <c r="B117" s="2308"/>
      <c r="C117" s="898">
        <f>SUM(D117+E117)</f>
        <v>16</v>
      </c>
      <c r="D117" s="833">
        <f>SUM(F117+H117+J117+L117+N117+P117+R117+T117+V117+X117)</f>
        <v>6</v>
      </c>
      <c r="E117" s="826">
        <f>SUM(G117+I117+K117+M117+O117+Q117+S117+U117+W117+Y117)</f>
        <v>10</v>
      </c>
      <c r="F117" s="891"/>
      <c r="G117" s="849"/>
      <c r="H117" s="844">
        <v>1</v>
      </c>
      <c r="I117" s="845">
        <v>1</v>
      </c>
      <c r="J117" s="844"/>
      <c r="K117" s="845"/>
      <c r="L117" s="891">
        <v>1</v>
      </c>
      <c r="M117" s="849">
        <v>1</v>
      </c>
      <c r="N117" s="844">
        <v>2</v>
      </c>
      <c r="O117" s="845">
        <v>5</v>
      </c>
      <c r="P117" s="891">
        <v>2</v>
      </c>
      <c r="Q117" s="849">
        <v>2</v>
      </c>
      <c r="R117" s="844"/>
      <c r="S117" s="845">
        <v>1</v>
      </c>
      <c r="T117" s="891"/>
      <c r="U117" s="849"/>
      <c r="V117" s="844"/>
      <c r="W117" s="845"/>
      <c r="X117" s="844"/>
      <c r="Y117" s="899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57</v>
      </c>
      <c r="D118" s="95">
        <f>SUM(F118+H118+J118+L118+N118+P118+R118+T118+V118+X118)</f>
        <v>33</v>
      </c>
      <c r="E118" s="39">
        <f>SUM(G118+I118+K118+M118+O118+Q118+S118+U118+W118+Y118)</f>
        <v>24</v>
      </c>
      <c r="F118" s="197"/>
      <c r="G118" s="198">
        <v>1</v>
      </c>
      <c r="H118" s="317">
        <v>12</v>
      </c>
      <c r="I118" s="199">
        <v>10</v>
      </c>
      <c r="J118" s="317"/>
      <c r="K118" s="199"/>
      <c r="L118" s="197">
        <v>5</v>
      </c>
      <c r="M118" s="198"/>
      <c r="N118" s="317">
        <v>5</v>
      </c>
      <c r="O118" s="199">
        <v>8</v>
      </c>
      <c r="P118" s="197">
        <v>6</v>
      </c>
      <c r="Q118" s="198">
        <v>3</v>
      </c>
      <c r="R118" s="317">
        <v>3</v>
      </c>
      <c r="S118" s="199">
        <v>2</v>
      </c>
      <c r="T118" s="197">
        <v>1</v>
      </c>
      <c r="U118" s="198"/>
      <c r="V118" s="317">
        <v>1</v>
      </c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306" t="s">
        <v>152</v>
      </c>
      <c r="C120" s="2306"/>
      <c r="D120" s="2306"/>
      <c r="E120" s="2298"/>
      <c r="F120" s="2309" t="s">
        <v>153</v>
      </c>
      <c r="G120" s="2310"/>
      <c r="H120" s="2311" t="s">
        <v>154</v>
      </c>
      <c r="I120" s="2306"/>
      <c r="J120" s="2306"/>
      <c r="K120" s="2299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900" t="s">
        <v>160</v>
      </c>
      <c r="C121" s="900" t="s">
        <v>161</v>
      </c>
      <c r="D121" s="841" t="s">
        <v>162</v>
      </c>
      <c r="E121" s="832" t="s">
        <v>163</v>
      </c>
      <c r="F121" s="850" t="s">
        <v>164</v>
      </c>
      <c r="G121" s="851" t="s">
        <v>165</v>
      </c>
      <c r="H121" s="901" t="s">
        <v>166</v>
      </c>
      <c r="I121" s="841" t="s">
        <v>167</v>
      </c>
      <c r="J121" s="825" t="s">
        <v>168</v>
      </c>
      <c r="K121" s="852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902" t="s">
        <v>149</v>
      </c>
      <c r="B122" s="893">
        <v>13</v>
      </c>
      <c r="C122" s="899">
        <v>3</v>
      </c>
      <c r="D122" s="903"/>
      <c r="E122" s="904"/>
      <c r="F122" s="905">
        <v>6</v>
      </c>
      <c r="G122" s="853">
        <v>10</v>
      </c>
      <c r="H122" s="854"/>
      <c r="I122" s="893"/>
      <c r="J122" s="893">
        <v>16</v>
      </c>
      <c r="K122" s="853"/>
      <c r="L122" s="899"/>
      <c r="M122" s="893"/>
      <c r="N122" s="899"/>
      <c r="O122" s="893"/>
      <c r="P122" s="893"/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40</v>
      </c>
      <c r="E123" s="200">
        <v>17</v>
      </c>
      <c r="F123" s="206">
        <v>33</v>
      </c>
      <c r="G123" s="208">
        <v>24</v>
      </c>
      <c r="H123" s="207">
        <v>10</v>
      </c>
      <c r="I123" s="205"/>
      <c r="J123" s="205">
        <v>28</v>
      </c>
      <c r="K123" s="208">
        <v>5</v>
      </c>
      <c r="L123" s="200">
        <v>14</v>
      </c>
      <c r="M123" s="205"/>
      <c r="N123" s="200"/>
      <c r="O123" s="205"/>
      <c r="P123" s="205"/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295" t="s">
        <v>6</v>
      </c>
      <c r="E125" s="2301"/>
      <c r="F125" s="2301"/>
      <c r="G125" s="2301"/>
      <c r="H125" s="2301"/>
      <c r="I125" s="2312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873" t="s">
        <v>13</v>
      </c>
      <c r="E126" s="888" t="s">
        <v>14</v>
      </c>
      <c r="F126" s="888" t="s">
        <v>15</v>
      </c>
      <c r="G126" s="888" t="s">
        <v>171</v>
      </c>
      <c r="H126" s="888" t="s">
        <v>172</v>
      </c>
      <c r="I126" s="906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907" t="s">
        <v>175</v>
      </c>
      <c r="C127" s="908">
        <f>SUM(D127:I127)</f>
        <v>1</v>
      </c>
      <c r="D127" s="829"/>
      <c r="E127" s="750"/>
      <c r="F127" s="750"/>
      <c r="G127" s="750">
        <v>1</v>
      </c>
      <c r="H127" s="750"/>
      <c r="I127" s="751"/>
      <c r="J127" s="876">
        <v>1</v>
      </c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DB127" s="6">
        <v>0</v>
      </c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909" t="s">
        <v>180</v>
      </c>
      <c r="B132" s="878">
        <v>6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10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5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1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2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1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9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55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8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856" t="s">
        <v>80</v>
      </c>
      <c r="B144" s="842">
        <f>SUM(B132:B143)</f>
        <v>97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295" t="s">
        <v>193</v>
      </c>
      <c r="B146" s="2296"/>
      <c r="C146" s="841" t="s">
        <v>194</v>
      </c>
      <c r="D146" s="841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841" t="s">
        <v>196</v>
      </c>
      <c r="B147" s="834" t="s">
        <v>197</v>
      </c>
      <c r="C147" s="857"/>
      <c r="D147" s="857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297" t="s">
        <v>199</v>
      </c>
      <c r="D149" s="2306"/>
      <c r="E149" s="2298"/>
      <c r="F149" s="2149" t="s">
        <v>7</v>
      </c>
      <c r="G149" s="2301" t="s">
        <v>200</v>
      </c>
      <c r="H149" s="2301"/>
      <c r="I149" s="2296"/>
      <c r="J149" s="2295" t="s">
        <v>201</v>
      </c>
      <c r="K149" s="2301"/>
      <c r="L149" s="2296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820" t="s">
        <v>80</v>
      </c>
      <c r="D150" s="823" t="s">
        <v>202</v>
      </c>
      <c r="E150" s="811" t="s">
        <v>203</v>
      </c>
      <c r="F150" s="2050"/>
      <c r="G150" s="823" t="s">
        <v>204</v>
      </c>
      <c r="H150" s="17" t="s">
        <v>205</v>
      </c>
      <c r="I150" s="811" t="s">
        <v>206</v>
      </c>
      <c r="J150" s="823" t="s">
        <v>204</v>
      </c>
      <c r="K150" s="17" t="s">
        <v>205</v>
      </c>
      <c r="L150" s="811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910" t="s">
        <v>208</v>
      </c>
      <c r="C151" s="908">
        <f>SUM(D151+E151)</f>
        <v>0</v>
      </c>
      <c r="D151" s="829"/>
      <c r="E151" s="876"/>
      <c r="F151" s="878"/>
      <c r="G151" s="829"/>
      <c r="H151" s="911"/>
      <c r="I151" s="876"/>
      <c r="J151" s="829"/>
      <c r="K151" s="911"/>
      <c r="L151" s="876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297" t="s">
        <v>211</v>
      </c>
      <c r="B154" s="2298"/>
      <c r="C154" s="841" t="s">
        <v>153</v>
      </c>
      <c r="D154" s="873" t="s">
        <v>7</v>
      </c>
      <c r="E154" s="835" t="s">
        <v>212</v>
      </c>
      <c r="F154" s="832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824" t="s">
        <v>217</v>
      </c>
      <c r="B157" s="236" t="s">
        <v>215</v>
      </c>
      <c r="C157" s="857"/>
      <c r="D157" s="912"/>
      <c r="E157" s="858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297" t="s">
        <v>223</v>
      </c>
      <c r="D162" s="2306"/>
      <c r="E162" s="2299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820" t="s">
        <v>224</v>
      </c>
      <c r="D163" s="873" t="s">
        <v>214</v>
      </c>
      <c r="E163" s="818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313" t="s">
        <v>225</v>
      </c>
      <c r="B164" s="913" t="s">
        <v>221</v>
      </c>
      <c r="C164" s="908">
        <f t="shared" ref="C164:C169" si="18">SUM(D164:E164)</f>
        <v>0</v>
      </c>
      <c r="D164" s="829"/>
      <c r="E164" s="751"/>
      <c r="F164" s="911"/>
      <c r="G164" s="750"/>
      <c r="H164" s="876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256</v>
      </c>
      <c r="D165" s="28">
        <v>256</v>
      </c>
      <c r="E165" s="247"/>
      <c r="F165" s="26">
        <v>256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913" t="s">
        <v>221</v>
      </c>
      <c r="C167" s="908">
        <f t="shared" si="18"/>
        <v>0</v>
      </c>
      <c r="D167" s="829"/>
      <c r="E167" s="751"/>
      <c r="F167" s="911"/>
      <c r="G167" s="750"/>
      <c r="H167" s="876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144</v>
      </c>
      <c r="D168" s="28">
        <v>144</v>
      </c>
      <c r="E168" s="247"/>
      <c r="F168" s="26">
        <v>144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309" t="s">
        <v>6</v>
      </c>
      <c r="F171" s="2314"/>
      <c r="G171" s="2314"/>
      <c r="H171" s="2314"/>
      <c r="I171" s="2314"/>
      <c r="J171" s="2314"/>
      <c r="K171" s="2314"/>
      <c r="L171" s="2314"/>
      <c r="M171" s="2314"/>
      <c r="N171" s="2314"/>
      <c r="O171" s="2314"/>
      <c r="P171" s="2314"/>
      <c r="Q171" s="2314"/>
      <c r="R171" s="2314"/>
      <c r="S171" s="2314"/>
      <c r="T171" s="2314"/>
      <c r="U171" s="2314"/>
      <c r="V171" s="2314"/>
      <c r="W171" s="2314"/>
      <c r="X171" s="2314"/>
      <c r="Y171" s="2314"/>
      <c r="Z171" s="2314"/>
      <c r="AA171" s="2314"/>
      <c r="AB171" s="2314"/>
      <c r="AC171" s="2314"/>
      <c r="AD171" s="2314"/>
      <c r="AE171" s="2314"/>
      <c r="AF171" s="2314"/>
      <c r="AG171" s="2314"/>
      <c r="AH171" s="2314"/>
      <c r="AI171" s="2314"/>
      <c r="AJ171" s="2314"/>
      <c r="AK171" s="2314"/>
      <c r="AL171" s="2315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295" t="s">
        <v>11</v>
      </c>
      <c r="F172" s="2296"/>
      <c r="G172" s="2295" t="s">
        <v>12</v>
      </c>
      <c r="H172" s="2296"/>
      <c r="I172" s="2295" t="s">
        <v>13</v>
      </c>
      <c r="J172" s="2296"/>
      <c r="K172" s="2295" t="s">
        <v>14</v>
      </c>
      <c r="L172" s="2296"/>
      <c r="M172" s="2295" t="s">
        <v>15</v>
      </c>
      <c r="N172" s="2296"/>
      <c r="O172" s="2297" t="s">
        <v>16</v>
      </c>
      <c r="P172" s="2298"/>
      <c r="Q172" s="2297" t="s">
        <v>17</v>
      </c>
      <c r="R172" s="2298"/>
      <c r="S172" s="2297" t="s">
        <v>18</v>
      </c>
      <c r="T172" s="2298"/>
      <c r="U172" s="2297" t="s">
        <v>19</v>
      </c>
      <c r="V172" s="2298"/>
      <c r="W172" s="2297" t="s">
        <v>20</v>
      </c>
      <c r="X172" s="2298"/>
      <c r="Y172" s="2297" t="s">
        <v>21</v>
      </c>
      <c r="Z172" s="2298"/>
      <c r="AA172" s="2297" t="s">
        <v>22</v>
      </c>
      <c r="AB172" s="2298"/>
      <c r="AC172" s="2297" t="s">
        <v>23</v>
      </c>
      <c r="AD172" s="2298"/>
      <c r="AE172" s="2297" t="s">
        <v>24</v>
      </c>
      <c r="AF172" s="2298"/>
      <c r="AG172" s="2297" t="s">
        <v>25</v>
      </c>
      <c r="AH172" s="2298"/>
      <c r="AI172" s="2297" t="s">
        <v>26</v>
      </c>
      <c r="AJ172" s="2298"/>
      <c r="AK172" s="2297" t="s">
        <v>27</v>
      </c>
      <c r="AL172" s="2298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859" t="s">
        <v>32</v>
      </c>
      <c r="C173" s="860" t="s">
        <v>33</v>
      </c>
      <c r="D173" s="861" t="s">
        <v>34</v>
      </c>
      <c r="E173" s="873" t="s">
        <v>43</v>
      </c>
      <c r="F173" s="832" t="s">
        <v>34</v>
      </c>
      <c r="G173" s="873" t="s">
        <v>43</v>
      </c>
      <c r="H173" s="832" t="s">
        <v>34</v>
      </c>
      <c r="I173" s="873" t="s">
        <v>43</v>
      </c>
      <c r="J173" s="832" t="s">
        <v>34</v>
      </c>
      <c r="K173" s="873" t="s">
        <v>43</v>
      </c>
      <c r="L173" s="879" t="s">
        <v>34</v>
      </c>
      <c r="M173" s="873" t="s">
        <v>43</v>
      </c>
      <c r="N173" s="832" t="s">
        <v>34</v>
      </c>
      <c r="O173" s="873" t="s">
        <v>43</v>
      </c>
      <c r="P173" s="879" t="s">
        <v>34</v>
      </c>
      <c r="Q173" s="873" t="s">
        <v>43</v>
      </c>
      <c r="R173" s="832" t="s">
        <v>34</v>
      </c>
      <c r="S173" s="873" t="s">
        <v>43</v>
      </c>
      <c r="T173" s="879" t="s">
        <v>34</v>
      </c>
      <c r="U173" s="873" t="s">
        <v>43</v>
      </c>
      <c r="V173" s="832" t="s">
        <v>34</v>
      </c>
      <c r="W173" s="873" t="s">
        <v>43</v>
      </c>
      <c r="X173" s="879" t="s">
        <v>34</v>
      </c>
      <c r="Y173" s="873" t="s">
        <v>43</v>
      </c>
      <c r="Z173" s="832" t="s">
        <v>34</v>
      </c>
      <c r="AA173" s="873" t="s">
        <v>43</v>
      </c>
      <c r="AB173" s="832" t="s">
        <v>34</v>
      </c>
      <c r="AC173" s="873" t="s">
        <v>43</v>
      </c>
      <c r="AD173" s="832" t="s">
        <v>34</v>
      </c>
      <c r="AE173" s="873" t="s">
        <v>43</v>
      </c>
      <c r="AF173" s="832" t="s">
        <v>34</v>
      </c>
      <c r="AG173" s="873" t="s">
        <v>43</v>
      </c>
      <c r="AH173" s="832" t="s">
        <v>34</v>
      </c>
      <c r="AI173" s="873" t="s">
        <v>43</v>
      </c>
      <c r="AJ173" s="832" t="s">
        <v>34</v>
      </c>
      <c r="AK173" s="873" t="s">
        <v>43</v>
      </c>
      <c r="AL173" s="832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914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915">
        <f>SUM(P174+R174+T174+V174+X174+Z174+AB174+AD174+AF174+AH174+AJ174+AL174)</f>
        <v>0</v>
      </c>
      <c r="E174" s="862"/>
      <c r="F174" s="254"/>
      <c r="G174" s="255"/>
      <c r="H174" s="863"/>
      <c r="I174" s="862"/>
      <c r="J174" s="254"/>
      <c r="K174" s="255"/>
      <c r="L174" s="863"/>
      <c r="M174" s="255"/>
      <c r="N174" s="863"/>
      <c r="O174" s="864"/>
      <c r="P174" s="865"/>
      <c r="Q174" s="866"/>
      <c r="R174" s="867"/>
      <c r="S174" s="864"/>
      <c r="T174" s="865"/>
      <c r="U174" s="866"/>
      <c r="V174" s="867"/>
      <c r="W174" s="864"/>
      <c r="X174" s="865"/>
      <c r="Y174" s="866"/>
      <c r="Z174" s="867"/>
      <c r="AA174" s="866"/>
      <c r="AB174" s="867"/>
      <c r="AC174" s="866"/>
      <c r="AD174" s="867"/>
      <c r="AE174" s="866"/>
      <c r="AF174" s="867"/>
      <c r="AG174" s="866"/>
      <c r="AH174" s="867"/>
      <c r="AI174" s="866"/>
      <c r="AJ174" s="867"/>
      <c r="AK174" s="866"/>
      <c r="AL174" s="867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916"/>
      <c r="F175" s="917"/>
      <c r="G175" s="916"/>
      <c r="H175" s="917"/>
      <c r="I175" s="916"/>
      <c r="J175" s="917"/>
      <c r="K175" s="918"/>
      <c r="L175" s="919"/>
      <c r="M175" s="916"/>
      <c r="N175" s="917"/>
      <c r="O175" s="918"/>
      <c r="P175" s="919"/>
      <c r="Q175" s="916"/>
      <c r="R175" s="917"/>
      <c r="S175" s="918"/>
      <c r="T175" s="919"/>
      <c r="U175" s="916"/>
      <c r="V175" s="917"/>
      <c r="W175" s="918"/>
      <c r="X175" s="919"/>
      <c r="Y175" s="916"/>
      <c r="Z175" s="917"/>
      <c r="AA175" s="916"/>
      <c r="AB175" s="917"/>
      <c r="AC175" s="916"/>
      <c r="AD175" s="917"/>
      <c r="AE175" s="916"/>
      <c r="AF175" s="917"/>
      <c r="AG175" s="916"/>
      <c r="AH175" s="917"/>
      <c r="AI175" s="916"/>
      <c r="AJ175" s="917"/>
      <c r="AK175" s="916"/>
      <c r="AL175" s="917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916"/>
      <c r="F176" s="917"/>
      <c r="G176" s="916"/>
      <c r="H176" s="917"/>
      <c r="I176" s="916"/>
      <c r="J176" s="917"/>
      <c r="K176" s="918"/>
      <c r="L176" s="919"/>
      <c r="M176" s="916"/>
      <c r="N176" s="917"/>
      <c r="O176" s="918"/>
      <c r="P176" s="919"/>
      <c r="Q176" s="916"/>
      <c r="R176" s="917"/>
      <c r="S176" s="918"/>
      <c r="T176" s="919"/>
      <c r="U176" s="916"/>
      <c r="V176" s="917"/>
      <c r="W176" s="918"/>
      <c r="X176" s="919"/>
      <c r="Y176" s="916"/>
      <c r="Z176" s="917"/>
      <c r="AA176" s="916"/>
      <c r="AB176" s="917"/>
      <c r="AC176" s="916"/>
      <c r="AD176" s="917"/>
      <c r="AE176" s="916"/>
      <c r="AF176" s="917"/>
      <c r="AG176" s="916"/>
      <c r="AH176" s="917"/>
      <c r="AI176" s="916"/>
      <c r="AJ176" s="917"/>
      <c r="AK176" s="916"/>
      <c r="AL176" s="917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920"/>
      <c r="F177" s="921"/>
      <c r="G177" s="920"/>
      <c r="H177" s="921"/>
      <c r="I177" s="920"/>
      <c r="J177" s="921"/>
      <c r="K177" s="922"/>
      <c r="L177" s="923"/>
      <c r="M177" s="920"/>
      <c r="N177" s="921"/>
      <c r="O177" s="922"/>
      <c r="P177" s="923"/>
      <c r="Q177" s="920"/>
      <c r="R177" s="921"/>
      <c r="S177" s="922"/>
      <c r="T177" s="923"/>
      <c r="U177" s="920"/>
      <c r="V177" s="921"/>
      <c r="W177" s="922"/>
      <c r="X177" s="923"/>
      <c r="Y177" s="920"/>
      <c r="Z177" s="921"/>
      <c r="AA177" s="920"/>
      <c r="AB177" s="921"/>
      <c r="AC177" s="920"/>
      <c r="AD177" s="921"/>
      <c r="AE177" s="920"/>
      <c r="AF177" s="921"/>
      <c r="AG177" s="920"/>
      <c r="AH177" s="921"/>
      <c r="AI177" s="920"/>
      <c r="AJ177" s="921"/>
      <c r="AK177" s="920"/>
      <c r="AL177" s="921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924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316" t="s">
        <v>234</v>
      </c>
      <c r="G179" s="2317"/>
      <c r="H179" s="2317"/>
      <c r="I179" s="2317"/>
      <c r="J179" s="2317"/>
      <c r="K179" s="2317"/>
      <c r="L179" s="2317"/>
      <c r="M179" s="2317"/>
      <c r="N179" s="2317"/>
      <c r="O179" s="2317"/>
      <c r="P179" s="2317"/>
      <c r="Q179" s="2317"/>
      <c r="R179" s="2317"/>
      <c r="S179" s="2317"/>
      <c r="T179" s="2317"/>
      <c r="U179" s="2318"/>
      <c r="V179" s="2041" t="s">
        <v>235</v>
      </c>
      <c r="W179" s="2319" t="s">
        <v>236</v>
      </c>
      <c r="X179" s="2319" t="s">
        <v>237</v>
      </c>
      <c r="Y179" s="2319" t="s">
        <v>238</v>
      </c>
      <c r="Z179" s="2319" t="s">
        <v>239</v>
      </c>
      <c r="AA179" s="2324" t="s">
        <v>240</v>
      </c>
      <c r="AB179" s="2325" t="s">
        <v>241</v>
      </c>
      <c r="AC179" s="2325"/>
      <c r="AD179" s="2325"/>
      <c r="AE179" s="2325"/>
      <c r="AF179" s="2326" t="s">
        <v>153</v>
      </c>
      <c r="AG179" s="2327"/>
      <c r="AH179" s="2041" t="s">
        <v>155</v>
      </c>
      <c r="AI179" s="2322" t="s">
        <v>242</v>
      </c>
      <c r="AJ179" s="2322" t="s">
        <v>158</v>
      </c>
      <c r="AK179" s="2322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320" t="s">
        <v>11</v>
      </c>
      <c r="G180" s="2320"/>
      <c r="H180" s="2320" t="s">
        <v>12</v>
      </c>
      <c r="I180" s="2320"/>
      <c r="J180" s="2320" t="s">
        <v>13</v>
      </c>
      <c r="K180" s="2320"/>
      <c r="L180" s="2320" t="s">
        <v>243</v>
      </c>
      <c r="M180" s="2320"/>
      <c r="N180" s="2320" t="s">
        <v>244</v>
      </c>
      <c r="O180" s="2320"/>
      <c r="P180" s="2323" t="s">
        <v>245</v>
      </c>
      <c r="Q180" s="2323"/>
      <c r="R180" s="2323" t="s">
        <v>246</v>
      </c>
      <c r="S180" s="2323"/>
      <c r="T180" s="2109" t="s">
        <v>247</v>
      </c>
      <c r="U180" s="2130"/>
      <c r="V180" s="2155"/>
      <c r="W180" s="2320"/>
      <c r="X180" s="2320"/>
      <c r="Y180" s="2320"/>
      <c r="Z180" s="2320"/>
      <c r="AA180" s="2296"/>
      <c r="AB180" s="2320" t="s">
        <v>160</v>
      </c>
      <c r="AC180" s="2320" t="s">
        <v>161</v>
      </c>
      <c r="AD180" s="2320" t="s">
        <v>162</v>
      </c>
      <c r="AE180" s="2296" t="s">
        <v>163</v>
      </c>
      <c r="AF180" s="2328" t="s">
        <v>164</v>
      </c>
      <c r="AG180" s="2329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846" t="s">
        <v>32</v>
      </c>
      <c r="D181" s="925" t="s">
        <v>43</v>
      </c>
      <c r="E181" s="847" t="s">
        <v>34</v>
      </c>
      <c r="F181" s="843" t="s">
        <v>43</v>
      </c>
      <c r="G181" s="848" t="s">
        <v>34</v>
      </c>
      <c r="H181" s="843" t="s">
        <v>43</v>
      </c>
      <c r="I181" s="848" t="s">
        <v>34</v>
      </c>
      <c r="J181" s="843" t="s">
        <v>43</v>
      </c>
      <c r="K181" s="848" t="s">
        <v>34</v>
      </c>
      <c r="L181" s="843" t="s">
        <v>43</v>
      </c>
      <c r="M181" s="848" t="s">
        <v>34</v>
      </c>
      <c r="N181" s="843" t="s">
        <v>43</v>
      </c>
      <c r="O181" s="848" t="s">
        <v>34</v>
      </c>
      <c r="P181" s="843" t="s">
        <v>43</v>
      </c>
      <c r="Q181" s="848" t="s">
        <v>34</v>
      </c>
      <c r="R181" s="843" t="s">
        <v>43</v>
      </c>
      <c r="S181" s="848" t="s">
        <v>34</v>
      </c>
      <c r="T181" s="835" t="s">
        <v>43</v>
      </c>
      <c r="U181" s="926" t="s">
        <v>34</v>
      </c>
      <c r="V181" s="2108"/>
      <c r="W181" s="2320"/>
      <c r="X181" s="2320"/>
      <c r="Y181" s="2320"/>
      <c r="Z181" s="2320"/>
      <c r="AA181" s="2296"/>
      <c r="AB181" s="2320"/>
      <c r="AC181" s="2320"/>
      <c r="AD181" s="2320"/>
      <c r="AE181" s="2296"/>
      <c r="AF181" s="2328"/>
      <c r="AG181" s="2329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320" t="s">
        <v>248</v>
      </c>
      <c r="B182" s="927" t="s">
        <v>249</v>
      </c>
      <c r="C182" s="928">
        <f>SUM(D182:E182)</f>
        <v>5</v>
      </c>
      <c r="D182" s="929">
        <f>SUM(F182+H182+J182+L182+N182+P182+R182+T182)</f>
        <v>0</v>
      </c>
      <c r="E182" s="930">
        <f>G182+I182+K182+M182+O182+Q182+S182+U182</f>
        <v>5</v>
      </c>
      <c r="F182" s="931"/>
      <c r="G182" s="932"/>
      <c r="H182" s="931"/>
      <c r="I182" s="932"/>
      <c r="J182" s="931"/>
      <c r="K182" s="932">
        <v>1</v>
      </c>
      <c r="L182" s="931"/>
      <c r="M182" s="932"/>
      <c r="N182" s="931"/>
      <c r="O182" s="932"/>
      <c r="P182" s="931"/>
      <c r="Q182" s="932">
        <v>3</v>
      </c>
      <c r="R182" s="931"/>
      <c r="S182" s="932">
        <v>1</v>
      </c>
      <c r="T182" s="931"/>
      <c r="U182" s="933"/>
      <c r="V182" s="934">
        <v>1</v>
      </c>
      <c r="W182" s="935">
        <v>1</v>
      </c>
      <c r="X182" s="935">
        <v>4</v>
      </c>
      <c r="Y182" s="935">
        <v>1</v>
      </c>
      <c r="Z182" s="935">
        <v>2</v>
      </c>
      <c r="AA182" s="936"/>
      <c r="AB182" s="935">
        <v>2</v>
      </c>
      <c r="AC182" s="935">
        <v>1</v>
      </c>
      <c r="AD182" s="935">
        <v>2</v>
      </c>
      <c r="AE182" s="937"/>
      <c r="AF182" s="935">
        <v>5</v>
      </c>
      <c r="AG182" s="938"/>
      <c r="AH182" s="937">
        <v>0</v>
      </c>
      <c r="AI182" s="935">
        <v>0</v>
      </c>
      <c r="AJ182" s="935">
        <v>0</v>
      </c>
      <c r="AK182" s="935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321"/>
      <c r="B183" s="77" t="s">
        <v>250</v>
      </c>
      <c r="C183" s="267">
        <f>SUM(D183:E183)</f>
        <v>2</v>
      </c>
      <c r="D183" s="38">
        <f>SUM(F183+H183+J183+L183+N183+P183+R183+T183)</f>
        <v>0</v>
      </c>
      <c r="E183" s="268">
        <f>G183+I183+K183+M183+O183+Q183+S183+U183</f>
        <v>2</v>
      </c>
      <c r="F183" s="190"/>
      <c r="G183" s="269"/>
      <c r="H183" s="190"/>
      <c r="I183" s="269">
        <v>1</v>
      </c>
      <c r="J183" s="190"/>
      <c r="K183" s="269">
        <v>1</v>
      </c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>
        <v>2</v>
      </c>
      <c r="Y183" s="272"/>
      <c r="Z183" s="272"/>
      <c r="AA183" s="192"/>
      <c r="AB183" s="272"/>
      <c r="AC183" s="272">
        <v>1</v>
      </c>
      <c r="AD183" s="272">
        <v>1</v>
      </c>
      <c r="AE183" s="194"/>
      <c r="AF183" s="272">
        <v>2</v>
      </c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927" t="s">
        <v>253</v>
      </c>
      <c r="B187" s="939">
        <f>SUM(C187:D187)</f>
        <v>7</v>
      </c>
      <c r="C187" s="935"/>
      <c r="D187" s="937">
        <v>7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940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941" t="s">
        <v>255</v>
      </c>
      <c r="B189" s="343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332" t="s">
        <v>6</v>
      </c>
      <c r="F190" s="2333"/>
      <c r="G190" s="2333"/>
      <c r="H190" s="2333"/>
      <c r="I190" s="2333"/>
      <c r="J190" s="2333"/>
      <c r="K190" s="2333"/>
      <c r="L190" s="2333"/>
      <c r="M190" s="2333"/>
      <c r="N190" s="2333"/>
      <c r="O190" s="2333"/>
      <c r="P190" s="2333"/>
      <c r="Q190" s="2333"/>
      <c r="R190" s="2333"/>
      <c r="S190" s="2333"/>
      <c r="T190" s="2333"/>
      <c r="U190" s="2333"/>
      <c r="V190" s="2333"/>
      <c r="W190" s="2333"/>
      <c r="X190" s="2333"/>
      <c r="Y190" s="2333"/>
      <c r="Z190" s="2333"/>
      <c r="AA190" s="2333"/>
      <c r="AB190" s="2333"/>
      <c r="AC190" s="2333"/>
      <c r="AD190" s="2333"/>
      <c r="AE190" s="2333"/>
      <c r="AF190" s="2333"/>
      <c r="AG190" s="2333"/>
      <c r="AH190" s="2333"/>
      <c r="AI190" s="2333"/>
      <c r="AJ190" s="2333"/>
      <c r="AK190" s="2333"/>
      <c r="AL190" s="2334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295" t="s">
        <v>11</v>
      </c>
      <c r="F191" s="2296"/>
      <c r="G191" s="2295" t="s">
        <v>12</v>
      </c>
      <c r="H191" s="2296"/>
      <c r="I191" s="2295" t="s">
        <v>13</v>
      </c>
      <c r="J191" s="2296"/>
      <c r="K191" s="2295" t="s">
        <v>14</v>
      </c>
      <c r="L191" s="2296"/>
      <c r="M191" s="2295" t="s">
        <v>15</v>
      </c>
      <c r="N191" s="2296"/>
      <c r="O191" s="2297" t="s">
        <v>16</v>
      </c>
      <c r="P191" s="2298"/>
      <c r="Q191" s="2297" t="s">
        <v>17</v>
      </c>
      <c r="R191" s="2298"/>
      <c r="S191" s="2297" t="s">
        <v>18</v>
      </c>
      <c r="T191" s="2298"/>
      <c r="U191" s="2297" t="s">
        <v>19</v>
      </c>
      <c r="V191" s="2298"/>
      <c r="W191" s="2297" t="s">
        <v>20</v>
      </c>
      <c r="X191" s="2298"/>
      <c r="Y191" s="2297" t="s">
        <v>21</v>
      </c>
      <c r="Z191" s="2298"/>
      <c r="AA191" s="2297" t="s">
        <v>22</v>
      </c>
      <c r="AB191" s="2298"/>
      <c r="AC191" s="2297" t="s">
        <v>23</v>
      </c>
      <c r="AD191" s="2298"/>
      <c r="AE191" s="2297" t="s">
        <v>24</v>
      </c>
      <c r="AF191" s="2298"/>
      <c r="AG191" s="2297" t="s">
        <v>25</v>
      </c>
      <c r="AH191" s="2298"/>
      <c r="AI191" s="2297" t="s">
        <v>26</v>
      </c>
      <c r="AJ191" s="2298"/>
      <c r="AK191" s="2297" t="s">
        <v>27</v>
      </c>
      <c r="AL191" s="2299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814" t="s">
        <v>34</v>
      </c>
      <c r="E192" s="942" t="s">
        <v>43</v>
      </c>
      <c r="F192" s="943" t="s">
        <v>34</v>
      </c>
      <c r="G192" s="942" t="s">
        <v>43</v>
      </c>
      <c r="H192" s="943" t="s">
        <v>34</v>
      </c>
      <c r="I192" s="942" t="s">
        <v>43</v>
      </c>
      <c r="J192" s="943" t="s">
        <v>34</v>
      </c>
      <c r="K192" s="942" t="s">
        <v>43</v>
      </c>
      <c r="L192" s="943" t="s">
        <v>34</v>
      </c>
      <c r="M192" s="942" t="s">
        <v>43</v>
      </c>
      <c r="N192" s="943" t="s">
        <v>34</v>
      </c>
      <c r="O192" s="942" t="s">
        <v>43</v>
      </c>
      <c r="P192" s="832" t="s">
        <v>34</v>
      </c>
      <c r="Q192" s="942" t="s">
        <v>43</v>
      </c>
      <c r="R192" s="832" t="s">
        <v>34</v>
      </c>
      <c r="S192" s="942" t="s">
        <v>43</v>
      </c>
      <c r="T192" s="832" t="s">
        <v>34</v>
      </c>
      <c r="U192" s="942" t="s">
        <v>43</v>
      </c>
      <c r="V192" s="943" t="s">
        <v>34</v>
      </c>
      <c r="W192" s="942" t="s">
        <v>43</v>
      </c>
      <c r="X192" s="943" t="s">
        <v>34</v>
      </c>
      <c r="Y192" s="835" t="s">
        <v>43</v>
      </c>
      <c r="Z192" s="943" t="s">
        <v>34</v>
      </c>
      <c r="AA192" s="835" t="s">
        <v>43</v>
      </c>
      <c r="AB192" s="943" t="s">
        <v>34</v>
      </c>
      <c r="AC192" s="835" t="s">
        <v>43</v>
      </c>
      <c r="AD192" s="943" t="s">
        <v>34</v>
      </c>
      <c r="AE192" s="835" t="s">
        <v>43</v>
      </c>
      <c r="AF192" s="943" t="s">
        <v>34</v>
      </c>
      <c r="AG192" s="835" t="s">
        <v>43</v>
      </c>
      <c r="AH192" s="943" t="s">
        <v>34</v>
      </c>
      <c r="AI192" s="835" t="s">
        <v>43</v>
      </c>
      <c r="AJ192" s="943" t="s">
        <v>34</v>
      </c>
      <c r="AK192" s="835" t="s">
        <v>43</v>
      </c>
      <c r="AL192" s="944"/>
      <c r="AM192" s="945" t="s">
        <v>257</v>
      </c>
      <c r="AN192" s="946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947" t="s">
        <v>259</v>
      </c>
      <c r="B193" s="948">
        <f>SUM(C193+D193)</f>
        <v>34</v>
      </c>
      <c r="C193" s="949">
        <f>+E193+G193+I193+K193+M193+O193+Q193+S193+U193+W193+Y193+AA193+AC193+AE193+AG193+AI193+AK193</f>
        <v>12</v>
      </c>
      <c r="D193" s="837">
        <f>+F193+H193+J193+L193+N193+P193+R193+T193+V193+X193+Z193+AB193+AD193+AF193+AH193+AJ193+AL193</f>
        <v>22</v>
      </c>
      <c r="E193" s="950"/>
      <c r="F193" s="951"/>
      <c r="G193" s="950"/>
      <c r="H193" s="951"/>
      <c r="I193" s="950">
        <v>2</v>
      </c>
      <c r="J193" s="951">
        <v>3</v>
      </c>
      <c r="K193" s="950">
        <v>2</v>
      </c>
      <c r="L193" s="951">
        <v>11</v>
      </c>
      <c r="M193" s="950">
        <v>1</v>
      </c>
      <c r="N193" s="951">
        <v>1</v>
      </c>
      <c r="O193" s="950">
        <v>0</v>
      </c>
      <c r="P193" s="952">
        <v>2</v>
      </c>
      <c r="Q193" s="950">
        <v>4</v>
      </c>
      <c r="R193" s="952">
        <v>0</v>
      </c>
      <c r="S193" s="950">
        <v>0</v>
      </c>
      <c r="T193" s="952">
        <v>2</v>
      </c>
      <c r="U193" s="950"/>
      <c r="V193" s="951"/>
      <c r="W193" s="950">
        <v>2</v>
      </c>
      <c r="X193" s="951">
        <v>2</v>
      </c>
      <c r="Y193" s="950">
        <v>0</v>
      </c>
      <c r="Z193" s="952">
        <v>1</v>
      </c>
      <c r="AA193" s="950">
        <v>1</v>
      </c>
      <c r="AB193" s="952">
        <v>0</v>
      </c>
      <c r="AC193" s="950"/>
      <c r="AD193" s="952"/>
      <c r="AE193" s="950"/>
      <c r="AF193" s="952"/>
      <c r="AG193" s="950"/>
      <c r="AH193" s="952"/>
      <c r="AI193" s="950"/>
      <c r="AJ193" s="952"/>
      <c r="AK193" s="950"/>
      <c r="AL193" s="953"/>
      <c r="AM193" s="952">
        <v>0</v>
      </c>
      <c r="AN193" s="952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330" t="s">
        <v>6</v>
      </c>
      <c r="F195" s="2331"/>
      <c r="G195" s="2331"/>
      <c r="H195" s="2331"/>
      <c r="I195" s="2331"/>
      <c r="J195" s="2331"/>
      <c r="K195" s="2331"/>
      <c r="L195" s="2329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295" t="s">
        <v>11</v>
      </c>
      <c r="F196" s="2296"/>
      <c r="G196" s="2295" t="s">
        <v>12</v>
      </c>
      <c r="H196" s="2296"/>
      <c r="I196" s="2295" t="s">
        <v>13</v>
      </c>
      <c r="J196" s="2296"/>
      <c r="K196" s="2295" t="s">
        <v>264</v>
      </c>
      <c r="L196" s="2312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847" t="s">
        <v>32</v>
      </c>
      <c r="C197" s="947" t="s">
        <v>33</v>
      </c>
      <c r="D197" s="847" t="s">
        <v>34</v>
      </c>
      <c r="E197" s="942" t="s">
        <v>43</v>
      </c>
      <c r="F197" s="280" t="s">
        <v>34</v>
      </c>
      <c r="G197" s="942" t="s">
        <v>43</v>
      </c>
      <c r="H197" s="280" t="s">
        <v>34</v>
      </c>
      <c r="I197" s="813" t="s">
        <v>43</v>
      </c>
      <c r="J197" s="812" t="s">
        <v>34</v>
      </c>
      <c r="K197" s="942" t="s">
        <v>43</v>
      </c>
      <c r="L197" s="855" t="s">
        <v>34</v>
      </c>
      <c r="M197" s="954" t="s">
        <v>265</v>
      </c>
      <c r="N197" s="819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5</v>
      </c>
      <c r="C198" s="285">
        <f>+E198+G198+I198+K198</f>
        <v>4</v>
      </c>
      <c r="D198" s="286">
        <f>+F198+H198+J198+L198</f>
        <v>1</v>
      </c>
      <c r="E198" s="955">
        <f t="shared" ref="E198:O198" si="21">SUM(E199:E203)</f>
        <v>1</v>
      </c>
      <c r="F198" s="956">
        <f t="shared" si="21"/>
        <v>0</v>
      </c>
      <c r="G198" s="955">
        <f t="shared" si="21"/>
        <v>0</v>
      </c>
      <c r="H198" s="956">
        <f t="shared" si="21"/>
        <v>0</v>
      </c>
      <c r="I198" s="955">
        <f t="shared" si="21"/>
        <v>0</v>
      </c>
      <c r="J198" s="957">
        <f t="shared" si="21"/>
        <v>0</v>
      </c>
      <c r="K198" s="948">
        <f t="shared" si="21"/>
        <v>3</v>
      </c>
      <c r="L198" s="958">
        <f t="shared" si="21"/>
        <v>1</v>
      </c>
      <c r="M198" s="959">
        <f t="shared" si="21"/>
        <v>4</v>
      </c>
      <c r="N198" s="956">
        <f t="shared" si="21"/>
        <v>1</v>
      </c>
      <c r="O198" s="960">
        <f t="shared" si="21"/>
        <v>1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927" t="s">
        <v>267</v>
      </c>
      <c r="B199" s="939">
        <f t="shared" si="20"/>
        <v>5</v>
      </c>
      <c r="C199" s="939">
        <f>+E199+G199+I199+K199</f>
        <v>4</v>
      </c>
      <c r="D199" s="961">
        <f>+F199+H199+J199+L199</f>
        <v>1</v>
      </c>
      <c r="E199" s="179">
        <v>1</v>
      </c>
      <c r="F199" s="183"/>
      <c r="G199" s="179"/>
      <c r="H199" s="183"/>
      <c r="I199" s="179"/>
      <c r="J199" s="180"/>
      <c r="K199" s="179">
        <v>3</v>
      </c>
      <c r="L199" s="287">
        <v>1</v>
      </c>
      <c r="M199" s="181">
        <v>4</v>
      </c>
      <c r="N199" s="183">
        <v>1</v>
      </c>
      <c r="O199" s="288">
        <v>1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11355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",[6]NOMBRE!B2," - ","( ",[6]NOMBRE!C2,[6]NOMBRE!D2,[6]NOMBRE!E2,[6]NOMBRE!F2,[6]NOMBRE!G2,"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",[6]NOMBRE!B6," - ","( ",[6]NOMBRE!C6,[6]NOMBRE!D6," )")</f>
        <v>MES: MAYO - ( 05 )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",[6]NOMBRE!B7)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335" t="s">
        <v>6</v>
      </c>
      <c r="F9" s="2336"/>
      <c r="G9" s="2336"/>
      <c r="H9" s="2336"/>
      <c r="I9" s="2336"/>
      <c r="J9" s="2336"/>
      <c r="K9" s="2336"/>
      <c r="L9" s="2336"/>
      <c r="M9" s="2336"/>
      <c r="N9" s="2336"/>
      <c r="O9" s="2336"/>
      <c r="P9" s="2336"/>
      <c r="Q9" s="2336"/>
      <c r="R9" s="2336"/>
      <c r="S9" s="2336"/>
      <c r="T9" s="2336"/>
      <c r="U9" s="2336"/>
      <c r="V9" s="2336"/>
      <c r="W9" s="2336"/>
      <c r="X9" s="2336"/>
      <c r="Y9" s="2336"/>
      <c r="Z9" s="2336"/>
      <c r="AA9" s="2336"/>
      <c r="AB9" s="2336"/>
      <c r="AC9" s="2336"/>
      <c r="AD9" s="2336"/>
      <c r="AE9" s="2336"/>
      <c r="AF9" s="2336"/>
      <c r="AG9" s="2336"/>
      <c r="AH9" s="2336"/>
      <c r="AI9" s="2336"/>
      <c r="AJ9" s="2336"/>
      <c r="AK9" s="2336"/>
      <c r="AL9" s="2337"/>
      <c r="AM9" s="2149" t="s">
        <v>7</v>
      </c>
      <c r="AN9" s="2335" t="s">
        <v>8</v>
      </c>
      <c r="AO9" s="2336"/>
      <c r="AP9" s="2336"/>
      <c r="AQ9" s="2337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335" t="s">
        <v>11</v>
      </c>
      <c r="F10" s="2337"/>
      <c r="G10" s="2335" t="s">
        <v>12</v>
      </c>
      <c r="H10" s="2337"/>
      <c r="I10" s="2335" t="s">
        <v>13</v>
      </c>
      <c r="J10" s="2337"/>
      <c r="K10" s="2335" t="s">
        <v>14</v>
      </c>
      <c r="L10" s="2337"/>
      <c r="M10" s="2335" t="s">
        <v>15</v>
      </c>
      <c r="N10" s="2337"/>
      <c r="O10" s="2338" t="s">
        <v>16</v>
      </c>
      <c r="P10" s="2339"/>
      <c r="Q10" s="2338" t="s">
        <v>17</v>
      </c>
      <c r="R10" s="2339"/>
      <c r="S10" s="2338" t="s">
        <v>18</v>
      </c>
      <c r="T10" s="2339"/>
      <c r="U10" s="2338" t="s">
        <v>19</v>
      </c>
      <c r="V10" s="2339"/>
      <c r="W10" s="2338" t="s">
        <v>20</v>
      </c>
      <c r="X10" s="2339"/>
      <c r="Y10" s="2338" t="s">
        <v>21</v>
      </c>
      <c r="Z10" s="2339"/>
      <c r="AA10" s="2338" t="s">
        <v>22</v>
      </c>
      <c r="AB10" s="2339"/>
      <c r="AC10" s="2338" t="s">
        <v>23</v>
      </c>
      <c r="AD10" s="2339"/>
      <c r="AE10" s="2338" t="s">
        <v>24</v>
      </c>
      <c r="AF10" s="2339"/>
      <c r="AG10" s="2338" t="s">
        <v>25</v>
      </c>
      <c r="AH10" s="2339"/>
      <c r="AI10" s="2338" t="s">
        <v>26</v>
      </c>
      <c r="AJ10" s="2339"/>
      <c r="AK10" s="2338" t="s">
        <v>27</v>
      </c>
      <c r="AL10" s="2340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974" t="s">
        <v>34</v>
      </c>
      <c r="E11" s="978" t="s">
        <v>33</v>
      </c>
      <c r="F11" s="964" t="s">
        <v>34</v>
      </c>
      <c r="G11" s="978" t="s">
        <v>33</v>
      </c>
      <c r="H11" s="964" t="s">
        <v>34</v>
      </c>
      <c r="I11" s="978" t="s">
        <v>33</v>
      </c>
      <c r="J11" s="964" t="s">
        <v>34</v>
      </c>
      <c r="K11" s="978" t="s">
        <v>33</v>
      </c>
      <c r="L11" s="964" t="s">
        <v>34</v>
      </c>
      <c r="M11" s="978" t="s">
        <v>33</v>
      </c>
      <c r="N11" s="964" t="s">
        <v>34</v>
      </c>
      <c r="O11" s="978" t="s">
        <v>33</v>
      </c>
      <c r="P11" s="964" t="s">
        <v>34</v>
      </c>
      <c r="Q11" s="978" t="s">
        <v>33</v>
      </c>
      <c r="R11" s="964" t="s">
        <v>34</v>
      </c>
      <c r="S11" s="978" t="s">
        <v>33</v>
      </c>
      <c r="T11" s="964" t="s">
        <v>34</v>
      </c>
      <c r="U11" s="978" t="s">
        <v>33</v>
      </c>
      <c r="V11" s="964" t="s">
        <v>34</v>
      </c>
      <c r="W11" s="978" t="s">
        <v>33</v>
      </c>
      <c r="X11" s="964" t="s">
        <v>34</v>
      </c>
      <c r="Y11" s="978" t="s">
        <v>33</v>
      </c>
      <c r="Z11" s="964" t="s">
        <v>34</v>
      </c>
      <c r="AA11" s="978" t="s">
        <v>33</v>
      </c>
      <c r="AB11" s="964" t="s">
        <v>34</v>
      </c>
      <c r="AC11" s="978" t="s">
        <v>33</v>
      </c>
      <c r="AD11" s="964" t="s">
        <v>34</v>
      </c>
      <c r="AE11" s="978" t="s">
        <v>33</v>
      </c>
      <c r="AF11" s="964" t="s">
        <v>34</v>
      </c>
      <c r="AG11" s="17" t="s">
        <v>33</v>
      </c>
      <c r="AH11" s="963" t="s">
        <v>34</v>
      </c>
      <c r="AI11" s="978" t="s">
        <v>33</v>
      </c>
      <c r="AJ11" s="964" t="s">
        <v>34</v>
      </c>
      <c r="AK11" s="17" t="s">
        <v>33</v>
      </c>
      <c r="AL11" s="964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982" t="s">
        <v>35</v>
      </c>
      <c r="B12" s="983">
        <f>SUM(C12+D12)</f>
        <v>4223</v>
      </c>
      <c r="C12" s="979">
        <f t="shared" ref="C12:D15" si="0">SUM(E12+G12+I12+K12+M12+O12+Q12+S12+U12+W12+Y12+AA12+AC12+AE12+AG12+AI12+AK12)</f>
        <v>2220</v>
      </c>
      <c r="D12" s="713">
        <f t="shared" si="0"/>
        <v>2003</v>
      </c>
      <c r="E12" s="653">
        <v>477</v>
      </c>
      <c r="F12" s="714">
        <v>415</v>
      </c>
      <c r="G12" s="653">
        <v>254</v>
      </c>
      <c r="H12" s="714">
        <v>242</v>
      </c>
      <c r="I12" s="653">
        <v>227</v>
      </c>
      <c r="J12" s="714">
        <v>200</v>
      </c>
      <c r="K12" s="715">
        <v>117</v>
      </c>
      <c r="L12" s="714">
        <v>127</v>
      </c>
      <c r="M12" s="653">
        <v>65</v>
      </c>
      <c r="N12" s="714">
        <v>82</v>
      </c>
      <c r="O12" s="715">
        <v>78</v>
      </c>
      <c r="P12" s="714">
        <v>62</v>
      </c>
      <c r="Q12" s="653">
        <v>98</v>
      </c>
      <c r="R12" s="714">
        <v>69</v>
      </c>
      <c r="S12" s="715">
        <v>69</v>
      </c>
      <c r="T12" s="601">
        <v>81</v>
      </c>
      <c r="U12" s="715">
        <v>77</v>
      </c>
      <c r="V12" s="601">
        <v>66</v>
      </c>
      <c r="W12" s="715">
        <v>84</v>
      </c>
      <c r="X12" s="601">
        <v>72</v>
      </c>
      <c r="Y12" s="715">
        <v>79</v>
      </c>
      <c r="Z12" s="601">
        <v>88</v>
      </c>
      <c r="AA12" s="715">
        <v>97</v>
      </c>
      <c r="AB12" s="714">
        <v>84</v>
      </c>
      <c r="AC12" s="715">
        <v>115</v>
      </c>
      <c r="AD12" s="714">
        <v>90</v>
      </c>
      <c r="AE12" s="715">
        <v>122</v>
      </c>
      <c r="AF12" s="714">
        <v>77</v>
      </c>
      <c r="AG12" s="715">
        <v>89</v>
      </c>
      <c r="AH12" s="601">
        <v>71</v>
      </c>
      <c r="AI12" s="715">
        <v>76</v>
      </c>
      <c r="AJ12" s="601">
        <v>57</v>
      </c>
      <c r="AK12" s="715">
        <v>96</v>
      </c>
      <c r="AL12" s="601">
        <v>120</v>
      </c>
      <c r="AM12" s="716">
        <v>4056</v>
      </c>
      <c r="AN12" s="715">
        <v>153</v>
      </c>
      <c r="AO12" s="653">
        <v>1</v>
      </c>
      <c r="AP12" s="653">
        <v>195</v>
      </c>
      <c r="AQ12" s="601">
        <v>56</v>
      </c>
      <c r="AR12" s="601">
        <v>487</v>
      </c>
      <c r="AS12" s="601">
        <v>5024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347</v>
      </c>
      <c r="C13" s="24">
        <f t="shared" si="0"/>
        <v>0</v>
      </c>
      <c r="D13" s="25">
        <f t="shared" si="0"/>
        <v>347</v>
      </c>
      <c r="E13" s="26"/>
      <c r="F13" s="27"/>
      <c r="G13" s="26"/>
      <c r="H13" s="27"/>
      <c r="I13" s="26"/>
      <c r="J13" s="27"/>
      <c r="K13" s="26"/>
      <c r="L13" s="27">
        <v>23</v>
      </c>
      <c r="M13" s="28"/>
      <c r="N13" s="29">
        <v>53</v>
      </c>
      <c r="O13" s="28"/>
      <c r="P13" s="29">
        <v>89</v>
      </c>
      <c r="Q13" s="28"/>
      <c r="R13" s="29">
        <v>70</v>
      </c>
      <c r="S13" s="28"/>
      <c r="T13" s="29">
        <v>50</v>
      </c>
      <c r="U13" s="28"/>
      <c r="V13" s="29">
        <v>39</v>
      </c>
      <c r="W13" s="28"/>
      <c r="X13" s="29">
        <v>7</v>
      </c>
      <c r="Y13" s="28"/>
      <c r="Z13" s="29">
        <v>5</v>
      </c>
      <c r="AA13" s="28"/>
      <c r="AB13" s="29">
        <v>5</v>
      </c>
      <c r="AC13" s="28"/>
      <c r="AD13" s="29">
        <v>3</v>
      </c>
      <c r="AE13" s="28"/>
      <c r="AF13" s="29">
        <v>1</v>
      </c>
      <c r="AG13" s="28"/>
      <c r="AH13" s="29"/>
      <c r="AI13" s="28"/>
      <c r="AJ13" s="29">
        <v>1</v>
      </c>
      <c r="AK13" s="28"/>
      <c r="AL13" s="29">
        <v>1</v>
      </c>
      <c r="AM13" s="29">
        <v>340</v>
      </c>
      <c r="AN13" s="28">
        <v>8</v>
      </c>
      <c r="AO13" s="26"/>
      <c r="AP13" s="26">
        <v>2</v>
      </c>
      <c r="AQ13" s="29">
        <v>3</v>
      </c>
      <c r="AR13" s="29">
        <v>26</v>
      </c>
      <c r="AS13" s="29">
        <v>585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192</v>
      </c>
      <c r="C14" s="32">
        <f t="shared" si="0"/>
        <v>1</v>
      </c>
      <c r="D14" s="33">
        <f t="shared" si="0"/>
        <v>191</v>
      </c>
      <c r="E14" s="28"/>
      <c r="F14" s="29"/>
      <c r="G14" s="28"/>
      <c r="H14" s="29"/>
      <c r="I14" s="28"/>
      <c r="J14" s="29"/>
      <c r="K14" s="28"/>
      <c r="L14" s="29">
        <v>6</v>
      </c>
      <c r="M14" s="28"/>
      <c r="N14" s="29">
        <v>32</v>
      </c>
      <c r="O14" s="28"/>
      <c r="P14" s="29">
        <v>44</v>
      </c>
      <c r="Q14" s="28"/>
      <c r="R14" s="29">
        <v>39</v>
      </c>
      <c r="S14" s="28"/>
      <c r="T14" s="29">
        <v>24</v>
      </c>
      <c r="U14" s="28"/>
      <c r="V14" s="29">
        <v>16</v>
      </c>
      <c r="W14" s="28"/>
      <c r="X14" s="29">
        <v>6</v>
      </c>
      <c r="Y14" s="28"/>
      <c r="Z14" s="29">
        <v>6</v>
      </c>
      <c r="AA14" s="28"/>
      <c r="AB14" s="29">
        <v>7</v>
      </c>
      <c r="AC14" s="28"/>
      <c r="AD14" s="29">
        <v>5</v>
      </c>
      <c r="AE14" s="28"/>
      <c r="AF14" s="29">
        <v>3</v>
      </c>
      <c r="AG14" s="28"/>
      <c r="AH14" s="29">
        <v>1</v>
      </c>
      <c r="AI14" s="28"/>
      <c r="AJ14" s="29">
        <v>2</v>
      </c>
      <c r="AK14" s="28">
        <v>1</v>
      </c>
      <c r="AL14" s="29"/>
      <c r="AM14" s="29">
        <v>190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335" t="s">
        <v>6</v>
      </c>
      <c r="F17" s="2336"/>
      <c r="G17" s="2336"/>
      <c r="H17" s="2336"/>
      <c r="I17" s="2336"/>
      <c r="J17" s="2336"/>
      <c r="K17" s="2336"/>
      <c r="L17" s="2336"/>
      <c r="M17" s="2336"/>
      <c r="N17" s="2336"/>
      <c r="O17" s="2336"/>
      <c r="P17" s="2336"/>
      <c r="Q17" s="2336"/>
      <c r="R17" s="2336"/>
      <c r="S17" s="2336"/>
      <c r="T17" s="2336"/>
      <c r="U17" s="2336"/>
      <c r="V17" s="2336"/>
      <c r="W17" s="2336"/>
      <c r="X17" s="2336"/>
      <c r="Y17" s="2336"/>
      <c r="Z17" s="2336"/>
      <c r="AA17" s="2336"/>
      <c r="AB17" s="2336"/>
      <c r="AC17" s="2336"/>
      <c r="AD17" s="2336"/>
      <c r="AE17" s="2336"/>
      <c r="AF17" s="2336"/>
      <c r="AG17" s="2336"/>
      <c r="AH17" s="2336"/>
      <c r="AI17" s="2336"/>
      <c r="AJ17" s="2336"/>
      <c r="AK17" s="2336"/>
      <c r="AL17" s="2337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335" t="s">
        <v>11</v>
      </c>
      <c r="F18" s="2337"/>
      <c r="G18" s="2335" t="s">
        <v>12</v>
      </c>
      <c r="H18" s="2337"/>
      <c r="I18" s="2335" t="s">
        <v>13</v>
      </c>
      <c r="J18" s="2337"/>
      <c r="K18" s="2335" t="s">
        <v>14</v>
      </c>
      <c r="L18" s="2337"/>
      <c r="M18" s="2335" t="s">
        <v>15</v>
      </c>
      <c r="N18" s="2337"/>
      <c r="O18" s="2338" t="s">
        <v>16</v>
      </c>
      <c r="P18" s="2339"/>
      <c r="Q18" s="2338" t="s">
        <v>17</v>
      </c>
      <c r="R18" s="2339"/>
      <c r="S18" s="2338" t="s">
        <v>18</v>
      </c>
      <c r="T18" s="2339"/>
      <c r="U18" s="2338" t="s">
        <v>19</v>
      </c>
      <c r="V18" s="2339"/>
      <c r="W18" s="2338" t="s">
        <v>20</v>
      </c>
      <c r="X18" s="2339"/>
      <c r="Y18" s="2338" t="s">
        <v>21</v>
      </c>
      <c r="Z18" s="2339"/>
      <c r="AA18" s="2338" t="s">
        <v>22</v>
      </c>
      <c r="AB18" s="2339"/>
      <c r="AC18" s="2338" t="s">
        <v>23</v>
      </c>
      <c r="AD18" s="2339"/>
      <c r="AE18" s="2338" t="s">
        <v>24</v>
      </c>
      <c r="AF18" s="2339"/>
      <c r="AG18" s="2338" t="s">
        <v>25</v>
      </c>
      <c r="AH18" s="2339"/>
      <c r="AI18" s="2338" t="s">
        <v>26</v>
      </c>
      <c r="AJ18" s="2339"/>
      <c r="AK18" s="2338" t="s">
        <v>27</v>
      </c>
      <c r="AL18" s="2339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984" t="s">
        <v>32</v>
      </c>
      <c r="C19" s="985" t="s">
        <v>43</v>
      </c>
      <c r="D19" s="986" t="s">
        <v>34</v>
      </c>
      <c r="E19" s="987" t="s">
        <v>43</v>
      </c>
      <c r="F19" s="986" t="s">
        <v>34</v>
      </c>
      <c r="G19" s="987" t="s">
        <v>43</v>
      </c>
      <c r="H19" s="986" t="s">
        <v>34</v>
      </c>
      <c r="I19" s="987" t="s">
        <v>43</v>
      </c>
      <c r="J19" s="986" t="s">
        <v>34</v>
      </c>
      <c r="K19" s="987" t="s">
        <v>43</v>
      </c>
      <c r="L19" s="986" t="s">
        <v>34</v>
      </c>
      <c r="M19" s="987" t="s">
        <v>43</v>
      </c>
      <c r="N19" s="986" t="s">
        <v>34</v>
      </c>
      <c r="O19" s="987" t="s">
        <v>43</v>
      </c>
      <c r="P19" s="986" t="s">
        <v>34</v>
      </c>
      <c r="Q19" s="987" t="s">
        <v>43</v>
      </c>
      <c r="R19" s="986" t="s">
        <v>34</v>
      </c>
      <c r="S19" s="987" t="s">
        <v>43</v>
      </c>
      <c r="T19" s="986" t="s">
        <v>34</v>
      </c>
      <c r="U19" s="987" t="s">
        <v>43</v>
      </c>
      <c r="V19" s="986" t="s">
        <v>34</v>
      </c>
      <c r="W19" s="987" t="s">
        <v>43</v>
      </c>
      <c r="X19" s="986" t="s">
        <v>34</v>
      </c>
      <c r="Y19" s="987" t="s">
        <v>43</v>
      </c>
      <c r="Z19" s="986" t="s">
        <v>34</v>
      </c>
      <c r="AA19" s="987" t="s">
        <v>43</v>
      </c>
      <c r="AB19" s="986" t="s">
        <v>34</v>
      </c>
      <c r="AC19" s="987" t="s">
        <v>43</v>
      </c>
      <c r="AD19" s="986" t="s">
        <v>34</v>
      </c>
      <c r="AE19" s="987" t="s">
        <v>43</v>
      </c>
      <c r="AF19" s="986" t="s">
        <v>34</v>
      </c>
      <c r="AG19" s="987" t="s">
        <v>43</v>
      </c>
      <c r="AH19" s="986" t="s">
        <v>34</v>
      </c>
      <c r="AI19" s="987" t="s">
        <v>43</v>
      </c>
      <c r="AJ19" s="986" t="s">
        <v>34</v>
      </c>
      <c r="AK19" s="987" t="s">
        <v>43</v>
      </c>
      <c r="AL19" s="986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988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341" t="s">
        <v>50</v>
      </c>
      <c r="B26" s="2341"/>
      <c r="C26" s="2341"/>
      <c r="D26" s="2341"/>
      <c r="E26" s="2341"/>
      <c r="F26" s="2341"/>
      <c r="G26" s="2341"/>
      <c r="H26" s="2341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342" t="s">
        <v>6</v>
      </c>
      <c r="F27" s="2343"/>
      <c r="G27" s="2343"/>
      <c r="H27" s="2343"/>
      <c r="I27" s="2343"/>
      <c r="J27" s="2343"/>
      <c r="K27" s="2343"/>
      <c r="L27" s="2343"/>
      <c r="M27" s="2343"/>
      <c r="N27" s="2343"/>
      <c r="O27" s="2343"/>
      <c r="P27" s="2343"/>
      <c r="Q27" s="2343"/>
      <c r="R27" s="2343"/>
      <c r="S27" s="2343"/>
      <c r="T27" s="2343"/>
      <c r="U27" s="2343"/>
      <c r="V27" s="2343"/>
      <c r="W27" s="2343"/>
      <c r="X27" s="2343"/>
      <c r="Y27" s="2343"/>
      <c r="Z27" s="2343"/>
      <c r="AA27" s="2343"/>
      <c r="AB27" s="2343"/>
      <c r="AC27" s="2343"/>
      <c r="AD27" s="2343"/>
      <c r="AE27" s="2343"/>
      <c r="AF27" s="2343"/>
      <c r="AG27" s="2343"/>
      <c r="AH27" s="2343"/>
      <c r="AI27" s="2343"/>
      <c r="AJ27" s="2343"/>
      <c r="AK27" s="2343"/>
      <c r="AL27" s="2344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342" t="s">
        <v>52</v>
      </c>
      <c r="F28" s="2344"/>
      <c r="G28" s="2342" t="s">
        <v>53</v>
      </c>
      <c r="H28" s="2344"/>
      <c r="I28" s="2342" t="s">
        <v>54</v>
      </c>
      <c r="J28" s="2344"/>
      <c r="K28" s="2342" t="s">
        <v>55</v>
      </c>
      <c r="L28" s="2344"/>
      <c r="M28" s="2342" t="s">
        <v>56</v>
      </c>
      <c r="N28" s="2344"/>
      <c r="O28" s="2345" t="s">
        <v>57</v>
      </c>
      <c r="P28" s="2346"/>
      <c r="Q28" s="2345" t="s">
        <v>58</v>
      </c>
      <c r="R28" s="2346"/>
      <c r="S28" s="2345" t="s">
        <v>59</v>
      </c>
      <c r="T28" s="2346"/>
      <c r="U28" s="2345" t="s">
        <v>60</v>
      </c>
      <c r="V28" s="2346"/>
      <c r="W28" s="2345" t="s">
        <v>61</v>
      </c>
      <c r="X28" s="2346"/>
      <c r="Y28" s="2345" t="s">
        <v>62</v>
      </c>
      <c r="Z28" s="2346"/>
      <c r="AA28" s="2345" t="s">
        <v>63</v>
      </c>
      <c r="AB28" s="2346"/>
      <c r="AC28" s="2345" t="s">
        <v>64</v>
      </c>
      <c r="AD28" s="2346"/>
      <c r="AE28" s="2345" t="s">
        <v>65</v>
      </c>
      <c r="AF28" s="2346"/>
      <c r="AG28" s="2345" t="s">
        <v>66</v>
      </c>
      <c r="AH28" s="2346"/>
      <c r="AI28" s="2345" t="s">
        <v>67</v>
      </c>
      <c r="AJ28" s="2346"/>
      <c r="AK28" s="2345" t="s">
        <v>68</v>
      </c>
      <c r="AL28" s="2346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984" t="s">
        <v>32</v>
      </c>
      <c r="C29" s="323" t="s">
        <v>43</v>
      </c>
      <c r="D29" s="974" t="s">
        <v>34</v>
      </c>
      <c r="E29" s="962" t="s">
        <v>43</v>
      </c>
      <c r="F29" s="964" t="s">
        <v>34</v>
      </c>
      <c r="G29" s="962" t="s">
        <v>43</v>
      </c>
      <c r="H29" s="964" t="s">
        <v>34</v>
      </c>
      <c r="I29" s="962" t="s">
        <v>43</v>
      </c>
      <c r="J29" s="964" t="s">
        <v>34</v>
      </c>
      <c r="K29" s="962" t="s">
        <v>43</v>
      </c>
      <c r="L29" s="964" t="s">
        <v>34</v>
      </c>
      <c r="M29" s="962" t="s">
        <v>43</v>
      </c>
      <c r="N29" s="964" t="s">
        <v>34</v>
      </c>
      <c r="O29" s="962" t="s">
        <v>43</v>
      </c>
      <c r="P29" s="964" t="s">
        <v>34</v>
      </c>
      <c r="Q29" s="962" t="s">
        <v>43</v>
      </c>
      <c r="R29" s="964" t="s">
        <v>34</v>
      </c>
      <c r="S29" s="962" t="s">
        <v>43</v>
      </c>
      <c r="T29" s="964" t="s">
        <v>34</v>
      </c>
      <c r="U29" s="962" t="s">
        <v>43</v>
      </c>
      <c r="V29" s="964" t="s">
        <v>34</v>
      </c>
      <c r="W29" s="962" t="s">
        <v>43</v>
      </c>
      <c r="X29" s="964" t="s">
        <v>34</v>
      </c>
      <c r="Y29" s="962" t="s">
        <v>43</v>
      </c>
      <c r="Z29" s="964" t="s">
        <v>34</v>
      </c>
      <c r="AA29" s="962" t="s">
        <v>43</v>
      </c>
      <c r="AB29" s="964" t="s">
        <v>34</v>
      </c>
      <c r="AC29" s="962" t="s">
        <v>43</v>
      </c>
      <c r="AD29" s="964" t="s">
        <v>34</v>
      </c>
      <c r="AE29" s="962" t="s">
        <v>43</v>
      </c>
      <c r="AF29" s="964" t="s">
        <v>34</v>
      </c>
      <c r="AG29" s="962" t="s">
        <v>43</v>
      </c>
      <c r="AH29" s="964" t="s">
        <v>34</v>
      </c>
      <c r="AI29" s="962" t="s">
        <v>43</v>
      </c>
      <c r="AJ29" s="964" t="s">
        <v>34</v>
      </c>
      <c r="AK29" s="962" t="s">
        <v>43</v>
      </c>
      <c r="AL29" s="964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988" t="s">
        <v>69</v>
      </c>
      <c r="B30" s="989">
        <f t="shared" ref="B30:B35" si="3">SUM(C30+D30)</f>
        <v>0</v>
      </c>
      <c r="C30" s="990">
        <f t="shared" ref="C30:D35" si="4">SUM(E30+G30+I30+K30+M30+O30+Q30+S30+U30+W30+Y30+AA30+AC30+AE30+AG30+AI30+AK30)</f>
        <v>0</v>
      </c>
      <c r="D30" s="991">
        <f t="shared" si="4"/>
        <v>0</v>
      </c>
      <c r="E30" s="992"/>
      <c r="F30" s="993"/>
      <c r="G30" s="992"/>
      <c r="H30" s="993"/>
      <c r="I30" s="992"/>
      <c r="J30" s="714"/>
      <c r="K30" s="992"/>
      <c r="L30" s="714"/>
      <c r="M30" s="992"/>
      <c r="N30" s="714"/>
      <c r="O30" s="994"/>
      <c r="P30" s="714"/>
      <c r="Q30" s="994"/>
      <c r="R30" s="714"/>
      <c r="S30" s="994"/>
      <c r="T30" s="714"/>
      <c r="U30" s="994"/>
      <c r="V30" s="714"/>
      <c r="W30" s="994"/>
      <c r="X30" s="714"/>
      <c r="Y30" s="994"/>
      <c r="Z30" s="714"/>
      <c r="AA30" s="994"/>
      <c r="AB30" s="714"/>
      <c r="AC30" s="994"/>
      <c r="AD30" s="714"/>
      <c r="AE30" s="994"/>
      <c r="AF30" s="714"/>
      <c r="AG30" s="994"/>
      <c r="AH30" s="714"/>
      <c r="AI30" s="994"/>
      <c r="AJ30" s="714"/>
      <c r="AK30" s="994"/>
      <c r="AL30" s="714"/>
      <c r="AM30" s="995"/>
      <c r="AN30" s="995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342" t="s">
        <v>6</v>
      </c>
      <c r="F37" s="2343"/>
      <c r="G37" s="2343"/>
      <c r="H37" s="2343"/>
      <c r="I37" s="2343"/>
      <c r="J37" s="2343"/>
      <c r="K37" s="2343"/>
      <c r="L37" s="2343"/>
      <c r="M37" s="2343"/>
      <c r="N37" s="2343"/>
      <c r="O37" s="2343"/>
      <c r="P37" s="2343"/>
      <c r="Q37" s="2343"/>
      <c r="R37" s="2343"/>
      <c r="S37" s="2343"/>
      <c r="T37" s="2343"/>
      <c r="U37" s="2343"/>
      <c r="V37" s="2343"/>
      <c r="W37" s="2343"/>
      <c r="X37" s="2343"/>
      <c r="Y37" s="2343"/>
      <c r="Z37" s="2343"/>
      <c r="AA37" s="2343"/>
      <c r="AB37" s="2343"/>
      <c r="AC37" s="2343"/>
      <c r="AD37" s="2343"/>
      <c r="AE37" s="2343"/>
      <c r="AF37" s="2343"/>
      <c r="AG37" s="2343"/>
      <c r="AH37" s="2343"/>
      <c r="AI37" s="2343"/>
      <c r="AJ37" s="2343"/>
      <c r="AK37" s="2343"/>
      <c r="AL37" s="2344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342" t="s">
        <v>11</v>
      </c>
      <c r="F38" s="2344"/>
      <c r="G38" s="2342" t="s">
        <v>12</v>
      </c>
      <c r="H38" s="2344"/>
      <c r="I38" s="2342" t="s">
        <v>13</v>
      </c>
      <c r="J38" s="2344"/>
      <c r="K38" s="2342" t="s">
        <v>14</v>
      </c>
      <c r="L38" s="2344"/>
      <c r="M38" s="2342" t="s">
        <v>15</v>
      </c>
      <c r="N38" s="2344"/>
      <c r="O38" s="2345" t="s">
        <v>16</v>
      </c>
      <c r="P38" s="2346"/>
      <c r="Q38" s="2345" t="s">
        <v>17</v>
      </c>
      <c r="R38" s="2346"/>
      <c r="S38" s="2345" t="s">
        <v>18</v>
      </c>
      <c r="T38" s="2346"/>
      <c r="U38" s="2345" t="s">
        <v>19</v>
      </c>
      <c r="V38" s="2346"/>
      <c r="W38" s="2345" t="s">
        <v>20</v>
      </c>
      <c r="X38" s="2346"/>
      <c r="Y38" s="2345" t="s">
        <v>21</v>
      </c>
      <c r="Z38" s="2346"/>
      <c r="AA38" s="2345" t="s">
        <v>22</v>
      </c>
      <c r="AB38" s="2346"/>
      <c r="AC38" s="2345" t="s">
        <v>23</v>
      </c>
      <c r="AD38" s="2346"/>
      <c r="AE38" s="2345" t="s">
        <v>24</v>
      </c>
      <c r="AF38" s="2346"/>
      <c r="AG38" s="2345" t="s">
        <v>25</v>
      </c>
      <c r="AH38" s="2346"/>
      <c r="AI38" s="2345" t="s">
        <v>26</v>
      </c>
      <c r="AJ38" s="2346"/>
      <c r="AK38" s="2345" t="s">
        <v>27</v>
      </c>
      <c r="AL38" s="2347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984" t="s">
        <v>32</v>
      </c>
      <c r="C39" s="323" t="s">
        <v>43</v>
      </c>
      <c r="D39" s="974" t="s">
        <v>34</v>
      </c>
      <c r="E39" s="996" t="s">
        <v>43</v>
      </c>
      <c r="F39" s="986" t="s">
        <v>34</v>
      </c>
      <c r="G39" s="996" t="s">
        <v>43</v>
      </c>
      <c r="H39" s="986" t="s">
        <v>34</v>
      </c>
      <c r="I39" s="996" t="s">
        <v>43</v>
      </c>
      <c r="J39" s="986" t="s">
        <v>34</v>
      </c>
      <c r="K39" s="996" t="s">
        <v>43</v>
      </c>
      <c r="L39" s="986" t="s">
        <v>34</v>
      </c>
      <c r="M39" s="996" t="s">
        <v>43</v>
      </c>
      <c r="N39" s="986" t="s">
        <v>34</v>
      </c>
      <c r="O39" s="996" t="s">
        <v>43</v>
      </c>
      <c r="P39" s="986" t="s">
        <v>34</v>
      </c>
      <c r="Q39" s="996" t="s">
        <v>43</v>
      </c>
      <c r="R39" s="986" t="s">
        <v>34</v>
      </c>
      <c r="S39" s="996" t="s">
        <v>43</v>
      </c>
      <c r="T39" s="986" t="s">
        <v>34</v>
      </c>
      <c r="U39" s="996" t="s">
        <v>43</v>
      </c>
      <c r="V39" s="986" t="s">
        <v>34</v>
      </c>
      <c r="W39" s="996" t="s">
        <v>43</v>
      </c>
      <c r="X39" s="986" t="s">
        <v>34</v>
      </c>
      <c r="Y39" s="996" t="s">
        <v>43</v>
      </c>
      <c r="Z39" s="986" t="s">
        <v>34</v>
      </c>
      <c r="AA39" s="996" t="s">
        <v>43</v>
      </c>
      <c r="AB39" s="986" t="s">
        <v>34</v>
      </c>
      <c r="AC39" s="996" t="s">
        <v>43</v>
      </c>
      <c r="AD39" s="986" t="s">
        <v>34</v>
      </c>
      <c r="AE39" s="996" t="s">
        <v>43</v>
      </c>
      <c r="AF39" s="986" t="s">
        <v>34</v>
      </c>
      <c r="AG39" s="996" t="s">
        <v>43</v>
      </c>
      <c r="AH39" s="986" t="s">
        <v>34</v>
      </c>
      <c r="AI39" s="996" t="s">
        <v>43</v>
      </c>
      <c r="AJ39" s="986" t="s">
        <v>34</v>
      </c>
      <c r="AK39" s="996" t="s">
        <v>43</v>
      </c>
      <c r="AL39" s="986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988" t="s">
        <v>69</v>
      </c>
      <c r="B40" s="989">
        <f t="shared" ref="B40:B45" si="5">SUM(C40+D40)</f>
        <v>0</v>
      </c>
      <c r="C40" s="990">
        <f>SUM(E40+G40+I40+K40+M40+O40+Q40+S40+U40+W40+Y40+AA40+AC40+AE40+AG40+AI40+AK40)</f>
        <v>0</v>
      </c>
      <c r="D40" s="991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995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342" t="s">
        <v>6</v>
      </c>
      <c r="F47" s="2343"/>
      <c r="G47" s="2343"/>
      <c r="H47" s="2343"/>
      <c r="I47" s="2343"/>
      <c r="J47" s="2343"/>
      <c r="K47" s="2343"/>
      <c r="L47" s="2343"/>
      <c r="M47" s="2343"/>
      <c r="N47" s="2343"/>
      <c r="O47" s="2343"/>
      <c r="P47" s="2343"/>
      <c r="Q47" s="2343"/>
      <c r="R47" s="2343"/>
      <c r="S47" s="2343"/>
      <c r="T47" s="2343"/>
      <c r="U47" s="2343"/>
      <c r="V47" s="2343"/>
      <c r="W47" s="2343"/>
      <c r="X47" s="2343"/>
      <c r="Y47" s="2343"/>
      <c r="Z47" s="2343"/>
      <c r="AA47" s="2343"/>
      <c r="AB47" s="2343"/>
      <c r="AC47" s="2343"/>
      <c r="AD47" s="2343"/>
      <c r="AE47" s="2343"/>
      <c r="AF47" s="2343"/>
      <c r="AG47" s="2343"/>
      <c r="AH47" s="2343"/>
      <c r="AI47" s="2343"/>
      <c r="AJ47" s="2343"/>
      <c r="AK47" s="2343"/>
      <c r="AL47" s="2344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342" t="s">
        <v>52</v>
      </c>
      <c r="F48" s="2344"/>
      <c r="G48" s="2342" t="s">
        <v>53</v>
      </c>
      <c r="H48" s="2344"/>
      <c r="I48" s="2342" t="s">
        <v>54</v>
      </c>
      <c r="J48" s="2344"/>
      <c r="K48" s="2342" t="s">
        <v>55</v>
      </c>
      <c r="L48" s="2344"/>
      <c r="M48" s="2342" t="s">
        <v>56</v>
      </c>
      <c r="N48" s="2344"/>
      <c r="O48" s="2345" t="s">
        <v>57</v>
      </c>
      <c r="P48" s="2346"/>
      <c r="Q48" s="2345" t="s">
        <v>58</v>
      </c>
      <c r="R48" s="2346"/>
      <c r="S48" s="2345" t="s">
        <v>59</v>
      </c>
      <c r="T48" s="2346"/>
      <c r="U48" s="2345" t="s">
        <v>60</v>
      </c>
      <c r="V48" s="2346"/>
      <c r="W48" s="2345" t="s">
        <v>61</v>
      </c>
      <c r="X48" s="2346"/>
      <c r="Y48" s="2345" t="s">
        <v>62</v>
      </c>
      <c r="Z48" s="2346"/>
      <c r="AA48" s="2345" t="s">
        <v>63</v>
      </c>
      <c r="AB48" s="2346"/>
      <c r="AC48" s="2345" t="s">
        <v>64</v>
      </c>
      <c r="AD48" s="2346"/>
      <c r="AE48" s="2345" t="s">
        <v>65</v>
      </c>
      <c r="AF48" s="2346"/>
      <c r="AG48" s="2345" t="s">
        <v>66</v>
      </c>
      <c r="AH48" s="2346"/>
      <c r="AI48" s="2345" t="s">
        <v>67</v>
      </c>
      <c r="AJ48" s="2346"/>
      <c r="AK48" s="2345" t="s">
        <v>68</v>
      </c>
      <c r="AL48" s="2346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984" t="s">
        <v>32</v>
      </c>
      <c r="C49" s="323" t="s">
        <v>43</v>
      </c>
      <c r="D49" s="974" t="s">
        <v>34</v>
      </c>
      <c r="E49" s="962" t="s">
        <v>43</v>
      </c>
      <c r="F49" s="964" t="s">
        <v>34</v>
      </c>
      <c r="G49" s="962" t="s">
        <v>43</v>
      </c>
      <c r="H49" s="964" t="s">
        <v>34</v>
      </c>
      <c r="I49" s="962" t="s">
        <v>43</v>
      </c>
      <c r="J49" s="964" t="s">
        <v>34</v>
      </c>
      <c r="K49" s="962" t="s">
        <v>43</v>
      </c>
      <c r="L49" s="964" t="s">
        <v>34</v>
      </c>
      <c r="M49" s="962" t="s">
        <v>43</v>
      </c>
      <c r="N49" s="964" t="s">
        <v>34</v>
      </c>
      <c r="O49" s="962" t="s">
        <v>43</v>
      </c>
      <c r="P49" s="964" t="s">
        <v>34</v>
      </c>
      <c r="Q49" s="962" t="s">
        <v>43</v>
      </c>
      <c r="R49" s="964" t="s">
        <v>34</v>
      </c>
      <c r="S49" s="962" t="s">
        <v>43</v>
      </c>
      <c r="T49" s="964" t="s">
        <v>34</v>
      </c>
      <c r="U49" s="962" t="s">
        <v>43</v>
      </c>
      <c r="V49" s="964" t="s">
        <v>34</v>
      </c>
      <c r="W49" s="962" t="s">
        <v>43</v>
      </c>
      <c r="X49" s="964" t="s">
        <v>34</v>
      </c>
      <c r="Y49" s="962" t="s">
        <v>43</v>
      </c>
      <c r="Z49" s="964" t="s">
        <v>34</v>
      </c>
      <c r="AA49" s="962" t="s">
        <v>43</v>
      </c>
      <c r="AB49" s="964" t="s">
        <v>34</v>
      </c>
      <c r="AC49" s="962" t="s">
        <v>43</v>
      </c>
      <c r="AD49" s="964" t="s">
        <v>34</v>
      </c>
      <c r="AE49" s="962" t="s">
        <v>43</v>
      </c>
      <c r="AF49" s="964" t="s">
        <v>34</v>
      </c>
      <c r="AG49" s="962" t="s">
        <v>43</v>
      </c>
      <c r="AH49" s="964" t="s">
        <v>34</v>
      </c>
      <c r="AI49" s="962" t="s">
        <v>43</v>
      </c>
      <c r="AJ49" s="964" t="s">
        <v>34</v>
      </c>
      <c r="AK49" s="962" t="s">
        <v>43</v>
      </c>
      <c r="AL49" s="964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988" t="s">
        <v>69</v>
      </c>
      <c r="B50" s="989">
        <f t="shared" ref="B50:B55" si="7">SUM(C50+D50)</f>
        <v>0</v>
      </c>
      <c r="C50" s="990">
        <f t="shared" ref="C50:D55" si="8">SUM(E50+G50+I50+K50+M50+O50+Q50+S50+U50+W50+Y50+AA50+AC50+AE50+AG50+AI50+AK50)</f>
        <v>0</v>
      </c>
      <c r="D50" s="991">
        <f t="shared" si="8"/>
        <v>0</v>
      </c>
      <c r="E50" s="992"/>
      <c r="F50" s="993"/>
      <c r="G50" s="992"/>
      <c r="H50" s="993"/>
      <c r="I50" s="992"/>
      <c r="J50" s="714"/>
      <c r="K50" s="992"/>
      <c r="L50" s="714"/>
      <c r="M50" s="992"/>
      <c r="N50" s="714"/>
      <c r="O50" s="994"/>
      <c r="P50" s="714"/>
      <c r="Q50" s="994"/>
      <c r="R50" s="714"/>
      <c r="S50" s="994"/>
      <c r="T50" s="714"/>
      <c r="U50" s="994"/>
      <c r="V50" s="714"/>
      <c r="W50" s="994"/>
      <c r="X50" s="714"/>
      <c r="Y50" s="994"/>
      <c r="Z50" s="714"/>
      <c r="AA50" s="994"/>
      <c r="AB50" s="714"/>
      <c r="AC50" s="994"/>
      <c r="AD50" s="714"/>
      <c r="AE50" s="994"/>
      <c r="AF50" s="714"/>
      <c r="AG50" s="994"/>
      <c r="AH50" s="714"/>
      <c r="AI50" s="994"/>
      <c r="AJ50" s="714"/>
      <c r="AK50" s="994"/>
      <c r="AL50" s="714"/>
      <c r="AM50" s="995"/>
      <c r="AN50" s="995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348" t="s">
        <v>6</v>
      </c>
      <c r="F57" s="2349"/>
      <c r="G57" s="2349"/>
      <c r="H57" s="2349"/>
      <c r="I57" s="2349"/>
      <c r="J57" s="2349"/>
      <c r="K57" s="2349"/>
      <c r="L57" s="2349"/>
      <c r="M57" s="2349"/>
      <c r="N57" s="2349"/>
      <c r="O57" s="2349"/>
      <c r="P57" s="2349"/>
      <c r="Q57" s="2349"/>
      <c r="R57" s="2349"/>
      <c r="S57" s="2349"/>
      <c r="T57" s="2349"/>
      <c r="U57" s="2349"/>
      <c r="V57" s="2349"/>
      <c r="W57" s="2349"/>
      <c r="X57" s="2349"/>
      <c r="Y57" s="2349"/>
      <c r="Z57" s="2349"/>
      <c r="AA57" s="2349"/>
      <c r="AB57" s="2349"/>
      <c r="AC57" s="2349"/>
      <c r="AD57" s="2349"/>
      <c r="AE57" s="2349"/>
      <c r="AF57" s="2349"/>
      <c r="AG57" s="2349"/>
      <c r="AH57" s="2349"/>
      <c r="AI57" s="2349"/>
      <c r="AJ57" s="2349"/>
      <c r="AK57" s="2349"/>
      <c r="AL57" s="2350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342" t="s">
        <v>11</v>
      </c>
      <c r="F58" s="2344"/>
      <c r="G58" s="2342" t="s">
        <v>12</v>
      </c>
      <c r="H58" s="2344"/>
      <c r="I58" s="2342" t="s">
        <v>13</v>
      </c>
      <c r="J58" s="2344"/>
      <c r="K58" s="2342" t="s">
        <v>14</v>
      </c>
      <c r="L58" s="2344"/>
      <c r="M58" s="2342" t="s">
        <v>15</v>
      </c>
      <c r="N58" s="2344"/>
      <c r="O58" s="2345" t="s">
        <v>16</v>
      </c>
      <c r="P58" s="2346"/>
      <c r="Q58" s="2345" t="s">
        <v>17</v>
      </c>
      <c r="R58" s="2346"/>
      <c r="S58" s="2345" t="s">
        <v>18</v>
      </c>
      <c r="T58" s="2346"/>
      <c r="U58" s="2345" t="s">
        <v>19</v>
      </c>
      <c r="V58" s="2346"/>
      <c r="W58" s="2345" t="s">
        <v>20</v>
      </c>
      <c r="X58" s="2346"/>
      <c r="Y58" s="2345" t="s">
        <v>21</v>
      </c>
      <c r="Z58" s="2346"/>
      <c r="AA58" s="2345" t="s">
        <v>22</v>
      </c>
      <c r="AB58" s="2346"/>
      <c r="AC58" s="2345" t="s">
        <v>23</v>
      </c>
      <c r="AD58" s="2346"/>
      <c r="AE58" s="2345" t="s">
        <v>24</v>
      </c>
      <c r="AF58" s="2346"/>
      <c r="AG58" s="2345" t="s">
        <v>25</v>
      </c>
      <c r="AH58" s="2346"/>
      <c r="AI58" s="2345" t="s">
        <v>26</v>
      </c>
      <c r="AJ58" s="2346"/>
      <c r="AK58" s="2345" t="s">
        <v>27</v>
      </c>
      <c r="AL58" s="2347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978" t="s">
        <v>32</v>
      </c>
      <c r="C59" s="977" t="s">
        <v>33</v>
      </c>
      <c r="D59" s="986" t="s">
        <v>34</v>
      </c>
      <c r="E59" s="987" t="s">
        <v>33</v>
      </c>
      <c r="F59" s="986" t="s">
        <v>34</v>
      </c>
      <c r="G59" s="987" t="s">
        <v>33</v>
      </c>
      <c r="H59" s="986" t="s">
        <v>34</v>
      </c>
      <c r="I59" s="987" t="s">
        <v>33</v>
      </c>
      <c r="J59" s="986" t="s">
        <v>34</v>
      </c>
      <c r="K59" s="987" t="s">
        <v>33</v>
      </c>
      <c r="L59" s="986" t="s">
        <v>34</v>
      </c>
      <c r="M59" s="987" t="s">
        <v>33</v>
      </c>
      <c r="N59" s="986" t="s">
        <v>34</v>
      </c>
      <c r="O59" s="987" t="s">
        <v>33</v>
      </c>
      <c r="P59" s="986" t="s">
        <v>34</v>
      </c>
      <c r="Q59" s="987" t="s">
        <v>33</v>
      </c>
      <c r="R59" s="986" t="s">
        <v>34</v>
      </c>
      <c r="S59" s="987" t="s">
        <v>33</v>
      </c>
      <c r="T59" s="986" t="s">
        <v>34</v>
      </c>
      <c r="U59" s="987" t="s">
        <v>33</v>
      </c>
      <c r="V59" s="997" t="s">
        <v>34</v>
      </c>
      <c r="W59" s="987" t="s">
        <v>33</v>
      </c>
      <c r="X59" s="986" t="s">
        <v>34</v>
      </c>
      <c r="Y59" s="987" t="s">
        <v>33</v>
      </c>
      <c r="Z59" s="986" t="s">
        <v>34</v>
      </c>
      <c r="AA59" s="987" t="s">
        <v>33</v>
      </c>
      <c r="AB59" s="986" t="s">
        <v>34</v>
      </c>
      <c r="AC59" s="987" t="s">
        <v>33</v>
      </c>
      <c r="AD59" s="986" t="s">
        <v>34</v>
      </c>
      <c r="AE59" s="987" t="s">
        <v>33</v>
      </c>
      <c r="AF59" s="986" t="s">
        <v>34</v>
      </c>
      <c r="AG59" s="987" t="s">
        <v>33</v>
      </c>
      <c r="AH59" s="986" t="s">
        <v>34</v>
      </c>
      <c r="AI59" s="987" t="s">
        <v>33</v>
      </c>
      <c r="AJ59" s="986" t="s">
        <v>34</v>
      </c>
      <c r="AK59" s="987" t="s">
        <v>33</v>
      </c>
      <c r="AL59" s="986" t="s">
        <v>34</v>
      </c>
      <c r="AM59" s="998" t="s">
        <v>82</v>
      </c>
      <c r="AN59" s="986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999" t="s">
        <v>84</v>
      </c>
      <c r="B60" s="989">
        <f t="shared" ref="B60:B65" si="9">SUM(C60+D60)</f>
        <v>43</v>
      </c>
      <c r="C60" s="990">
        <f>SUM(E60+G60+I60+K60+M60+O60+Q60+S60+U60+W60+Y60+AA60+AC60+AE60+AG60+AI60+AK60)</f>
        <v>29</v>
      </c>
      <c r="D60" s="991">
        <f>SUM(F60+H60+J60+L60+N60+P60+R60+T60+V60+X60+Z60+AB60+AD60+AF60+AH60+AJ60+AL60)</f>
        <v>14</v>
      </c>
      <c r="E60" s="992"/>
      <c r="F60" s="993">
        <v>1</v>
      </c>
      <c r="G60" s="992"/>
      <c r="H60" s="714"/>
      <c r="I60" s="992">
        <v>1</v>
      </c>
      <c r="J60" s="714">
        <v>1</v>
      </c>
      <c r="K60" s="992"/>
      <c r="L60" s="714">
        <v>1</v>
      </c>
      <c r="M60" s="992">
        <v>2</v>
      </c>
      <c r="N60" s="714">
        <v>1</v>
      </c>
      <c r="O60" s="992"/>
      <c r="P60" s="714"/>
      <c r="Q60" s="992">
        <v>2</v>
      </c>
      <c r="R60" s="714"/>
      <c r="S60" s="992">
        <v>1</v>
      </c>
      <c r="T60" s="714"/>
      <c r="U60" s="992">
        <v>1</v>
      </c>
      <c r="V60" s="472">
        <v>2</v>
      </c>
      <c r="W60" s="992"/>
      <c r="X60" s="714"/>
      <c r="Y60" s="992">
        <v>1</v>
      </c>
      <c r="Z60" s="714">
        <v>2</v>
      </c>
      <c r="AA60" s="992">
        <v>3</v>
      </c>
      <c r="AB60" s="714">
        <v>1</v>
      </c>
      <c r="AC60" s="992">
        <v>2</v>
      </c>
      <c r="AD60" s="714">
        <v>3</v>
      </c>
      <c r="AE60" s="992">
        <v>5</v>
      </c>
      <c r="AF60" s="714"/>
      <c r="AG60" s="992">
        <v>3</v>
      </c>
      <c r="AH60" s="714">
        <v>1</v>
      </c>
      <c r="AI60" s="992">
        <v>7</v>
      </c>
      <c r="AJ60" s="714">
        <v>1</v>
      </c>
      <c r="AK60" s="994">
        <v>1</v>
      </c>
      <c r="AL60" s="714"/>
      <c r="AM60" s="994"/>
      <c r="AN60" s="714">
        <v>43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858</v>
      </c>
      <c r="C61" s="46">
        <f t="shared" ref="C61:D65" si="10">SUM(E61+G61+I61+K61+M61+O61+Q61+S61+U61+W61+Y61+AA61+AC61+AE61+AG61+AI61+AK61)</f>
        <v>454</v>
      </c>
      <c r="D61" s="55">
        <f t="shared" si="10"/>
        <v>404</v>
      </c>
      <c r="E61" s="28">
        <v>122</v>
      </c>
      <c r="F61" s="29">
        <v>121</v>
      </c>
      <c r="G61" s="28">
        <v>35</v>
      </c>
      <c r="H61" s="27">
        <v>43</v>
      </c>
      <c r="I61" s="28">
        <v>19</v>
      </c>
      <c r="J61" s="27">
        <v>29</v>
      </c>
      <c r="K61" s="28">
        <v>11</v>
      </c>
      <c r="L61" s="27">
        <v>17</v>
      </c>
      <c r="M61" s="28">
        <v>8</v>
      </c>
      <c r="N61" s="27">
        <v>9</v>
      </c>
      <c r="O61" s="28">
        <v>24</v>
      </c>
      <c r="P61" s="27">
        <v>11</v>
      </c>
      <c r="Q61" s="28">
        <v>25</v>
      </c>
      <c r="R61" s="27">
        <v>13</v>
      </c>
      <c r="S61" s="28">
        <v>12</v>
      </c>
      <c r="T61" s="27">
        <v>13</v>
      </c>
      <c r="U61" s="28">
        <v>17</v>
      </c>
      <c r="V61" s="108">
        <v>10</v>
      </c>
      <c r="W61" s="28">
        <v>18</v>
      </c>
      <c r="X61" s="27">
        <v>13</v>
      </c>
      <c r="Y61" s="28">
        <v>15</v>
      </c>
      <c r="Z61" s="27">
        <v>21</v>
      </c>
      <c r="AA61" s="28">
        <v>24</v>
      </c>
      <c r="AB61" s="27">
        <v>10</v>
      </c>
      <c r="AC61" s="28">
        <v>26</v>
      </c>
      <c r="AD61" s="27">
        <v>17</v>
      </c>
      <c r="AE61" s="28">
        <v>30</v>
      </c>
      <c r="AF61" s="27">
        <v>16</v>
      </c>
      <c r="AG61" s="28">
        <v>25</v>
      </c>
      <c r="AH61" s="27">
        <v>10</v>
      </c>
      <c r="AI61" s="28">
        <v>21</v>
      </c>
      <c r="AJ61" s="27">
        <v>19</v>
      </c>
      <c r="AK61" s="56">
        <v>22</v>
      </c>
      <c r="AL61" s="27">
        <v>32</v>
      </c>
      <c r="AM61" s="56"/>
      <c r="AN61" s="27">
        <v>858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2646</v>
      </c>
      <c r="C62" s="46">
        <f t="shared" si="10"/>
        <v>1383</v>
      </c>
      <c r="D62" s="55">
        <f t="shared" si="10"/>
        <v>1263</v>
      </c>
      <c r="E62" s="28">
        <v>268</v>
      </c>
      <c r="F62" s="29">
        <v>238</v>
      </c>
      <c r="G62" s="28">
        <v>148</v>
      </c>
      <c r="H62" s="27">
        <v>120</v>
      </c>
      <c r="I62" s="28">
        <v>117</v>
      </c>
      <c r="J62" s="27">
        <v>89</v>
      </c>
      <c r="K62" s="28">
        <v>73</v>
      </c>
      <c r="L62" s="27">
        <v>78</v>
      </c>
      <c r="M62" s="28">
        <v>48</v>
      </c>
      <c r="N62" s="27">
        <v>58</v>
      </c>
      <c r="O62" s="28">
        <v>47</v>
      </c>
      <c r="P62" s="27">
        <v>37</v>
      </c>
      <c r="Q62" s="28">
        <v>64</v>
      </c>
      <c r="R62" s="27">
        <v>50</v>
      </c>
      <c r="S62" s="28">
        <v>49</v>
      </c>
      <c r="T62" s="27">
        <v>62</v>
      </c>
      <c r="U62" s="28">
        <v>51</v>
      </c>
      <c r="V62" s="108">
        <v>46</v>
      </c>
      <c r="W62" s="28">
        <v>59</v>
      </c>
      <c r="X62" s="27">
        <v>52</v>
      </c>
      <c r="Y62" s="28">
        <v>57</v>
      </c>
      <c r="Z62" s="27">
        <v>59</v>
      </c>
      <c r="AA62" s="28">
        <v>66</v>
      </c>
      <c r="AB62" s="27">
        <v>69</v>
      </c>
      <c r="AC62" s="28">
        <v>82</v>
      </c>
      <c r="AD62" s="27">
        <v>66</v>
      </c>
      <c r="AE62" s="28">
        <v>81</v>
      </c>
      <c r="AF62" s="27">
        <v>58</v>
      </c>
      <c r="AG62" s="28">
        <v>58</v>
      </c>
      <c r="AH62" s="27">
        <v>59</v>
      </c>
      <c r="AI62" s="28">
        <v>47</v>
      </c>
      <c r="AJ62" s="27">
        <v>37</v>
      </c>
      <c r="AK62" s="56">
        <v>68</v>
      </c>
      <c r="AL62" s="27">
        <v>85</v>
      </c>
      <c r="AM62" s="56"/>
      <c r="AN62" s="27">
        <v>2646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663</v>
      </c>
      <c r="C63" s="46">
        <f t="shared" si="10"/>
        <v>348</v>
      </c>
      <c r="D63" s="55">
        <f t="shared" si="10"/>
        <v>315</v>
      </c>
      <c r="E63" s="28">
        <v>87</v>
      </c>
      <c r="F63" s="29">
        <v>55</v>
      </c>
      <c r="G63" s="28">
        <v>71</v>
      </c>
      <c r="H63" s="27">
        <v>78</v>
      </c>
      <c r="I63" s="28">
        <v>88</v>
      </c>
      <c r="J63" s="27">
        <v>81</v>
      </c>
      <c r="K63" s="28">
        <v>33</v>
      </c>
      <c r="L63" s="27">
        <v>27</v>
      </c>
      <c r="M63" s="28">
        <v>7</v>
      </c>
      <c r="N63" s="27">
        <v>14</v>
      </c>
      <c r="O63" s="28">
        <v>6</v>
      </c>
      <c r="P63" s="27">
        <v>14</v>
      </c>
      <c r="Q63" s="28">
        <v>7</v>
      </c>
      <c r="R63" s="27">
        <v>6</v>
      </c>
      <c r="S63" s="28">
        <v>7</v>
      </c>
      <c r="T63" s="27">
        <v>6</v>
      </c>
      <c r="U63" s="28">
        <v>7</v>
      </c>
      <c r="V63" s="108">
        <v>8</v>
      </c>
      <c r="W63" s="28">
        <v>6</v>
      </c>
      <c r="X63" s="27">
        <v>6</v>
      </c>
      <c r="Y63" s="28">
        <v>6</v>
      </c>
      <c r="Z63" s="27">
        <v>6</v>
      </c>
      <c r="AA63" s="28">
        <v>4</v>
      </c>
      <c r="AB63" s="27">
        <v>3</v>
      </c>
      <c r="AC63" s="28">
        <v>5</v>
      </c>
      <c r="AD63" s="27">
        <v>4</v>
      </c>
      <c r="AE63" s="28">
        <v>6</v>
      </c>
      <c r="AF63" s="27">
        <v>3</v>
      </c>
      <c r="AG63" s="28">
        <v>3</v>
      </c>
      <c r="AH63" s="27">
        <v>1</v>
      </c>
      <c r="AI63" s="28">
        <v>1</v>
      </c>
      <c r="AJ63" s="27"/>
      <c r="AK63" s="56">
        <v>4</v>
      </c>
      <c r="AL63" s="27">
        <v>3</v>
      </c>
      <c r="AM63" s="56"/>
      <c r="AN63" s="27">
        <v>663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13</v>
      </c>
      <c r="C64" s="61">
        <f t="shared" si="10"/>
        <v>6</v>
      </c>
      <c r="D64" s="62">
        <f t="shared" si="10"/>
        <v>7</v>
      </c>
      <c r="E64" s="63"/>
      <c r="F64" s="64"/>
      <c r="G64" s="63"/>
      <c r="H64" s="65">
        <v>1</v>
      </c>
      <c r="I64" s="63">
        <v>2</v>
      </c>
      <c r="J64" s="65"/>
      <c r="K64" s="63"/>
      <c r="L64" s="65">
        <v>4</v>
      </c>
      <c r="M64" s="63"/>
      <c r="N64" s="65"/>
      <c r="O64" s="63">
        <v>1</v>
      </c>
      <c r="P64" s="65"/>
      <c r="Q64" s="63"/>
      <c r="R64" s="65"/>
      <c r="S64" s="63"/>
      <c r="T64" s="65"/>
      <c r="U64" s="63">
        <v>1</v>
      </c>
      <c r="V64" s="111"/>
      <c r="W64" s="63">
        <v>1</v>
      </c>
      <c r="X64" s="65">
        <v>1</v>
      </c>
      <c r="Y64" s="63"/>
      <c r="Z64" s="65"/>
      <c r="AA64" s="63"/>
      <c r="AB64" s="65">
        <v>1</v>
      </c>
      <c r="AC64" s="63"/>
      <c r="AD64" s="65"/>
      <c r="AE64" s="63"/>
      <c r="AF64" s="65"/>
      <c r="AG64" s="63"/>
      <c r="AH64" s="65"/>
      <c r="AI64" s="63"/>
      <c r="AJ64" s="65"/>
      <c r="AK64" s="112">
        <v>1</v>
      </c>
      <c r="AL64" s="65"/>
      <c r="AM64" s="112"/>
      <c r="AN64" s="65">
        <v>13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996" t="s">
        <v>80</v>
      </c>
      <c r="B66" s="1000">
        <f t="shared" ref="B66:AL66" si="11">SUM(B60:B65)</f>
        <v>4223</v>
      </c>
      <c r="C66" s="1001">
        <f t="shared" si="11"/>
        <v>2220</v>
      </c>
      <c r="D66" s="1002">
        <f t="shared" si="11"/>
        <v>2003</v>
      </c>
      <c r="E66" s="1003">
        <f t="shared" si="11"/>
        <v>477</v>
      </c>
      <c r="F66" s="1004">
        <f t="shared" si="11"/>
        <v>415</v>
      </c>
      <c r="G66" s="1003">
        <f t="shared" si="11"/>
        <v>254</v>
      </c>
      <c r="H66" s="1005">
        <f t="shared" si="11"/>
        <v>242</v>
      </c>
      <c r="I66" s="1003">
        <f t="shared" si="11"/>
        <v>227</v>
      </c>
      <c r="J66" s="1005">
        <f t="shared" si="11"/>
        <v>200</v>
      </c>
      <c r="K66" s="1003">
        <f t="shared" si="11"/>
        <v>117</v>
      </c>
      <c r="L66" s="1005">
        <f t="shared" si="11"/>
        <v>127</v>
      </c>
      <c r="M66" s="1003">
        <f t="shared" si="11"/>
        <v>65</v>
      </c>
      <c r="N66" s="1005">
        <f t="shared" si="11"/>
        <v>82</v>
      </c>
      <c r="O66" s="1003">
        <f t="shared" si="11"/>
        <v>78</v>
      </c>
      <c r="P66" s="1005">
        <f t="shared" si="11"/>
        <v>62</v>
      </c>
      <c r="Q66" s="1003">
        <f t="shared" si="11"/>
        <v>98</v>
      </c>
      <c r="R66" s="1005">
        <f t="shared" si="11"/>
        <v>69</v>
      </c>
      <c r="S66" s="1003">
        <f t="shared" si="11"/>
        <v>69</v>
      </c>
      <c r="T66" s="1005">
        <f t="shared" si="11"/>
        <v>81</v>
      </c>
      <c r="U66" s="1006">
        <f t="shared" si="11"/>
        <v>77</v>
      </c>
      <c r="V66" s="1007">
        <f t="shared" si="11"/>
        <v>66</v>
      </c>
      <c r="W66" s="1003">
        <f t="shared" si="11"/>
        <v>84</v>
      </c>
      <c r="X66" s="1005">
        <f t="shared" si="11"/>
        <v>72</v>
      </c>
      <c r="Y66" s="1003">
        <f t="shared" si="11"/>
        <v>79</v>
      </c>
      <c r="Z66" s="1005">
        <f t="shared" si="11"/>
        <v>88</v>
      </c>
      <c r="AA66" s="1003">
        <f t="shared" si="11"/>
        <v>97</v>
      </c>
      <c r="AB66" s="1005">
        <f t="shared" si="11"/>
        <v>84</v>
      </c>
      <c r="AC66" s="1003">
        <f t="shared" si="11"/>
        <v>115</v>
      </c>
      <c r="AD66" s="1005">
        <f t="shared" si="11"/>
        <v>90</v>
      </c>
      <c r="AE66" s="1003">
        <f t="shared" si="11"/>
        <v>122</v>
      </c>
      <c r="AF66" s="1005">
        <f t="shared" si="11"/>
        <v>77</v>
      </c>
      <c r="AG66" s="1003">
        <f t="shared" si="11"/>
        <v>89</v>
      </c>
      <c r="AH66" s="1005">
        <f t="shared" si="11"/>
        <v>71</v>
      </c>
      <c r="AI66" s="1003">
        <f t="shared" si="11"/>
        <v>76</v>
      </c>
      <c r="AJ66" s="1005">
        <f t="shared" si="11"/>
        <v>57</v>
      </c>
      <c r="AK66" s="1008">
        <f t="shared" si="11"/>
        <v>96</v>
      </c>
      <c r="AL66" s="1005">
        <f t="shared" si="11"/>
        <v>120</v>
      </c>
      <c r="AM66" s="1008">
        <f>SUM(AM60:AM64)</f>
        <v>0</v>
      </c>
      <c r="AN66" s="1005">
        <f>SUM(AN60:AN64)</f>
        <v>4223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962" t="s">
        <v>91</v>
      </c>
      <c r="B68" s="1009" t="s">
        <v>5</v>
      </c>
      <c r="C68" s="1009" t="s">
        <v>92</v>
      </c>
      <c r="D68" s="1009" t="s">
        <v>93</v>
      </c>
      <c r="E68" s="1009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010" t="s">
        <v>96</v>
      </c>
      <c r="B69" s="1011">
        <f>SUM(C69:E69)</f>
        <v>0</v>
      </c>
      <c r="C69" s="995"/>
      <c r="D69" s="995"/>
      <c r="E69" s="995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92</v>
      </c>
      <c r="C72" s="57">
        <v>92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311</v>
      </c>
      <c r="C75" s="57">
        <v>311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42</v>
      </c>
      <c r="C81" s="57">
        <v>42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996" t="s">
        <v>80</v>
      </c>
      <c r="B89" s="1012">
        <f>SUM(B69:B88)</f>
        <v>445</v>
      </c>
      <c r="C89" s="1012">
        <f>SUM(C69:C88)</f>
        <v>445</v>
      </c>
      <c r="D89" s="1012">
        <f t="shared" ref="D89:E89" si="13">SUM(D69:D88)</f>
        <v>0</v>
      </c>
      <c r="E89" s="1012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342" t="s">
        <v>6</v>
      </c>
      <c r="G91" s="2343"/>
      <c r="H91" s="2343"/>
      <c r="I91" s="2343"/>
      <c r="J91" s="2343"/>
      <c r="K91" s="2343"/>
      <c r="L91" s="2343"/>
      <c r="M91" s="2343"/>
      <c r="N91" s="2343"/>
      <c r="O91" s="2343"/>
      <c r="P91" s="2343"/>
      <c r="Q91" s="2343"/>
      <c r="R91" s="2343"/>
      <c r="S91" s="2343"/>
      <c r="T91" s="2343"/>
      <c r="U91" s="2343"/>
      <c r="V91" s="2343"/>
      <c r="W91" s="2343"/>
      <c r="X91" s="2343"/>
      <c r="Y91" s="2343"/>
      <c r="Z91" s="2343"/>
      <c r="AA91" s="2343"/>
      <c r="AB91" s="2343"/>
      <c r="AC91" s="2343"/>
      <c r="AD91" s="2343"/>
      <c r="AE91" s="2343"/>
      <c r="AF91" s="2343"/>
      <c r="AG91" s="2343"/>
      <c r="AH91" s="2343"/>
      <c r="AI91" s="2343"/>
      <c r="AJ91" s="2343"/>
      <c r="AK91" s="2343"/>
      <c r="AL91" s="2343"/>
      <c r="AM91" s="2344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342" t="s">
        <v>11</v>
      </c>
      <c r="G92" s="2344"/>
      <c r="H92" s="2342" t="s">
        <v>12</v>
      </c>
      <c r="I92" s="2344"/>
      <c r="J92" s="2342" t="s">
        <v>13</v>
      </c>
      <c r="K92" s="2344"/>
      <c r="L92" s="2342" t="s">
        <v>14</v>
      </c>
      <c r="M92" s="2344"/>
      <c r="N92" s="2342" t="s">
        <v>15</v>
      </c>
      <c r="O92" s="2344"/>
      <c r="P92" s="2345" t="s">
        <v>16</v>
      </c>
      <c r="Q92" s="2346"/>
      <c r="R92" s="2345" t="s">
        <v>17</v>
      </c>
      <c r="S92" s="2346"/>
      <c r="T92" s="2345" t="s">
        <v>18</v>
      </c>
      <c r="U92" s="2346"/>
      <c r="V92" s="2345" t="s">
        <v>19</v>
      </c>
      <c r="W92" s="2346"/>
      <c r="X92" s="2345" t="s">
        <v>20</v>
      </c>
      <c r="Y92" s="2346"/>
      <c r="Z92" s="2345" t="s">
        <v>21</v>
      </c>
      <c r="AA92" s="2346"/>
      <c r="AB92" s="2345" t="s">
        <v>22</v>
      </c>
      <c r="AC92" s="2346"/>
      <c r="AD92" s="2345" t="s">
        <v>23</v>
      </c>
      <c r="AE92" s="2346"/>
      <c r="AF92" s="2345" t="s">
        <v>24</v>
      </c>
      <c r="AG92" s="2346"/>
      <c r="AH92" s="2345" t="s">
        <v>25</v>
      </c>
      <c r="AI92" s="2346"/>
      <c r="AJ92" s="2345" t="s">
        <v>26</v>
      </c>
      <c r="AK92" s="2346"/>
      <c r="AL92" s="2345" t="s">
        <v>27</v>
      </c>
      <c r="AM92" s="2346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987" t="s">
        <v>32</v>
      </c>
      <c r="D93" s="1013" t="s">
        <v>43</v>
      </c>
      <c r="E93" s="986" t="s">
        <v>34</v>
      </c>
      <c r="F93" s="996" t="s">
        <v>43</v>
      </c>
      <c r="G93" s="986" t="s">
        <v>34</v>
      </c>
      <c r="H93" s="997" t="s">
        <v>43</v>
      </c>
      <c r="I93" s="997" t="s">
        <v>34</v>
      </c>
      <c r="J93" s="996" t="s">
        <v>43</v>
      </c>
      <c r="K93" s="986" t="s">
        <v>34</v>
      </c>
      <c r="L93" s="997" t="s">
        <v>43</v>
      </c>
      <c r="M93" s="997" t="s">
        <v>34</v>
      </c>
      <c r="N93" s="996" t="s">
        <v>43</v>
      </c>
      <c r="O93" s="986" t="s">
        <v>34</v>
      </c>
      <c r="P93" s="997" t="s">
        <v>43</v>
      </c>
      <c r="Q93" s="997" t="s">
        <v>34</v>
      </c>
      <c r="R93" s="996" t="s">
        <v>43</v>
      </c>
      <c r="S93" s="986" t="s">
        <v>34</v>
      </c>
      <c r="T93" s="997" t="s">
        <v>43</v>
      </c>
      <c r="U93" s="997" t="s">
        <v>34</v>
      </c>
      <c r="V93" s="996" t="s">
        <v>43</v>
      </c>
      <c r="W93" s="986" t="s">
        <v>34</v>
      </c>
      <c r="X93" s="997" t="s">
        <v>43</v>
      </c>
      <c r="Y93" s="986" t="s">
        <v>34</v>
      </c>
      <c r="Z93" s="996" t="s">
        <v>43</v>
      </c>
      <c r="AA93" s="997" t="s">
        <v>34</v>
      </c>
      <c r="AB93" s="996" t="s">
        <v>43</v>
      </c>
      <c r="AC93" s="986" t="s">
        <v>34</v>
      </c>
      <c r="AD93" s="997" t="s">
        <v>43</v>
      </c>
      <c r="AE93" s="997" t="s">
        <v>34</v>
      </c>
      <c r="AF93" s="996" t="s">
        <v>43</v>
      </c>
      <c r="AG93" s="986" t="s">
        <v>34</v>
      </c>
      <c r="AH93" s="997" t="s">
        <v>43</v>
      </c>
      <c r="AI93" s="997" t="s">
        <v>34</v>
      </c>
      <c r="AJ93" s="996" t="s">
        <v>43</v>
      </c>
      <c r="AK93" s="986" t="s">
        <v>34</v>
      </c>
      <c r="AL93" s="997" t="s">
        <v>43</v>
      </c>
      <c r="AM93" s="986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342" t="s">
        <v>119</v>
      </c>
      <c r="B94" s="2344"/>
      <c r="C94" s="989">
        <f>SUM(C95:C101)</f>
        <v>673</v>
      </c>
      <c r="D94" s="979">
        <f>SUM(D95:D101)</f>
        <v>310</v>
      </c>
      <c r="E94" s="991">
        <f>SUM(E95:E101)</f>
        <v>363</v>
      </c>
      <c r="F94" s="1000">
        <f t="shared" ref="F94:AN94" si="14">SUM(F95:F101)</f>
        <v>34</v>
      </c>
      <c r="G94" s="345">
        <f t="shared" si="14"/>
        <v>32</v>
      </c>
      <c r="H94" s="1000">
        <f t="shared" si="14"/>
        <v>17</v>
      </c>
      <c r="I94" s="345">
        <f t="shared" si="14"/>
        <v>15</v>
      </c>
      <c r="J94" s="1000">
        <f t="shared" si="14"/>
        <v>9</v>
      </c>
      <c r="K94" s="345">
        <f t="shared" si="14"/>
        <v>16</v>
      </c>
      <c r="L94" s="1000">
        <f t="shared" si="14"/>
        <v>9</v>
      </c>
      <c r="M94" s="345">
        <f t="shared" si="14"/>
        <v>11</v>
      </c>
      <c r="N94" s="1000">
        <f t="shared" si="14"/>
        <v>7</v>
      </c>
      <c r="O94" s="345">
        <f t="shared" si="14"/>
        <v>13</v>
      </c>
      <c r="P94" s="1000">
        <f t="shared" si="14"/>
        <v>8</v>
      </c>
      <c r="Q94" s="345">
        <f t="shared" si="14"/>
        <v>16</v>
      </c>
      <c r="R94" s="1000">
        <f t="shared" si="14"/>
        <v>11</v>
      </c>
      <c r="S94" s="345">
        <f t="shared" si="14"/>
        <v>22</v>
      </c>
      <c r="T94" s="1000">
        <f t="shared" si="14"/>
        <v>6</v>
      </c>
      <c r="U94" s="345">
        <f t="shared" si="14"/>
        <v>13</v>
      </c>
      <c r="V94" s="1000">
        <f t="shared" si="14"/>
        <v>7</v>
      </c>
      <c r="W94" s="345">
        <f t="shared" si="14"/>
        <v>14</v>
      </c>
      <c r="X94" s="1000">
        <f t="shared" si="14"/>
        <v>15</v>
      </c>
      <c r="Y94" s="345">
        <f t="shared" si="14"/>
        <v>17</v>
      </c>
      <c r="Z94" s="1000">
        <f t="shared" si="14"/>
        <v>16</v>
      </c>
      <c r="AA94" s="345">
        <f t="shared" si="14"/>
        <v>20</v>
      </c>
      <c r="AB94" s="1000">
        <f t="shared" si="14"/>
        <v>27</v>
      </c>
      <c r="AC94" s="345">
        <f t="shared" si="14"/>
        <v>21</v>
      </c>
      <c r="AD94" s="1000">
        <f t="shared" si="14"/>
        <v>23</v>
      </c>
      <c r="AE94" s="345">
        <f t="shared" si="14"/>
        <v>27</v>
      </c>
      <c r="AF94" s="1000">
        <f t="shared" si="14"/>
        <v>33</v>
      </c>
      <c r="AG94" s="345">
        <f t="shared" si="14"/>
        <v>27</v>
      </c>
      <c r="AH94" s="1000">
        <f t="shared" si="14"/>
        <v>23</v>
      </c>
      <c r="AI94" s="345">
        <f t="shared" si="14"/>
        <v>29</v>
      </c>
      <c r="AJ94" s="1000">
        <f t="shared" si="14"/>
        <v>32</v>
      </c>
      <c r="AK94" s="345">
        <f t="shared" si="14"/>
        <v>17</v>
      </c>
      <c r="AL94" s="1000">
        <f t="shared" si="14"/>
        <v>33</v>
      </c>
      <c r="AM94" s="345">
        <f t="shared" si="14"/>
        <v>53</v>
      </c>
      <c r="AN94" s="1014">
        <f t="shared" si="14"/>
        <v>615</v>
      </c>
      <c r="AO94" s="1014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967" t="s">
        <v>121</v>
      </c>
      <c r="C95" s="989">
        <f t="shared" ref="C95:C101" si="15">SUM(D95+E95)</f>
        <v>552</v>
      </c>
      <c r="D95" s="979">
        <f t="shared" ref="D95:E101" si="16">SUM(F95+H95+J95+L95+N95+P95+R95+T95+V95+X95+Z95+AB95+AD95+AF95+AH95+AJ95+AL95)</f>
        <v>255</v>
      </c>
      <c r="E95" s="991">
        <f t="shared" si="16"/>
        <v>297</v>
      </c>
      <c r="F95" s="1015">
        <v>33</v>
      </c>
      <c r="G95" s="1016">
        <v>29</v>
      </c>
      <c r="H95" s="1017">
        <v>16</v>
      </c>
      <c r="I95" s="735">
        <v>13</v>
      </c>
      <c r="J95" s="1017">
        <v>9</v>
      </c>
      <c r="K95" s="735">
        <v>13</v>
      </c>
      <c r="L95" s="1015">
        <v>8</v>
      </c>
      <c r="M95" s="1016">
        <v>9</v>
      </c>
      <c r="N95" s="1017">
        <v>5</v>
      </c>
      <c r="O95" s="735">
        <v>12</v>
      </c>
      <c r="P95" s="1017">
        <v>6</v>
      </c>
      <c r="Q95" s="735">
        <v>15</v>
      </c>
      <c r="R95" s="1017">
        <v>8</v>
      </c>
      <c r="S95" s="735">
        <v>16</v>
      </c>
      <c r="T95" s="1017">
        <v>5</v>
      </c>
      <c r="U95" s="735">
        <v>12</v>
      </c>
      <c r="V95" s="1017">
        <v>5</v>
      </c>
      <c r="W95" s="735">
        <v>14</v>
      </c>
      <c r="X95" s="1017">
        <v>11</v>
      </c>
      <c r="Y95" s="735">
        <v>15</v>
      </c>
      <c r="Z95" s="1017">
        <v>12</v>
      </c>
      <c r="AA95" s="735">
        <v>15</v>
      </c>
      <c r="AB95" s="1017">
        <v>22</v>
      </c>
      <c r="AC95" s="735">
        <v>17</v>
      </c>
      <c r="AD95" s="1017">
        <v>18</v>
      </c>
      <c r="AE95" s="735">
        <v>24</v>
      </c>
      <c r="AF95" s="1017">
        <v>27</v>
      </c>
      <c r="AG95" s="735">
        <v>20</v>
      </c>
      <c r="AH95" s="1017">
        <v>20</v>
      </c>
      <c r="AI95" s="735">
        <v>22</v>
      </c>
      <c r="AJ95" s="1017">
        <v>24</v>
      </c>
      <c r="AK95" s="735">
        <v>14</v>
      </c>
      <c r="AL95" s="1017">
        <v>26</v>
      </c>
      <c r="AM95" s="735">
        <v>37</v>
      </c>
      <c r="AN95" s="1018">
        <v>502</v>
      </c>
      <c r="AO95" s="1018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29</v>
      </c>
      <c r="D96" s="24">
        <f t="shared" si="16"/>
        <v>16</v>
      </c>
      <c r="E96" s="123">
        <f t="shared" si="16"/>
        <v>13</v>
      </c>
      <c r="F96" s="124">
        <v>1</v>
      </c>
      <c r="G96" s="125">
        <v>1</v>
      </c>
      <c r="H96" s="126">
        <v>1</v>
      </c>
      <c r="I96" s="127">
        <v>1</v>
      </c>
      <c r="J96" s="124">
        <v>0</v>
      </c>
      <c r="K96" s="128">
        <v>1</v>
      </c>
      <c r="L96" s="126">
        <v>1</v>
      </c>
      <c r="M96" s="129">
        <v>0</v>
      </c>
      <c r="N96" s="124"/>
      <c r="O96" s="128"/>
      <c r="P96" s="127"/>
      <c r="Q96" s="129"/>
      <c r="R96" s="130">
        <v>1</v>
      </c>
      <c r="S96" s="128">
        <v>3</v>
      </c>
      <c r="T96" s="127">
        <v>1</v>
      </c>
      <c r="U96" s="129">
        <v>0</v>
      </c>
      <c r="V96" s="130"/>
      <c r="W96" s="128"/>
      <c r="X96" s="127">
        <v>2</v>
      </c>
      <c r="Y96" s="128">
        <v>0</v>
      </c>
      <c r="Z96" s="130">
        <v>1</v>
      </c>
      <c r="AA96" s="129">
        <v>0</v>
      </c>
      <c r="AB96" s="130"/>
      <c r="AC96" s="128"/>
      <c r="AD96" s="127">
        <v>1</v>
      </c>
      <c r="AE96" s="129">
        <v>2</v>
      </c>
      <c r="AF96" s="130">
        <v>0</v>
      </c>
      <c r="AG96" s="128">
        <v>2</v>
      </c>
      <c r="AH96" s="127">
        <v>1</v>
      </c>
      <c r="AI96" s="129">
        <v>1</v>
      </c>
      <c r="AJ96" s="130">
        <v>5</v>
      </c>
      <c r="AK96" s="128">
        <v>1</v>
      </c>
      <c r="AL96" s="127">
        <v>1</v>
      </c>
      <c r="AM96" s="128">
        <v>1</v>
      </c>
      <c r="AN96" s="131">
        <v>26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13</v>
      </c>
      <c r="D97" s="134">
        <f t="shared" si="16"/>
        <v>6</v>
      </c>
      <c r="E97" s="135">
        <f t="shared" si="16"/>
        <v>7</v>
      </c>
      <c r="F97" s="136"/>
      <c r="G97" s="137"/>
      <c r="H97" s="138"/>
      <c r="I97" s="139"/>
      <c r="J97" s="136">
        <v>0</v>
      </c>
      <c r="K97" s="140">
        <v>1</v>
      </c>
      <c r="L97" s="138">
        <v>0</v>
      </c>
      <c r="M97" s="141">
        <v>1</v>
      </c>
      <c r="N97" s="136">
        <v>1</v>
      </c>
      <c r="O97" s="140">
        <v>0</v>
      </c>
      <c r="P97" s="139"/>
      <c r="Q97" s="141"/>
      <c r="R97" s="142"/>
      <c r="S97" s="140"/>
      <c r="T97" s="139"/>
      <c r="U97" s="141"/>
      <c r="V97" s="142"/>
      <c r="W97" s="140"/>
      <c r="X97" s="139">
        <v>1</v>
      </c>
      <c r="Y97" s="140">
        <v>0</v>
      </c>
      <c r="Z97" s="142"/>
      <c r="AA97" s="141"/>
      <c r="AB97" s="142">
        <v>0</v>
      </c>
      <c r="AC97" s="140">
        <v>1</v>
      </c>
      <c r="AD97" s="139"/>
      <c r="AE97" s="141"/>
      <c r="AF97" s="142">
        <v>2</v>
      </c>
      <c r="AG97" s="140">
        <v>1</v>
      </c>
      <c r="AH97" s="139">
        <v>1</v>
      </c>
      <c r="AI97" s="141">
        <v>1</v>
      </c>
      <c r="AJ97" s="142">
        <v>1</v>
      </c>
      <c r="AK97" s="140">
        <v>0</v>
      </c>
      <c r="AL97" s="139">
        <v>0</v>
      </c>
      <c r="AM97" s="140">
        <v>2</v>
      </c>
      <c r="AN97" s="143">
        <v>12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13</v>
      </c>
      <c r="D98" s="46">
        <f t="shared" si="16"/>
        <v>4</v>
      </c>
      <c r="E98" s="145">
        <f t="shared" si="16"/>
        <v>9</v>
      </c>
      <c r="F98" s="146"/>
      <c r="G98" s="147">
        <v>1</v>
      </c>
      <c r="H98" s="148"/>
      <c r="I98" s="149"/>
      <c r="J98" s="150"/>
      <c r="K98" s="147"/>
      <c r="L98" s="148"/>
      <c r="M98" s="151">
        <v>1</v>
      </c>
      <c r="N98" s="150"/>
      <c r="O98" s="147"/>
      <c r="P98" s="149">
        <v>1</v>
      </c>
      <c r="Q98" s="151"/>
      <c r="R98" s="152">
        <v>1</v>
      </c>
      <c r="S98" s="147">
        <v>2</v>
      </c>
      <c r="T98" s="149"/>
      <c r="U98" s="151"/>
      <c r="V98" s="152"/>
      <c r="W98" s="147"/>
      <c r="X98" s="149"/>
      <c r="Y98" s="147"/>
      <c r="Z98" s="152">
        <v>1</v>
      </c>
      <c r="AA98" s="151">
        <v>1</v>
      </c>
      <c r="AB98" s="152">
        <v>1</v>
      </c>
      <c r="AC98" s="147"/>
      <c r="AD98" s="149"/>
      <c r="AE98" s="151"/>
      <c r="AF98" s="152"/>
      <c r="AG98" s="147"/>
      <c r="AH98" s="149"/>
      <c r="AI98" s="151"/>
      <c r="AJ98" s="152"/>
      <c r="AK98" s="147"/>
      <c r="AL98" s="149"/>
      <c r="AM98" s="147">
        <v>4</v>
      </c>
      <c r="AN98" s="153">
        <v>10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9</v>
      </c>
      <c r="D99" s="46">
        <f t="shared" si="16"/>
        <v>4</v>
      </c>
      <c r="E99" s="339">
        <f t="shared" si="16"/>
        <v>5</v>
      </c>
      <c r="F99" s="156"/>
      <c r="G99" s="340"/>
      <c r="H99" s="157"/>
      <c r="I99" s="158">
        <v>1</v>
      </c>
      <c r="J99" s="146"/>
      <c r="K99" s="159"/>
      <c r="L99" s="157"/>
      <c r="M99" s="160"/>
      <c r="N99" s="146"/>
      <c r="O99" s="159"/>
      <c r="P99" s="158"/>
      <c r="Q99" s="160">
        <v>1</v>
      </c>
      <c r="R99" s="329"/>
      <c r="S99" s="159"/>
      <c r="T99" s="158"/>
      <c r="U99" s="160"/>
      <c r="V99" s="329">
        <v>2</v>
      </c>
      <c r="W99" s="159"/>
      <c r="X99" s="158"/>
      <c r="Y99" s="159"/>
      <c r="Z99" s="329"/>
      <c r="AA99" s="160"/>
      <c r="AB99" s="329"/>
      <c r="AC99" s="159"/>
      <c r="AD99" s="158">
        <v>1</v>
      </c>
      <c r="AE99" s="160"/>
      <c r="AF99" s="329"/>
      <c r="AG99" s="159">
        <v>1</v>
      </c>
      <c r="AH99" s="158"/>
      <c r="AI99" s="160"/>
      <c r="AJ99" s="329">
        <v>1</v>
      </c>
      <c r="AK99" s="159">
        <v>1</v>
      </c>
      <c r="AL99" s="158"/>
      <c r="AM99" s="159">
        <v>1</v>
      </c>
      <c r="AN99" s="330">
        <v>9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57</v>
      </c>
      <c r="D100" s="24">
        <f t="shared" si="16"/>
        <v>25</v>
      </c>
      <c r="E100" s="161">
        <f t="shared" si="16"/>
        <v>32</v>
      </c>
      <c r="F100" s="124"/>
      <c r="G100" s="125">
        <v>1</v>
      </c>
      <c r="H100" s="126"/>
      <c r="I100" s="127"/>
      <c r="J100" s="124"/>
      <c r="K100" s="128">
        <v>1</v>
      </c>
      <c r="L100" s="126"/>
      <c r="M100" s="129"/>
      <c r="N100" s="124">
        <v>1</v>
      </c>
      <c r="O100" s="128">
        <v>1</v>
      </c>
      <c r="P100" s="127">
        <v>1</v>
      </c>
      <c r="Q100" s="129"/>
      <c r="R100" s="130">
        <v>1</v>
      </c>
      <c r="S100" s="128">
        <v>1</v>
      </c>
      <c r="T100" s="127"/>
      <c r="U100" s="129">
        <v>1</v>
      </c>
      <c r="V100" s="130"/>
      <c r="W100" s="128"/>
      <c r="X100" s="127">
        <v>1</v>
      </c>
      <c r="Y100" s="128">
        <v>2</v>
      </c>
      <c r="Z100" s="130">
        <v>2</v>
      </c>
      <c r="AA100" s="129">
        <v>4</v>
      </c>
      <c r="AB100" s="130">
        <v>4</v>
      </c>
      <c r="AC100" s="128">
        <v>3</v>
      </c>
      <c r="AD100" s="127">
        <v>3</v>
      </c>
      <c r="AE100" s="129">
        <v>1</v>
      </c>
      <c r="AF100" s="130">
        <v>4</v>
      </c>
      <c r="AG100" s="128">
        <v>3</v>
      </c>
      <c r="AH100" s="127">
        <v>1</v>
      </c>
      <c r="AI100" s="129">
        <v>5</v>
      </c>
      <c r="AJ100" s="130">
        <v>1</v>
      </c>
      <c r="AK100" s="128">
        <v>1</v>
      </c>
      <c r="AL100" s="127">
        <v>6</v>
      </c>
      <c r="AM100" s="128">
        <v>8</v>
      </c>
      <c r="AN100" s="131">
        <v>56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0</v>
      </c>
      <c r="D101" s="96">
        <f t="shared" si="16"/>
        <v>0</v>
      </c>
      <c r="E101" s="163">
        <f t="shared" si="16"/>
        <v>0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/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342" t="s">
        <v>129</v>
      </c>
      <c r="B103" s="2343"/>
      <c r="C103" s="2344"/>
      <c r="D103" s="1009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019" t="s">
        <v>131</v>
      </c>
      <c r="D104" s="1020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968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969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342" t="s">
        <v>6</v>
      </c>
      <c r="G108" s="2343"/>
      <c r="H108" s="2343"/>
      <c r="I108" s="2343"/>
      <c r="J108" s="2343"/>
      <c r="K108" s="2343"/>
      <c r="L108" s="2343"/>
      <c r="M108" s="2343"/>
      <c r="N108" s="2343"/>
      <c r="O108" s="2343"/>
      <c r="P108" s="2343"/>
      <c r="Q108" s="2343"/>
      <c r="R108" s="2343"/>
      <c r="S108" s="2343"/>
      <c r="T108" s="2343"/>
      <c r="U108" s="2343"/>
      <c r="V108" s="2343"/>
      <c r="W108" s="2343"/>
      <c r="X108" s="2343"/>
      <c r="Y108" s="2343"/>
      <c r="Z108" s="2343"/>
      <c r="AA108" s="2343"/>
      <c r="AB108" s="2343"/>
      <c r="AC108" s="2343"/>
      <c r="AD108" s="2343"/>
      <c r="AE108" s="2343"/>
      <c r="AF108" s="2343"/>
      <c r="AG108" s="2343"/>
      <c r="AH108" s="2343"/>
      <c r="AI108" s="2343"/>
      <c r="AJ108" s="2343"/>
      <c r="AK108" s="2343"/>
      <c r="AL108" s="2343"/>
      <c r="AM108" s="2344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342" t="s">
        <v>11</v>
      </c>
      <c r="G109" s="2344"/>
      <c r="H109" s="2342" t="s">
        <v>12</v>
      </c>
      <c r="I109" s="2344"/>
      <c r="J109" s="2342" t="s">
        <v>13</v>
      </c>
      <c r="K109" s="2344"/>
      <c r="L109" s="2342" t="s">
        <v>14</v>
      </c>
      <c r="M109" s="2344"/>
      <c r="N109" s="2342" t="s">
        <v>15</v>
      </c>
      <c r="O109" s="2344"/>
      <c r="P109" s="2345" t="s">
        <v>16</v>
      </c>
      <c r="Q109" s="2346"/>
      <c r="R109" s="2345" t="s">
        <v>17</v>
      </c>
      <c r="S109" s="2346"/>
      <c r="T109" s="2345" t="s">
        <v>18</v>
      </c>
      <c r="U109" s="2346"/>
      <c r="V109" s="2345" t="s">
        <v>19</v>
      </c>
      <c r="W109" s="2346"/>
      <c r="X109" s="2345" t="s">
        <v>20</v>
      </c>
      <c r="Y109" s="2346"/>
      <c r="Z109" s="2345" t="s">
        <v>21</v>
      </c>
      <c r="AA109" s="2346"/>
      <c r="AB109" s="2345" t="s">
        <v>22</v>
      </c>
      <c r="AC109" s="2346"/>
      <c r="AD109" s="2345" t="s">
        <v>23</v>
      </c>
      <c r="AE109" s="2346"/>
      <c r="AF109" s="2345" t="s">
        <v>24</v>
      </c>
      <c r="AG109" s="2346"/>
      <c r="AH109" s="2345" t="s">
        <v>25</v>
      </c>
      <c r="AI109" s="2346"/>
      <c r="AJ109" s="2345" t="s">
        <v>26</v>
      </c>
      <c r="AK109" s="2346"/>
      <c r="AL109" s="2345" t="s">
        <v>27</v>
      </c>
      <c r="AM109" s="2347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984" t="s">
        <v>32</v>
      </c>
      <c r="D110" s="985" t="s">
        <v>43</v>
      </c>
      <c r="E110" s="986" t="s">
        <v>34</v>
      </c>
      <c r="F110" s="996" t="s">
        <v>43</v>
      </c>
      <c r="G110" s="986" t="s">
        <v>34</v>
      </c>
      <c r="H110" s="996" t="s">
        <v>43</v>
      </c>
      <c r="I110" s="986" t="s">
        <v>34</v>
      </c>
      <c r="J110" s="996" t="s">
        <v>43</v>
      </c>
      <c r="K110" s="986" t="s">
        <v>34</v>
      </c>
      <c r="L110" s="996" t="s">
        <v>43</v>
      </c>
      <c r="M110" s="986" t="s">
        <v>34</v>
      </c>
      <c r="N110" s="996" t="s">
        <v>43</v>
      </c>
      <c r="O110" s="986" t="s">
        <v>34</v>
      </c>
      <c r="P110" s="996" t="s">
        <v>43</v>
      </c>
      <c r="Q110" s="986" t="s">
        <v>34</v>
      </c>
      <c r="R110" s="996" t="s">
        <v>43</v>
      </c>
      <c r="S110" s="986" t="s">
        <v>34</v>
      </c>
      <c r="T110" s="996" t="s">
        <v>43</v>
      </c>
      <c r="U110" s="986" t="s">
        <v>34</v>
      </c>
      <c r="V110" s="996" t="s">
        <v>43</v>
      </c>
      <c r="W110" s="986" t="s">
        <v>34</v>
      </c>
      <c r="X110" s="996" t="s">
        <v>43</v>
      </c>
      <c r="Y110" s="986" t="s">
        <v>34</v>
      </c>
      <c r="Z110" s="996" t="s">
        <v>43</v>
      </c>
      <c r="AA110" s="986" t="s">
        <v>34</v>
      </c>
      <c r="AB110" s="996" t="s">
        <v>43</v>
      </c>
      <c r="AC110" s="986" t="s">
        <v>34</v>
      </c>
      <c r="AD110" s="997" t="s">
        <v>43</v>
      </c>
      <c r="AE110" s="997" t="s">
        <v>34</v>
      </c>
      <c r="AF110" s="996" t="s">
        <v>43</v>
      </c>
      <c r="AG110" s="986" t="s">
        <v>34</v>
      </c>
      <c r="AH110" s="997" t="s">
        <v>43</v>
      </c>
      <c r="AI110" s="997" t="s">
        <v>34</v>
      </c>
      <c r="AJ110" s="996" t="s">
        <v>43</v>
      </c>
      <c r="AK110" s="986" t="s">
        <v>34</v>
      </c>
      <c r="AL110" s="997" t="s">
        <v>43</v>
      </c>
      <c r="AM110" s="986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353" t="s">
        <v>135</v>
      </c>
      <c r="B111" s="2354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12</v>
      </c>
      <c r="D112" s="46">
        <f t="shared" si="17"/>
        <v>8</v>
      </c>
      <c r="E112" s="55">
        <f t="shared" si="17"/>
        <v>4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>
        <v>1</v>
      </c>
      <c r="S112" s="186"/>
      <c r="T112" s="185"/>
      <c r="U112" s="186"/>
      <c r="V112" s="185"/>
      <c r="W112" s="186"/>
      <c r="X112" s="185"/>
      <c r="Y112" s="186"/>
      <c r="Z112" s="185"/>
      <c r="AA112" s="186"/>
      <c r="AB112" s="185"/>
      <c r="AC112" s="186"/>
      <c r="AD112" s="187"/>
      <c r="AE112" s="188"/>
      <c r="AF112" s="185">
        <v>3</v>
      </c>
      <c r="AG112" s="186"/>
      <c r="AH112" s="187">
        <v>2</v>
      </c>
      <c r="AI112" s="188">
        <v>1</v>
      </c>
      <c r="AJ112" s="185">
        <v>2</v>
      </c>
      <c r="AK112" s="186"/>
      <c r="AL112" s="187"/>
      <c r="AM112" s="186">
        <v>3</v>
      </c>
      <c r="AN112" s="189">
        <v>12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5</v>
      </c>
      <c r="D113" s="96">
        <f t="shared" si="17"/>
        <v>4</v>
      </c>
      <c r="E113" s="97">
        <f t="shared" si="17"/>
        <v>1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>
        <v>1</v>
      </c>
      <c r="W113" s="191"/>
      <c r="X113" s="190"/>
      <c r="Y113" s="191"/>
      <c r="Z113" s="190">
        <v>1</v>
      </c>
      <c r="AA113" s="191"/>
      <c r="AB113" s="190"/>
      <c r="AC113" s="191"/>
      <c r="AD113" s="192"/>
      <c r="AE113" s="193"/>
      <c r="AF113" s="190"/>
      <c r="AG113" s="191"/>
      <c r="AH113" s="192"/>
      <c r="AI113" s="193"/>
      <c r="AJ113" s="190">
        <v>1</v>
      </c>
      <c r="AK113" s="191">
        <v>1</v>
      </c>
      <c r="AL113" s="192">
        <v>1</v>
      </c>
      <c r="AM113" s="191"/>
      <c r="AN113" s="194">
        <v>5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342" t="s">
        <v>140</v>
      </c>
      <c r="G115" s="2344"/>
      <c r="H115" s="2351" t="s">
        <v>141</v>
      </c>
      <c r="I115" s="2344"/>
      <c r="J115" s="2342" t="s">
        <v>142</v>
      </c>
      <c r="K115" s="2344"/>
      <c r="L115" s="2342" t="s">
        <v>56</v>
      </c>
      <c r="M115" s="2344"/>
      <c r="N115" s="2342" t="s">
        <v>143</v>
      </c>
      <c r="O115" s="2344"/>
      <c r="P115" s="2342" t="s">
        <v>144</v>
      </c>
      <c r="Q115" s="2344"/>
      <c r="R115" s="2345" t="s">
        <v>145</v>
      </c>
      <c r="S115" s="2346"/>
      <c r="T115" s="2345" t="s">
        <v>146</v>
      </c>
      <c r="U115" s="2346"/>
      <c r="V115" s="2345" t="s">
        <v>147</v>
      </c>
      <c r="W115" s="2352"/>
      <c r="X115" s="2345" t="s">
        <v>148</v>
      </c>
      <c r="Y115" s="2346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984" t="s">
        <v>32</v>
      </c>
      <c r="D116" s="985" t="s">
        <v>33</v>
      </c>
      <c r="E116" s="1021" t="s">
        <v>34</v>
      </c>
      <c r="F116" s="987" t="s">
        <v>43</v>
      </c>
      <c r="G116" s="1022" t="s">
        <v>34</v>
      </c>
      <c r="H116" s="987" t="s">
        <v>43</v>
      </c>
      <c r="I116" s="1022" t="s">
        <v>34</v>
      </c>
      <c r="J116" s="987" t="s">
        <v>43</v>
      </c>
      <c r="K116" s="1022" t="s">
        <v>34</v>
      </c>
      <c r="L116" s="987" t="s">
        <v>43</v>
      </c>
      <c r="M116" s="1022" t="s">
        <v>34</v>
      </c>
      <c r="N116" s="987" t="s">
        <v>43</v>
      </c>
      <c r="O116" s="1022" t="s">
        <v>34</v>
      </c>
      <c r="P116" s="987" t="s">
        <v>43</v>
      </c>
      <c r="Q116" s="1022" t="s">
        <v>34</v>
      </c>
      <c r="R116" s="987" t="s">
        <v>43</v>
      </c>
      <c r="S116" s="1022" t="s">
        <v>34</v>
      </c>
      <c r="T116" s="987" t="s">
        <v>43</v>
      </c>
      <c r="U116" s="1022" t="s">
        <v>34</v>
      </c>
      <c r="V116" s="987" t="s">
        <v>43</v>
      </c>
      <c r="W116" s="1023" t="s">
        <v>34</v>
      </c>
      <c r="X116" s="987" t="s">
        <v>43</v>
      </c>
      <c r="Y116" s="1022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353" t="s">
        <v>149</v>
      </c>
      <c r="B117" s="2354"/>
      <c r="C117" s="1024">
        <f>SUM(D117+E117)</f>
        <v>8</v>
      </c>
      <c r="D117" s="989">
        <f>SUM(F117+H117+J117+L117+N117+P117+R117+T117+V117+X117)</f>
        <v>2</v>
      </c>
      <c r="E117" s="713">
        <f>SUM(G117+I117+K117+M117+O117+Q117+S117+U117+W117+Y117)</f>
        <v>6</v>
      </c>
      <c r="F117" s="1016">
        <v>1</v>
      </c>
      <c r="G117" s="490"/>
      <c r="H117" s="1015"/>
      <c r="I117" s="735">
        <v>1</v>
      </c>
      <c r="J117" s="1015"/>
      <c r="K117" s="735">
        <v>1</v>
      </c>
      <c r="L117" s="1016"/>
      <c r="M117" s="490"/>
      <c r="N117" s="1015"/>
      <c r="O117" s="735"/>
      <c r="P117" s="1016"/>
      <c r="Q117" s="490">
        <v>1</v>
      </c>
      <c r="R117" s="1015"/>
      <c r="S117" s="735"/>
      <c r="T117" s="1016"/>
      <c r="U117" s="490">
        <v>3</v>
      </c>
      <c r="V117" s="1015">
        <v>1</v>
      </c>
      <c r="W117" s="735"/>
      <c r="X117" s="1015"/>
      <c r="Y117" s="1025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69</v>
      </c>
      <c r="D118" s="95">
        <f>SUM(F118+H118+J118+L118+N118+P118+R118+T118+V118+X118)</f>
        <v>41</v>
      </c>
      <c r="E118" s="39">
        <f>SUM(G118+I118+K118+M118+O118+Q118+S118+U118+W118+Y118)</f>
        <v>28</v>
      </c>
      <c r="F118" s="197"/>
      <c r="G118" s="198">
        <v>2</v>
      </c>
      <c r="H118" s="317">
        <v>7</v>
      </c>
      <c r="I118" s="199">
        <v>6</v>
      </c>
      <c r="J118" s="317">
        <v>2</v>
      </c>
      <c r="K118" s="199">
        <v>1</v>
      </c>
      <c r="L118" s="197">
        <v>3</v>
      </c>
      <c r="M118" s="198">
        <v>3</v>
      </c>
      <c r="N118" s="317">
        <v>7</v>
      </c>
      <c r="O118" s="199">
        <v>6</v>
      </c>
      <c r="P118" s="197">
        <v>9</v>
      </c>
      <c r="Q118" s="198">
        <v>5</v>
      </c>
      <c r="R118" s="317">
        <v>8</v>
      </c>
      <c r="S118" s="199">
        <v>3</v>
      </c>
      <c r="T118" s="197">
        <v>3</v>
      </c>
      <c r="U118" s="198"/>
      <c r="V118" s="317">
        <v>2</v>
      </c>
      <c r="W118" s="199">
        <v>1</v>
      </c>
      <c r="X118" s="317"/>
      <c r="Y118" s="200">
        <v>1</v>
      </c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352" t="s">
        <v>152</v>
      </c>
      <c r="C120" s="2352"/>
      <c r="D120" s="2352"/>
      <c r="E120" s="2346"/>
      <c r="F120" s="2355" t="s">
        <v>153</v>
      </c>
      <c r="G120" s="2356"/>
      <c r="H120" s="2357" t="s">
        <v>154</v>
      </c>
      <c r="I120" s="2352"/>
      <c r="J120" s="2352"/>
      <c r="K120" s="2347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026" t="s">
        <v>160</v>
      </c>
      <c r="C121" s="1026" t="s">
        <v>161</v>
      </c>
      <c r="D121" s="1009" t="s">
        <v>162</v>
      </c>
      <c r="E121" s="986" t="s">
        <v>163</v>
      </c>
      <c r="F121" s="1027" t="s">
        <v>164</v>
      </c>
      <c r="G121" s="1028" t="s">
        <v>165</v>
      </c>
      <c r="H121" s="1029" t="s">
        <v>166</v>
      </c>
      <c r="I121" s="1009" t="s">
        <v>167</v>
      </c>
      <c r="J121" s="976" t="s">
        <v>168</v>
      </c>
      <c r="K121" s="1030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031" t="s">
        <v>149</v>
      </c>
      <c r="B122" s="1018">
        <v>1</v>
      </c>
      <c r="C122" s="1025">
        <v>7</v>
      </c>
      <c r="D122" s="1032"/>
      <c r="E122" s="1033"/>
      <c r="F122" s="344">
        <v>2</v>
      </c>
      <c r="G122" s="1034">
        <v>6</v>
      </c>
      <c r="H122" s="499"/>
      <c r="I122" s="1018"/>
      <c r="J122" s="1018">
        <v>5</v>
      </c>
      <c r="K122" s="1034"/>
      <c r="L122" s="1025">
        <v>3</v>
      </c>
      <c r="M122" s="1018">
        <v>0</v>
      </c>
      <c r="N122" s="1025">
        <v>0</v>
      </c>
      <c r="O122" s="1018">
        <v>0</v>
      </c>
      <c r="P122" s="1018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35</v>
      </c>
      <c r="E123" s="200">
        <v>34</v>
      </c>
      <c r="F123" s="206">
        <v>41</v>
      </c>
      <c r="G123" s="208">
        <v>28</v>
      </c>
      <c r="H123" s="207">
        <v>18</v>
      </c>
      <c r="I123" s="205"/>
      <c r="J123" s="205">
        <v>35</v>
      </c>
      <c r="K123" s="208">
        <v>9</v>
      </c>
      <c r="L123" s="200">
        <v>7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342" t="s">
        <v>6</v>
      </c>
      <c r="E125" s="2343"/>
      <c r="F125" s="2343"/>
      <c r="G125" s="2343"/>
      <c r="H125" s="2343"/>
      <c r="I125" s="2358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987" t="s">
        <v>13</v>
      </c>
      <c r="E126" s="1013" t="s">
        <v>14</v>
      </c>
      <c r="F126" s="1013" t="s">
        <v>15</v>
      </c>
      <c r="G126" s="1013" t="s">
        <v>171</v>
      </c>
      <c r="H126" s="1013" t="s">
        <v>172</v>
      </c>
      <c r="I126" s="1035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1036" t="s">
        <v>175</v>
      </c>
      <c r="C127" s="1037">
        <f>SUM(D127:I127)</f>
        <v>1</v>
      </c>
      <c r="D127" s="992"/>
      <c r="E127" s="1038">
        <v>1</v>
      </c>
      <c r="F127" s="1038"/>
      <c r="G127" s="1038"/>
      <c r="H127" s="1038"/>
      <c r="I127" s="1039"/>
      <c r="J127" s="993">
        <v>1</v>
      </c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DB127" s="6">
        <v>0</v>
      </c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040" t="s">
        <v>180</v>
      </c>
      <c r="B132" s="995">
        <v>0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7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11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3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2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0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16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34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19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041" t="s">
        <v>80</v>
      </c>
      <c r="B144" s="1012">
        <f>SUM(B132:B143)</f>
        <v>92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342" t="s">
        <v>193</v>
      </c>
      <c r="B146" s="2344"/>
      <c r="C146" s="1009" t="s">
        <v>194</v>
      </c>
      <c r="D146" s="1009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009" t="s">
        <v>196</v>
      </c>
      <c r="B147" s="996" t="s">
        <v>197</v>
      </c>
      <c r="C147" s="1042"/>
      <c r="D147" s="1042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345" t="s">
        <v>199</v>
      </c>
      <c r="D149" s="2352"/>
      <c r="E149" s="2346"/>
      <c r="F149" s="2149" t="s">
        <v>7</v>
      </c>
      <c r="G149" s="2343" t="s">
        <v>200</v>
      </c>
      <c r="H149" s="2343"/>
      <c r="I149" s="2344"/>
      <c r="J149" s="2342" t="s">
        <v>201</v>
      </c>
      <c r="K149" s="2343"/>
      <c r="L149" s="2344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972" t="s">
        <v>80</v>
      </c>
      <c r="D150" s="978" t="s">
        <v>202</v>
      </c>
      <c r="E150" s="964" t="s">
        <v>203</v>
      </c>
      <c r="F150" s="2050"/>
      <c r="G150" s="978" t="s">
        <v>204</v>
      </c>
      <c r="H150" s="17" t="s">
        <v>205</v>
      </c>
      <c r="I150" s="964" t="s">
        <v>206</v>
      </c>
      <c r="J150" s="978" t="s">
        <v>204</v>
      </c>
      <c r="K150" s="17" t="s">
        <v>205</v>
      </c>
      <c r="L150" s="964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1043" t="s">
        <v>208</v>
      </c>
      <c r="C151" s="1037">
        <f>SUM(D151+E151)</f>
        <v>0</v>
      </c>
      <c r="D151" s="992"/>
      <c r="E151" s="993"/>
      <c r="F151" s="995"/>
      <c r="G151" s="992"/>
      <c r="H151" s="1044"/>
      <c r="I151" s="993"/>
      <c r="J151" s="992"/>
      <c r="K151" s="1044"/>
      <c r="L151" s="993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345" t="s">
        <v>211</v>
      </c>
      <c r="B154" s="2346"/>
      <c r="C154" s="1009" t="s">
        <v>153</v>
      </c>
      <c r="D154" s="987" t="s">
        <v>7</v>
      </c>
      <c r="E154" s="998" t="s">
        <v>212</v>
      </c>
      <c r="F154" s="986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973" t="s">
        <v>217</v>
      </c>
      <c r="B157" s="236" t="s">
        <v>215</v>
      </c>
      <c r="C157" s="1042"/>
      <c r="D157" s="1045"/>
      <c r="E157" s="104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345" t="s">
        <v>223</v>
      </c>
      <c r="D162" s="2352"/>
      <c r="E162" s="2347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972" t="s">
        <v>224</v>
      </c>
      <c r="D163" s="987" t="s">
        <v>214</v>
      </c>
      <c r="E163" s="965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359" t="s">
        <v>225</v>
      </c>
      <c r="B164" s="1047" t="s">
        <v>221</v>
      </c>
      <c r="C164" s="1037">
        <f t="shared" ref="C164:C169" si="18">SUM(D164:E164)</f>
        <v>0</v>
      </c>
      <c r="D164" s="992"/>
      <c r="E164" s="1039"/>
      <c r="F164" s="1044"/>
      <c r="G164" s="1038"/>
      <c r="H164" s="993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284</v>
      </c>
      <c r="D165" s="28">
        <v>284</v>
      </c>
      <c r="E165" s="247"/>
      <c r="F165" s="26">
        <v>284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1047" t="s">
        <v>221</v>
      </c>
      <c r="C167" s="1037">
        <f t="shared" si="18"/>
        <v>0</v>
      </c>
      <c r="D167" s="992"/>
      <c r="E167" s="1039"/>
      <c r="F167" s="1044"/>
      <c r="G167" s="1038"/>
      <c r="H167" s="993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135</v>
      </c>
      <c r="D168" s="28">
        <v>135</v>
      </c>
      <c r="E168" s="247"/>
      <c r="F168" s="26">
        <v>135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355" t="s">
        <v>6</v>
      </c>
      <c r="F171" s="2360"/>
      <c r="G171" s="2360"/>
      <c r="H171" s="2360"/>
      <c r="I171" s="2360"/>
      <c r="J171" s="2360"/>
      <c r="K171" s="2360"/>
      <c r="L171" s="2360"/>
      <c r="M171" s="2360"/>
      <c r="N171" s="2360"/>
      <c r="O171" s="2360"/>
      <c r="P171" s="2360"/>
      <c r="Q171" s="2360"/>
      <c r="R171" s="2360"/>
      <c r="S171" s="2360"/>
      <c r="T171" s="2360"/>
      <c r="U171" s="2360"/>
      <c r="V171" s="2360"/>
      <c r="W171" s="2360"/>
      <c r="X171" s="2360"/>
      <c r="Y171" s="2360"/>
      <c r="Z171" s="2360"/>
      <c r="AA171" s="2360"/>
      <c r="AB171" s="2360"/>
      <c r="AC171" s="2360"/>
      <c r="AD171" s="2360"/>
      <c r="AE171" s="2360"/>
      <c r="AF171" s="2360"/>
      <c r="AG171" s="2360"/>
      <c r="AH171" s="2360"/>
      <c r="AI171" s="2360"/>
      <c r="AJ171" s="2360"/>
      <c r="AK171" s="2360"/>
      <c r="AL171" s="2361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342" t="s">
        <v>11</v>
      </c>
      <c r="F172" s="2344"/>
      <c r="G172" s="2342" t="s">
        <v>12</v>
      </c>
      <c r="H172" s="2344"/>
      <c r="I172" s="2342" t="s">
        <v>13</v>
      </c>
      <c r="J172" s="2344"/>
      <c r="K172" s="2342" t="s">
        <v>14</v>
      </c>
      <c r="L172" s="2344"/>
      <c r="M172" s="2342" t="s">
        <v>15</v>
      </c>
      <c r="N172" s="2344"/>
      <c r="O172" s="2345" t="s">
        <v>16</v>
      </c>
      <c r="P172" s="2346"/>
      <c r="Q172" s="2345" t="s">
        <v>17</v>
      </c>
      <c r="R172" s="2346"/>
      <c r="S172" s="2345" t="s">
        <v>18</v>
      </c>
      <c r="T172" s="2346"/>
      <c r="U172" s="2345" t="s">
        <v>19</v>
      </c>
      <c r="V172" s="2346"/>
      <c r="W172" s="2345" t="s">
        <v>20</v>
      </c>
      <c r="X172" s="2346"/>
      <c r="Y172" s="2345" t="s">
        <v>21</v>
      </c>
      <c r="Z172" s="2346"/>
      <c r="AA172" s="2345" t="s">
        <v>22</v>
      </c>
      <c r="AB172" s="2346"/>
      <c r="AC172" s="2345" t="s">
        <v>23</v>
      </c>
      <c r="AD172" s="2346"/>
      <c r="AE172" s="2345" t="s">
        <v>24</v>
      </c>
      <c r="AF172" s="2346"/>
      <c r="AG172" s="2345" t="s">
        <v>25</v>
      </c>
      <c r="AH172" s="2346"/>
      <c r="AI172" s="2345" t="s">
        <v>26</v>
      </c>
      <c r="AJ172" s="2346"/>
      <c r="AK172" s="2345" t="s">
        <v>27</v>
      </c>
      <c r="AL172" s="2346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048" t="s">
        <v>32</v>
      </c>
      <c r="C173" s="1049" t="s">
        <v>33</v>
      </c>
      <c r="D173" s="1050" t="s">
        <v>34</v>
      </c>
      <c r="E173" s="987" t="s">
        <v>43</v>
      </c>
      <c r="F173" s="986" t="s">
        <v>34</v>
      </c>
      <c r="G173" s="987" t="s">
        <v>43</v>
      </c>
      <c r="H173" s="986" t="s">
        <v>34</v>
      </c>
      <c r="I173" s="987" t="s">
        <v>43</v>
      </c>
      <c r="J173" s="986" t="s">
        <v>34</v>
      </c>
      <c r="K173" s="987" t="s">
        <v>43</v>
      </c>
      <c r="L173" s="997" t="s">
        <v>34</v>
      </c>
      <c r="M173" s="987" t="s">
        <v>43</v>
      </c>
      <c r="N173" s="986" t="s">
        <v>34</v>
      </c>
      <c r="O173" s="987" t="s">
        <v>43</v>
      </c>
      <c r="P173" s="997" t="s">
        <v>34</v>
      </c>
      <c r="Q173" s="987" t="s">
        <v>43</v>
      </c>
      <c r="R173" s="986" t="s">
        <v>34</v>
      </c>
      <c r="S173" s="987" t="s">
        <v>43</v>
      </c>
      <c r="T173" s="997" t="s">
        <v>34</v>
      </c>
      <c r="U173" s="987" t="s">
        <v>43</v>
      </c>
      <c r="V173" s="986" t="s">
        <v>34</v>
      </c>
      <c r="W173" s="987" t="s">
        <v>43</v>
      </c>
      <c r="X173" s="997" t="s">
        <v>34</v>
      </c>
      <c r="Y173" s="987" t="s">
        <v>43</v>
      </c>
      <c r="Z173" s="986" t="s">
        <v>34</v>
      </c>
      <c r="AA173" s="987" t="s">
        <v>43</v>
      </c>
      <c r="AB173" s="986" t="s">
        <v>34</v>
      </c>
      <c r="AC173" s="987" t="s">
        <v>43</v>
      </c>
      <c r="AD173" s="986" t="s">
        <v>34</v>
      </c>
      <c r="AE173" s="987" t="s">
        <v>43</v>
      </c>
      <c r="AF173" s="986" t="s">
        <v>34</v>
      </c>
      <c r="AG173" s="987" t="s">
        <v>43</v>
      </c>
      <c r="AH173" s="986" t="s">
        <v>34</v>
      </c>
      <c r="AI173" s="987" t="s">
        <v>43</v>
      </c>
      <c r="AJ173" s="986" t="s">
        <v>34</v>
      </c>
      <c r="AK173" s="987" t="s">
        <v>43</v>
      </c>
      <c r="AL173" s="986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051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1052">
        <f>SUM(P174+R174+T174+V174+X174+Z174+AB174+AD174+AF174+AH174+AJ174+AL174)</f>
        <v>0</v>
      </c>
      <c r="E174" s="346"/>
      <c r="F174" s="254"/>
      <c r="G174" s="255"/>
      <c r="H174" s="347"/>
      <c r="I174" s="346"/>
      <c r="J174" s="254"/>
      <c r="K174" s="255"/>
      <c r="L174" s="347"/>
      <c r="M174" s="255"/>
      <c r="N174" s="347"/>
      <c r="O174" s="342"/>
      <c r="P174" s="348"/>
      <c r="Q174" s="349"/>
      <c r="R174" s="350"/>
      <c r="S174" s="342"/>
      <c r="T174" s="348"/>
      <c r="U174" s="349"/>
      <c r="V174" s="350"/>
      <c r="W174" s="342"/>
      <c r="X174" s="348"/>
      <c r="Y174" s="349"/>
      <c r="Z174" s="350"/>
      <c r="AA174" s="349"/>
      <c r="AB174" s="350"/>
      <c r="AC174" s="349"/>
      <c r="AD174" s="350"/>
      <c r="AE174" s="349"/>
      <c r="AF174" s="350"/>
      <c r="AG174" s="349"/>
      <c r="AH174" s="350"/>
      <c r="AI174" s="349"/>
      <c r="AJ174" s="350"/>
      <c r="AK174" s="349"/>
      <c r="AL174" s="350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053"/>
      <c r="F175" s="1054"/>
      <c r="G175" s="1053"/>
      <c r="H175" s="1054"/>
      <c r="I175" s="1053"/>
      <c r="J175" s="1054"/>
      <c r="K175" s="1055"/>
      <c r="L175" s="1056"/>
      <c r="M175" s="1053"/>
      <c r="N175" s="1054"/>
      <c r="O175" s="1055"/>
      <c r="P175" s="1056"/>
      <c r="Q175" s="1053"/>
      <c r="R175" s="1054"/>
      <c r="S175" s="1055"/>
      <c r="T175" s="1056"/>
      <c r="U175" s="1053"/>
      <c r="V175" s="1054"/>
      <c r="W175" s="1055"/>
      <c r="X175" s="1056"/>
      <c r="Y175" s="1053"/>
      <c r="Z175" s="1054"/>
      <c r="AA175" s="1053"/>
      <c r="AB175" s="1054"/>
      <c r="AC175" s="1053"/>
      <c r="AD175" s="1054"/>
      <c r="AE175" s="1053"/>
      <c r="AF175" s="1054"/>
      <c r="AG175" s="1053"/>
      <c r="AH175" s="1054"/>
      <c r="AI175" s="1053"/>
      <c r="AJ175" s="1054"/>
      <c r="AK175" s="1053"/>
      <c r="AL175" s="1054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053"/>
      <c r="F176" s="1054"/>
      <c r="G176" s="1053"/>
      <c r="H176" s="1054"/>
      <c r="I176" s="1053"/>
      <c r="J176" s="1054"/>
      <c r="K176" s="1055"/>
      <c r="L176" s="1056"/>
      <c r="M176" s="1053"/>
      <c r="N176" s="1054"/>
      <c r="O176" s="1055"/>
      <c r="P176" s="1056"/>
      <c r="Q176" s="1053"/>
      <c r="R176" s="1054"/>
      <c r="S176" s="1055"/>
      <c r="T176" s="1056"/>
      <c r="U176" s="1053"/>
      <c r="V176" s="1054"/>
      <c r="W176" s="1055"/>
      <c r="X176" s="1056"/>
      <c r="Y176" s="1053"/>
      <c r="Z176" s="1054"/>
      <c r="AA176" s="1053"/>
      <c r="AB176" s="1054"/>
      <c r="AC176" s="1053"/>
      <c r="AD176" s="1054"/>
      <c r="AE176" s="1053"/>
      <c r="AF176" s="1054"/>
      <c r="AG176" s="1053"/>
      <c r="AH176" s="1054"/>
      <c r="AI176" s="1053"/>
      <c r="AJ176" s="1054"/>
      <c r="AK176" s="1053"/>
      <c r="AL176" s="1054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057"/>
      <c r="F177" s="1058"/>
      <c r="G177" s="1057"/>
      <c r="H177" s="1058"/>
      <c r="I177" s="1057"/>
      <c r="J177" s="1058"/>
      <c r="K177" s="1059"/>
      <c r="L177" s="1060"/>
      <c r="M177" s="1057"/>
      <c r="N177" s="1058"/>
      <c r="O177" s="1059"/>
      <c r="P177" s="1060"/>
      <c r="Q177" s="1057"/>
      <c r="R177" s="1058"/>
      <c r="S177" s="1059"/>
      <c r="T177" s="1060"/>
      <c r="U177" s="1057"/>
      <c r="V177" s="1058"/>
      <c r="W177" s="1059"/>
      <c r="X177" s="1060"/>
      <c r="Y177" s="1057"/>
      <c r="Z177" s="1058"/>
      <c r="AA177" s="1057"/>
      <c r="AB177" s="1058"/>
      <c r="AC177" s="1057"/>
      <c r="AD177" s="1058"/>
      <c r="AE177" s="1057"/>
      <c r="AF177" s="1058"/>
      <c r="AG177" s="1057"/>
      <c r="AH177" s="1058"/>
      <c r="AI177" s="1057"/>
      <c r="AJ177" s="1058"/>
      <c r="AK177" s="1057"/>
      <c r="AL177" s="1058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061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362" t="s">
        <v>234</v>
      </c>
      <c r="G179" s="2363"/>
      <c r="H179" s="2363"/>
      <c r="I179" s="2363"/>
      <c r="J179" s="2363"/>
      <c r="K179" s="2363"/>
      <c r="L179" s="2363"/>
      <c r="M179" s="2363"/>
      <c r="N179" s="2363"/>
      <c r="O179" s="2363"/>
      <c r="P179" s="2363"/>
      <c r="Q179" s="2363"/>
      <c r="R179" s="2363"/>
      <c r="S179" s="2363"/>
      <c r="T179" s="2363"/>
      <c r="U179" s="2364"/>
      <c r="V179" s="2041" t="s">
        <v>235</v>
      </c>
      <c r="W179" s="2365" t="s">
        <v>236</v>
      </c>
      <c r="X179" s="2365" t="s">
        <v>237</v>
      </c>
      <c r="Y179" s="2365" t="s">
        <v>238</v>
      </c>
      <c r="Z179" s="2365" t="s">
        <v>239</v>
      </c>
      <c r="AA179" s="2369" t="s">
        <v>240</v>
      </c>
      <c r="AB179" s="2370" t="s">
        <v>241</v>
      </c>
      <c r="AC179" s="2370"/>
      <c r="AD179" s="2370"/>
      <c r="AE179" s="2370"/>
      <c r="AF179" s="2371" t="s">
        <v>153</v>
      </c>
      <c r="AG179" s="2372"/>
      <c r="AH179" s="2041" t="s">
        <v>155</v>
      </c>
      <c r="AI179" s="2367" t="s">
        <v>242</v>
      </c>
      <c r="AJ179" s="2367" t="s">
        <v>158</v>
      </c>
      <c r="AK179" s="2367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366" t="s">
        <v>11</v>
      </c>
      <c r="G180" s="2366"/>
      <c r="H180" s="2366" t="s">
        <v>12</v>
      </c>
      <c r="I180" s="2366"/>
      <c r="J180" s="2366" t="s">
        <v>13</v>
      </c>
      <c r="K180" s="2366"/>
      <c r="L180" s="2366" t="s">
        <v>243</v>
      </c>
      <c r="M180" s="2366"/>
      <c r="N180" s="2366" t="s">
        <v>244</v>
      </c>
      <c r="O180" s="2366"/>
      <c r="P180" s="2368" t="s">
        <v>245</v>
      </c>
      <c r="Q180" s="2368"/>
      <c r="R180" s="2368" t="s">
        <v>246</v>
      </c>
      <c r="S180" s="2368"/>
      <c r="T180" s="2109" t="s">
        <v>247</v>
      </c>
      <c r="U180" s="2130"/>
      <c r="V180" s="2155"/>
      <c r="W180" s="2366"/>
      <c r="X180" s="2366"/>
      <c r="Y180" s="2366"/>
      <c r="Z180" s="2366"/>
      <c r="AA180" s="2337"/>
      <c r="AB180" s="2366" t="s">
        <v>160</v>
      </c>
      <c r="AC180" s="2366" t="s">
        <v>161</v>
      </c>
      <c r="AD180" s="2366" t="s">
        <v>162</v>
      </c>
      <c r="AE180" s="2337" t="s">
        <v>163</v>
      </c>
      <c r="AF180" s="2373" t="s">
        <v>164</v>
      </c>
      <c r="AG180" s="2374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062" t="s">
        <v>32</v>
      </c>
      <c r="D181" s="1063" t="s">
        <v>43</v>
      </c>
      <c r="E181" s="1064" t="s">
        <v>34</v>
      </c>
      <c r="F181" s="1065" t="s">
        <v>43</v>
      </c>
      <c r="G181" s="1066" t="s">
        <v>34</v>
      </c>
      <c r="H181" s="1065" t="s">
        <v>43</v>
      </c>
      <c r="I181" s="1066" t="s">
        <v>34</v>
      </c>
      <c r="J181" s="1065" t="s">
        <v>43</v>
      </c>
      <c r="K181" s="1066" t="s">
        <v>34</v>
      </c>
      <c r="L181" s="1065" t="s">
        <v>43</v>
      </c>
      <c r="M181" s="1066" t="s">
        <v>34</v>
      </c>
      <c r="N181" s="1065" t="s">
        <v>43</v>
      </c>
      <c r="O181" s="1066" t="s">
        <v>34</v>
      </c>
      <c r="P181" s="1065" t="s">
        <v>43</v>
      </c>
      <c r="Q181" s="1066" t="s">
        <v>34</v>
      </c>
      <c r="R181" s="1065" t="s">
        <v>43</v>
      </c>
      <c r="S181" s="1066" t="s">
        <v>34</v>
      </c>
      <c r="T181" s="1067" t="s">
        <v>43</v>
      </c>
      <c r="U181" s="1068" t="s">
        <v>34</v>
      </c>
      <c r="V181" s="2108"/>
      <c r="W181" s="2366"/>
      <c r="X181" s="2366"/>
      <c r="Y181" s="2366"/>
      <c r="Z181" s="2366"/>
      <c r="AA181" s="2337"/>
      <c r="AB181" s="2366"/>
      <c r="AC181" s="2366"/>
      <c r="AD181" s="2366"/>
      <c r="AE181" s="2337"/>
      <c r="AF181" s="2373"/>
      <c r="AG181" s="2374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366" t="s">
        <v>248</v>
      </c>
      <c r="B182" s="988" t="s">
        <v>249</v>
      </c>
      <c r="C182" s="989">
        <f>SUM(D182:E182)</f>
        <v>5</v>
      </c>
      <c r="D182" s="979">
        <f>SUM(F182+H182+J182+L182+N182+P182+R182+T182)</f>
        <v>0</v>
      </c>
      <c r="E182" s="681">
        <f>G182+I182+K182+M182+O182+Q182+S182+U182</f>
        <v>5</v>
      </c>
      <c r="F182" s="1015"/>
      <c r="G182" s="980"/>
      <c r="H182" s="1015"/>
      <c r="I182" s="980">
        <v>1</v>
      </c>
      <c r="J182" s="1015"/>
      <c r="K182" s="980">
        <v>1</v>
      </c>
      <c r="L182" s="1015"/>
      <c r="M182" s="980">
        <v>1</v>
      </c>
      <c r="N182" s="1015"/>
      <c r="O182" s="980"/>
      <c r="P182" s="1015"/>
      <c r="Q182" s="980">
        <v>1</v>
      </c>
      <c r="R182" s="1015"/>
      <c r="S182" s="980">
        <v>1</v>
      </c>
      <c r="T182" s="1015"/>
      <c r="U182" s="981"/>
      <c r="V182" s="344"/>
      <c r="W182" s="1018">
        <v>4</v>
      </c>
      <c r="X182" s="1018">
        <v>1</v>
      </c>
      <c r="Y182" s="1018">
        <v>3</v>
      </c>
      <c r="Z182" s="1018">
        <v>4</v>
      </c>
      <c r="AA182" s="1016"/>
      <c r="AB182" s="1018">
        <v>1</v>
      </c>
      <c r="AC182" s="1018">
        <v>1</v>
      </c>
      <c r="AD182" s="1018">
        <v>1</v>
      </c>
      <c r="AE182" s="1025">
        <v>2</v>
      </c>
      <c r="AF182" s="1018">
        <v>5</v>
      </c>
      <c r="AG182" s="1069"/>
      <c r="AH182" s="1025">
        <v>0</v>
      </c>
      <c r="AI182" s="1018">
        <v>0</v>
      </c>
      <c r="AJ182" s="1018">
        <v>0</v>
      </c>
      <c r="AK182" s="1018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366"/>
      <c r="B183" s="77" t="s">
        <v>250</v>
      </c>
      <c r="C183" s="267">
        <f>SUM(D183:E183)</f>
        <v>2</v>
      </c>
      <c r="D183" s="38">
        <f>SUM(F183+H183+J183+L183+N183+P183+R183+T183)</f>
        <v>0</v>
      </c>
      <c r="E183" s="268">
        <f>G183+I183+K183+M183+O183+Q183+S183+U183</f>
        <v>2</v>
      </c>
      <c r="F183" s="190"/>
      <c r="G183" s="269"/>
      <c r="H183" s="190"/>
      <c r="I183" s="269">
        <v>1</v>
      </c>
      <c r="J183" s="190"/>
      <c r="K183" s="269"/>
      <c r="L183" s="190"/>
      <c r="M183" s="269"/>
      <c r="N183" s="190"/>
      <c r="O183" s="269"/>
      <c r="P183" s="190"/>
      <c r="Q183" s="269"/>
      <c r="R183" s="190"/>
      <c r="S183" s="269"/>
      <c r="T183" s="190"/>
      <c r="U183" s="270">
        <v>1</v>
      </c>
      <c r="V183" s="271"/>
      <c r="W183" s="272"/>
      <c r="X183" s="272">
        <v>2</v>
      </c>
      <c r="Y183" s="272"/>
      <c r="Z183" s="272"/>
      <c r="AA183" s="192"/>
      <c r="AB183" s="272"/>
      <c r="AC183" s="272">
        <v>1</v>
      </c>
      <c r="AD183" s="272"/>
      <c r="AE183" s="194">
        <v>1</v>
      </c>
      <c r="AF183" s="272">
        <v>2</v>
      </c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988" t="s">
        <v>253</v>
      </c>
      <c r="B187" s="1070">
        <f>SUM(C187:D187)</f>
        <v>7</v>
      </c>
      <c r="C187" s="1018"/>
      <c r="D187" s="1025">
        <v>7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071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072" t="s">
        <v>255</v>
      </c>
      <c r="B189" s="1073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377" t="s">
        <v>6</v>
      </c>
      <c r="F190" s="2378"/>
      <c r="G190" s="2378"/>
      <c r="H190" s="2378"/>
      <c r="I190" s="2378"/>
      <c r="J190" s="2378"/>
      <c r="K190" s="2378"/>
      <c r="L190" s="2378"/>
      <c r="M190" s="2378"/>
      <c r="N190" s="2378"/>
      <c r="O190" s="2378"/>
      <c r="P190" s="2378"/>
      <c r="Q190" s="2378"/>
      <c r="R190" s="2378"/>
      <c r="S190" s="2378"/>
      <c r="T190" s="2378"/>
      <c r="U190" s="2378"/>
      <c r="V190" s="2378"/>
      <c r="W190" s="2378"/>
      <c r="X190" s="2378"/>
      <c r="Y190" s="2378"/>
      <c r="Z190" s="2378"/>
      <c r="AA190" s="2378"/>
      <c r="AB190" s="2378"/>
      <c r="AC190" s="2378"/>
      <c r="AD190" s="2378"/>
      <c r="AE190" s="2378"/>
      <c r="AF190" s="2378"/>
      <c r="AG190" s="2378"/>
      <c r="AH190" s="2378"/>
      <c r="AI190" s="2378"/>
      <c r="AJ190" s="2378"/>
      <c r="AK190" s="2378"/>
      <c r="AL190" s="2379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335" t="s">
        <v>11</v>
      </c>
      <c r="F191" s="2337"/>
      <c r="G191" s="2335" t="s">
        <v>12</v>
      </c>
      <c r="H191" s="2337"/>
      <c r="I191" s="2335" t="s">
        <v>13</v>
      </c>
      <c r="J191" s="2337"/>
      <c r="K191" s="2335" t="s">
        <v>14</v>
      </c>
      <c r="L191" s="2337"/>
      <c r="M191" s="2335" t="s">
        <v>15</v>
      </c>
      <c r="N191" s="2337"/>
      <c r="O191" s="2338" t="s">
        <v>16</v>
      </c>
      <c r="P191" s="2339"/>
      <c r="Q191" s="2338" t="s">
        <v>17</v>
      </c>
      <c r="R191" s="2339"/>
      <c r="S191" s="2338" t="s">
        <v>18</v>
      </c>
      <c r="T191" s="2339"/>
      <c r="U191" s="2338" t="s">
        <v>19</v>
      </c>
      <c r="V191" s="2339"/>
      <c r="W191" s="2338" t="s">
        <v>20</v>
      </c>
      <c r="X191" s="2339"/>
      <c r="Y191" s="2338" t="s">
        <v>21</v>
      </c>
      <c r="Z191" s="2339"/>
      <c r="AA191" s="2338" t="s">
        <v>22</v>
      </c>
      <c r="AB191" s="2339"/>
      <c r="AC191" s="2338" t="s">
        <v>23</v>
      </c>
      <c r="AD191" s="2339"/>
      <c r="AE191" s="2338" t="s">
        <v>24</v>
      </c>
      <c r="AF191" s="2339"/>
      <c r="AG191" s="2338" t="s">
        <v>25</v>
      </c>
      <c r="AH191" s="2339"/>
      <c r="AI191" s="2338" t="s">
        <v>26</v>
      </c>
      <c r="AJ191" s="2339"/>
      <c r="AK191" s="2338" t="s">
        <v>27</v>
      </c>
      <c r="AL191" s="2340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975" t="s">
        <v>34</v>
      </c>
      <c r="E192" s="1065" t="s">
        <v>43</v>
      </c>
      <c r="F192" s="1066" t="s">
        <v>34</v>
      </c>
      <c r="G192" s="1065" t="s">
        <v>43</v>
      </c>
      <c r="H192" s="1066" t="s">
        <v>34</v>
      </c>
      <c r="I192" s="1065" t="s">
        <v>43</v>
      </c>
      <c r="J192" s="1066" t="s">
        <v>34</v>
      </c>
      <c r="K192" s="1065" t="s">
        <v>43</v>
      </c>
      <c r="L192" s="1066" t="s">
        <v>34</v>
      </c>
      <c r="M192" s="1065" t="s">
        <v>43</v>
      </c>
      <c r="N192" s="1066" t="s">
        <v>34</v>
      </c>
      <c r="O192" s="1065" t="s">
        <v>43</v>
      </c>
      <c r="P192" s="1074" t="s">
        <v>34</v>
      </c>
      <c r="Q192" s="1065" t="s">
        <v>43</v>
      </c>
      <c r="R192" s="1074" t="s">
        <v>34</v>
      </c>
      <c r="S192" s="1065" t="s">
        <v>43</v>
      </c>
      <c r="T192" s="1074" t="s">
        <v>34</v>
      </c>
      <c r="U192" s="1065" t="s">
        <v>43</v>
      </c>
      <c r="V192" s="1066" t="s">
        <v>34</v>
      </c>
      <c r="W192" s="1065" t="s">
        <v>43</v>
      </c>
      <c r="X192" s="1066" t="s">
        <v>34</v>
      </c>
      <c r="Y192" s="1067" t="s">
        <v>43</v>
      </c>
      <c r="Z192" s="1066" t="s">
        <v>34</v>
      </c>
      <c r="AA192" s="1067" t="s">
        <v>43</v>
      </c>
      <c r="AB192" s="1066" t="s">
        <v>34</v>
      </c>
      <c r="AC192" s="1067" t="s">
        <v>43</v>
      </c>
      <c r="AD192" s="1066" t="s">
        <v>34</v>
      </c>
      <c r="AE192" s="1067" t="s">
        <v>43</v>
      </c>
      <c r="AF192" s="1066" t="s">
        <v>34</v>
      </c>
      <c r="AG192" s="1067" t="s">
        <v>43</v>
      </c>
      <c r="AH192" s="1066" t="s">
        <v>34</v>
      </c>
      <c r="AI192" s="1067" t="s">
        <v>43</v>
      </c>
      <c r="AJ192" s="1066" t="s">
        <v>34</v>
      </c>
      <c r="AK192" s="1067" t="s">
        <v>43</v>
      </c>
      <c r="AL192" s="1068"/>
      <c r="AM192" s="1075" t="s">
        <v>257</v>
      </c>
      <c r="AN192" s="1076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077" t="s">
        <v>259</v>
      </c>
      <c r="B193" s="1078">
        <f>SUM(C193+D193)</f>
        <v>30</v>
      </c>
      <c r="C193" s="1079">
        <f>+E193+G193+I193+K193+M193+O193+Q193+S193+U193+W193+Y193+AA193+AC193+AE193+AG193+AI193+AK193</f>
        <v>7</v>
      </c>
      <c r="D193" s="1080">
        <f>+F193+H193+J193+L193+N193+P193+R193+T193+V193+X193+Z193+AB193+AD193+AF193+AH193+AJ193+AL193</f>
        <v>23</v>
      </c>
      <c r="E193" s="1081"/>
      <c r="F193" s="1082"/>
      <c r="G193" s="1081"/>
      <c r="H193" s="1082"/>
      <c r="I193" s="1081">
        <v>1</v>
      </c>
      <c r="J193" s="1082">
        <v>6</v>
      </c>
      <c r="K193" s="1081">
        <v>0</v>
      </c>
      <c r="L193" s="1082">
        <v>10</v>
      </c>
      <c r="M193" s="1081">
        <v>0</v>
      </c>
      <c r="N193" s="1082">
        <v>2</v>
      </c>
      <c r="O193" s="1081">
        <v>3</v>
      </c>
      <c r="P193" s="1083">
        <v>2</v>
      </c>
      <c r="Q193" s="1081">
        <v>1</v>
      </c>
      <c r="R193" s="1083">
        <v>0</v>
      </c>
      <c r="S193" s="1081">
        <v>1</v>
      </c>
      <c r="T193" s="1083">
        <v>1</v>
      </c>
      <c r="U193" s="1081">
        <v>0</v>
      </c>
      <c r="V193" s="1082">
        <v>1</v>
      </c>
      <c r="W193" s="1081">
        <v>0</v>
      </c>
      <c r="X193" s="1082">
        <v>1</v>
      </c>
      <c r="Y193" s="1081"/>
      <c r="Z193" s="1083"/>
      <c r="AA193" s="1081"/>
      <c r="AB193" s="1083"/>
      <c r="AC193" s="1081"/>
      <c r="AD193" s="1083"/>
      <c r="AE193" s="1081">
        <v>1</v>
      </c>
      <c r="AF193" s="1083">
        <v>0</v>
      </c>
      <c r="AG193" s="1081"/>
      <c r="AH193" s="1083"/>
      <c r="AI193" s="1081"/>
      <c r="AJ193" s="1083"/>
      <c r="AK193" s="1081"/>
      <c r="AL193" s="1084"/>
      <c r="AM193" s="1083">
        <v>0</v>
      </c>
      <c r="AN193" s="1083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375" t="s">
        <v>6</v>
      </c>
      <c r="F195" s="2376"/>
      <c r="G195" s="2376"/>
      <c r="H195" s="2376"/>
      <c r="I195" s="2376"/>
      <c r="J195" s="2376"/>
      <c r="K195" s="2376"/>
      <c r="L195" s="2374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172"/>
      <c r="B196" s="2042"/>
      <c r="C196" s="2043"/>
      <c r="D196" s="2108"/>
      <c r="E196" s="2335" t="s">
        <v>11</v>
      </c>
      <c r="F196" s="2337"/>
      <c r="G196" s="2335" t="s">
        <v>12</v>
      </c>
      <c r="H196" s="2337"/>
      <c r="I196" s="2335" t="s">
        <v>13</v>
      </c>
      <c r="J196" s="2337"/>
      <c r="K196" s="2335" t="s">
        <v>264</v>
      </c>
      <c r="L196" s="2380"/>
      <c r="M196" s="2043"/>
      <c r="N196" s="2139"/>
      <c r="O196" s="2155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172"/>
      <c r="B197" s="1064" t="s">
        <v>32</v>
      </c>
      <c r="C197" s="1077" t="s">
        <v>33</v>
      </c>
      <c r="D197" s="1064" t="s">
        <v>34</v>
      </c>
      <c r="E197" s="1065" t="s">
        <v>43</v>
      </c>
      <c r="F197" s="280" t="s">
        <v>34</v>
      </c>
      <c r="G197" s="1065" t="s">
        <v>43</v>
      </c>
      <c r="H197" s="280" t="s">
        <v>34</v>
      </c>
      <c r="I197" s="971" t="s">
        <v>43</v>
      </c>
      <c r="J197" s="970" t="s">
        <v>34</v>
      </c>
      <c r="K197" s="1065" t="s">
        <v>43</v>
      </c>
      <c r="L197" s="1085" t="s">
        <v>34</v>
      </c>
      <c r="M197" s="1086" t="s">
        <v>265</v>
      </c>
      <c r="N197" s="966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11</v>
      </c>
      <c r="C198" s="285">
        <f>+E198+G198+I198+K198</f>
        <v>4</v>
      </c>
      <c r="D198" s="286">
        <f>+F198+H198+J198+L198</f>
        <v>7</v>
      </c>
      <c r="E198" s="1087">
        <f t="shared" ref="E198:O198" si="21">SUM(E199:E203)</f>
        <v>0</v>
      </c>
      <c r="F198" s="1088">
        <f t="shared" si="21"/>
        <v>0</v>
      </c>
      <c r="G198" s="1087">
        <f t="shared" si="21"/>
        <v>0</v>
      </c>
      <c r="H198" s="1088">
        <f t="shared" si="21"/>
        <v>0</v>
      </c>
      <c r="I198" s="1087">
        <f t="shared" si="21"/>
        <v>0</v>
      </c>
      <c r="J198" s="1089">
        <f t="shared" si="21"/>
        <v>0</v>
      </c>
      <c r="K198" s="1078">
        <f t="shared" si="21"/>
        <v>4</v>
      </c>
      <c r="L198" s="1090">
        <f t="shared" si="21"/>
        <v>7</v>
      </c>
      <c r="M198" s="1091">
        <f t="shared" si="21"/>
        <v>8</v>
      </c>
      <c r="N198" s="1088">
        <f t="shared" si="21"/>
        <v>3</v>
      </c>
      <c r="O198" s="1092">
        <f t="shared" si="21"/>
        <v>6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988" t="s">
        <v>267</v>
      </c>
      <c r="B199" s="1070">
        <f t="shared" si="20"/>
        <v>8</v>
      </c>
      <c r="C199" s="1070">
        <f>+E199+G199+I199+K199</f>
        <v>2</v>
      </c>
      <c r="D199" s="1093">
        <f>+F199+H199+J199+L199</f>
        <v>6</v>
      </c>
      <c r="E199" s="179"/>
      <c r="F199" s="183"/>
      <c r="G199" s="179"/>
      <c r="H199" s="183"/>
      <c r="I199" s="179"/>
      <c r="J199" s="180"/>
      <c r="K199" s="179">
        <v>2</v>
      </c>
      <c r="L199" s="287">
        <v>6</v>
      </c>
      <c r="M199" s="181">
        <v>6</v>
      </c>
      <c r="N199" s="183">
        <v>2</v>
      </c>
      <c r="O199" s="288">
        <v>3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3</v>
      </c>
      <c r="C200" s="289">
        <f t="shared" ref="C200:D203" si="22">+E200+G200+I200+K200</f>
        <v>2</v>
      </c>
      <c r="D200" s="290">
        <f t="shared" si="22"/>
        <v>1</v>
      </c>
      <c r="E200" s="185"/>
      <c r="F200" s="189"/>
      <c r="G200" s="185"/>
      <c r="H200" s="189"/>
      <c r="I200" s="185"/>
      <c r="J200" s="186"/>
      <c r="K200" s="185">
        <v>2</v>
      </c>
      <c r="L200" s="291">
        <v>1</v>
      </c>
      <c r="M200" s="187">
        <v>2</v>
      </c>
      <c r="N200" s="189">
        <v>1</v>
      </c>
      <c r="O200" s="292">
        <v>3</v>
      </c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11514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",[7]NOMBRE!B2," - ","( ",[7]NOMBRE!C2,[7]NOMBRE!D2,[7]NOMBRE!E2,[7]NOMBRE!F2,[7]NOMBRE!G2,"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",[7]NOMBRE!B6," - ","( ",[7]NOMBRE!C6,[7]NOMBRE!D6," )")</f>
        <v>MES: JUNIO - ( 06 )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",[7]NOMBRE!B7)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381" t="s">
        <v>6</v>
      </c>
      <c r="F9" s="2382"/>
      <c r="G9" s="2382"/>
      <c r="H9" s="2382"/>
      <c r="I9" s="2382"/>
      <c r="J9" s="2382"/>
      <c r="K9" s="2382"/>
      <c r="L9" s="2382"/>
      <c r="M9" s="2382"/>
      <c r="N9" s="2382"/>
      <c r="O9" s="2382"/>
      <c r="P9" s="2382"/>
      <c r="Q9" s="2382"/>
      <c r="R9" s="2382"/>
      <c r="S9" s="2382"/>
      <c r="T9" s="2382"/>
      <c r="U9" s="2382"/>
      <c r="V9" s="2382"/>
      <c r="W9" s="2382"/>
      <c r="X9" s="2382"/>
      <c r="Y9" s="2382"/>
      <c r="Z9" s="2382"/>
      <c r="AA9" s="2382"/>
      <c r="AB9" s="2382"/>
      <c r="AC9" s="2382"/>
      <c r="AD9" s="2382"/>
      <c r="AE9" s="2382"/>
      <c r="AF9" s="2382"/>
      <c r="AG9" s="2382"/>
      <c r="AH9" s="2382"/>
      <c r="AI9" s="2382"/>
      <c r="AJ9" s="2382"/>
      <c r="AK9" s="2382"/>
      <c r="AL9" s="2383"/>
      <c r="AM9" s="2149" t="s">
        <v>7</v>
      </c>
      <c r="AN9" s="2381" t="s">
        <v>8</v>
      </c>
      <c r="AO9" s="2382"/>
      <c r="AP9" s="2382"/>
      <c r="AQ9" s="2383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204"/>
      <c r="B10" s="2042"/>
      <c r="C10" s="2043"/>
      <c r="D10" s="2108"/>
      <c r="E10" s="2381" t="s">
        <v>11</v>
      </c>
      <c r="F10" s="2383"/>
      <c r="G10" s="2381" t="s">
        <v>12</v>
      </c>
      <c r="H10" s="2383"/>
      <c r="I10" s="2381" t="s">
        <v>13</v>
      </c>
      <c r="J10" s="2383"/>
      <c r="K10" s="2381" t="s">
        <v>14</v>
      </c>
      <c r="L10" s="2383"/>
      <c r="M10" s="2381" t="s">
        <v>15</v>
      </c>
      <c r="N10" s="2383"/>
      <c r="O10" s="2384" t="s">
        <v>16</v>
      </c>
      <c r="P10" s="2385"/>
      <c r="Q10" s="2384" t="s">
        <v>17</v>
      </c>
      <c r="R10" s="2385"/>
      <c r="S10" s="2384" t="s">
        <v>18</v>
      </c>
      <c r="T10" s="2385"/>
      <c r="U10" s="2384" t="s">
        <v>19</v>
      </c>
      <c r="V10" s="2385"/>
      <c r="W10" s="2384" t="s">
        <v>20</v>
      </c>
      <c r="X10" s="2385"/>
      <c r="Y10" s="2384" t="s">
        <v>21</v>
      </c>
      <c r="Z10" s="2385"/>
      <c r="AA10" s="2384" t="s">
        <v>22</v>
      </c>
      <c r="AB10" s="2385"/>
      <c r="AC10" s="2384" t="s">
        <v>23</v>
      </c>
      <c r="AD10" s="2385"/>
      <c r="AE10" s="2384" t="s">
        <v>24</v>
      </c>
      <c r="AF10" s="2385"/>
      <c r="AG10" s="2384" t="s">
        <v>25</v>
      </c>
      <c r="AH10" s="2385"/>
      <c r="AI10" s="2384" t="s">
        <v>26</v>
      </c>
      <c r="AJ10" s="2385"/>
      <c r="AK10" s="2384" t="s">
        <v>27</v>
      </c>
      <c r="AL10" s="2386"/>
      <c r="AM10" s="2173"/>
      <c r="AN10" s="2157" t="s">
        <v>28</v>
      </c>
      <c r="AO10" s="2153" t="s">
        <v>29</v>
      </c>
      <c r="AP10" s="2153" t="s">
        <v>30</v>
      </c>
      <c r="AQ10" s="2154" t="s">
        <v>31</v>
      </c>
      <c r="AR10" s="2173"/>
      <c r="AS10" s="217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1107" t="s">
        <v>34</v>
      </c>
      <c r="E11" s="1110" t="s">
        <v>33</v>
      </c>
      <c r="F11" s="1097" t="s">
        <v>34</v>
      </c>
      <c r="G11" s="1110" t="s">
        <v>33</v>
      </c>
      <c r="H11" s="1097" t="s">
        <v>34</v>
      </c>
      <c r="I11" s="1110" t="s">
        <v>33</v>
      </c>
      <c r="J11" s="1097" t="s">
        <v>34</v>
      </c>
      <c r="K11" s="1110" t="s">
        <v>33</v>
      </c>
      <c r="L11" s="1097" t="s">
        <v>34</v>
      </c>
      <c r="M11" s="1110" t="s">
        <v>33</v>
      </c>
      <c r="N11" s="1097" t="s">
        <v>34</v>
      </c>
      <c r="O11" s="1110" t="s">
        <v>33</v>
      </c>
      <c r="P11" s="1097" t="s">
        <v>34</v>
      </c>
      <c r="Q11" s="1110" t="s">
        <v>33</v>
      </c>
      <c r="R11" s="1097" t="s">
        <v>34</v>
      </c>
      <c r="S11" s="1110" t="s">
        <v>33</v>
      </c>
      <c r="T11" s="1097" t="s">
        <v>34</v>
      </c>
      <c r="U11" s="1110" t="s">
        <v>33</v>
      </c>
      <c r="V11" s="1097" t="s">
        <v>34</v>
      </c>
      <c r="W11" s="1110" t="s">
        <v>33</v>
      </c>
      <c r="X11" s="1097" t="s">
        <v>34</v>
      </c>
      <c r="Y11" s="1110" t="s">
        <v>33</v>
      </c>
      <c r="Z11" s="1097" t="s">
        <v>34</v>
      </c>
      <c r="AA11" s="1110" t="s">
        <v>33</v>
      </c>
      <c r="AB11" s="1097" t="s">
        <v>34</v>
      </c>
      <c r="AC11" s="1110" t="s">
        <v>33</v>
      </c>
      <c r="AD11" s="1097" t="s">
        <v>34</v>
      </c>
      <c r="AE11" s="1110" t="s">
        <v>33</v>
      </c>
      <c r="AF11" s="1097" t="s">
        <v>34</v>
      </c>
      <c r="AG11" s="17" t="s">
        <v>33</v>
      </c>
      <c r="AH11" s="1096" t="s">
        <v>34</v>
      </c>
      <c r="AI11" s="1110" t="s">
        <v>33</v>
      </c>
      <c r="AJ11" s="1097" t="s">
        <v>34</v>
      </c>
      <c r="AK11" s="17" t="s">
        <v>33</v>
      </c>
      <c r="AL11" s="1097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111" t="s">
        <v>35</v>
      </c>
      <c r="B12" s="1112">
        <f>SUM(C12+D12)</f>
        <v>3319</v>
      </c>
      <c r="C12" s="979">
        <f t="shared" ref="C12:D15" si="0">SUM(E12+G12+I12+K12+M12+O12+Q12+S12+U12+W12+Y12+AA12+AC12+AE12+AG12+AI12+AK12)</f>
        <v>1695</v>
      </c>
      <c r="D12" s="1147">
        <f t="shared" si="0"/>
        <v>1624</v>
      </c>
      <c r="E12" s="1140">
        <v>353</v>
      </c>
      <c r="F12" s="1148">
        <v>367</v>
      </c>
      <c r="G12" s="1140">
        <v>146</v>
      </c>
      <c r="H12" s="1148">
        <v>127</v>
      </c>
      <c r="I12" s="1140">
        <v>131</v>
      </c>
      <c r="J12" s="1148">
        <v>128</v>
      </c>
      <c r="K12" s="1116">
        <v>70</v>
      </c>
      <c r="L12" s="1148">
        <v>92</v>
      </c>
      <c r="M12" s="1140">
        <v>69</v>
      </c>
      <c r="N12" s="1148">
        <v>51</v>
      </c>
      <c r="O12" s="1116">
        <v>52</v>
      </c>
      <c r="P12" s="1148">
        <v>48</v>
      </c>
      <c r="Q12" s="1140">
        <v>69</v>
      </c>
      <c r="R12" s="1148">
        <v>91</v>
      </c>
      <c r="S12" s="1116">
        <v>59</v>
      </c>
      <c r="T12" s="1117">
        <v>78</v>
      </c>
      <c r="U12" s="1116">
        <v>70</v>
      </c>
      <c r="V12" s="1117">
        <v>59</v>
      </c>
      <c r="W12" s="1116">
        <v>71</v>
      </c>
      <c r="X12" s="1117">
        <v>46</v>
      </c>
      <c r="Y12" s="1116">
        <v>71</v>
      </c>
      <c r="Z12" s="1117">
        <v>69</v>
      </c>
      <c r="AA12" s="1116">
        <v>94</v>
      </c>
      <c r="AB12" s="1148">
        <v>73</v>
      </c>
      <c r="AC12" s="1116">
        <v>85</v>
      </c>
      <c r="AD12" s="1148">
        <v>56</v>
      </c>
      <c r="AE12" s="1116">
        <v>90</v>
      </c>
      <c r="AF12" s="1148">
        <v>84</v>
      </c>
      <c r="AG12" s="1116">
        <v>86</v>
      </c>
      <c r="AH12" s="1117">
        <v>77</v>
      </c>
      <c r="AI12" s="1116">
        <v>72</v>
      </c>
      <c r="AJ12" s="1117">
        <v>67</v>
      </c>
      <c r="AK12" s="1116">
        <v>107</v>
      </c>
      <c r="AL12" s="1117">
        <v>111</v>
      </c>
      <c r="AM12" s="1119">
        <v>3206</v>
      </c>
      <c r="AN12" s="1116">
        <v>164</v>
      </c>
      <c r="AO12" s="1140"/>
      <c r="AP12" s="1140">
        <v>200</v>
      </c>
      <c r="AQ12" s="1117">
        <v>62</v>
      </c>
      <c r="AR12" s="1117">
        <v>485</v>
      </c>
      <c r="AS12" s="1117">
        <v>3810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300</v>
      </c>
      <c r="C13" s="24">
        <f t="shared" si="0"/>
        <v>1</v>
      </c>
      <c r="D13" s="25">
        <f t="shared" si="0"/>
        <v>299</v>
      </c>
      <c r="E13" s="26"/>
      <c r="F13" s="27"/>
      <c r="G13" s="26"/>
      <c r="H13" s="27"/>
      <c r="I13" s="26"/>
      <c r="J13" s="27">
        <v>1</v>
      </c>
      <c r="K13" s="26"/>
      <c r="L13" s="27">
        <v>18</v>
      </c>
      <c r="M13" s="28"/>
      <c r="N13" s="29">
        <v>69</v>
      </c>
      <c r="O13" s="28">
        <v>1</v>
      </c>
      <c r="P13" s="29">
        <v>72</v>
      </c>
      <c r="Q13" s="28"/>
      <c r="R13" s="29">
        <v>51</v>
      </c>
      <c r="S13" s="28"/>
      <c r="T13" s="29">
        <v>46</v>
      </c>
      <c r="U13" s="28"/>
      <c r="V13" s="29">
        <v>21</v>
      </c>
      <c r="W13" s="28"/>
      <c r="X13" s="29">
        <v>10</v>
      </c>
      <c r="Y13" s="28"/>
      <c r="Z13" s="29">
        <v>4</v>
      </c>
      <c r="AA13" s="28"/>
      <c r="AB13" s="29">
        <v>1</v>
      </c>
      <c r="AC13" s="28"/>
      <c r="AD13" s="29"/>
      <c r="AE13" s="28"/>
      <c r="AF13" s="29">
        <v>3</v>
      </c>
      <c r="AG13" s="28"/>
      <c r="AH13" s="29">
        <v>2</v>
      </c>
      <c r="AI13" s="28"/>
      <c r="AJ13" s="29"/>
      <c r="AK13" s="28"/>
      <c r="AL13" s="29">
        <v>1</v>
      </c>
      <c r="AM13" s="29">
        <v>287</v>
      </c>
      <c r="AN13" s="28">
        <v>12</v>
      </c>
      <c r="AO13" s="26"/>
      <c r="AP13" s="26">
        <v>2</v>
      </c>
      <c r="AQ13" s="29">
        <v>2</v>
      </c>
      <c r="AR13" s="29">
        <v>30</v>
      </c>
      <c r="AS13" s="29">
        <v>473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146</v>
      </c>
      <c r="C14" s="32">
        <f t="shared" si="0"/>
        <v>0</v>
      </c>
      <c r="D14" s="33">
        <f t="shared" si="0"/>
        <v>146</v>
      </c>
      <c r="E14" s="28"/>
      <c r="F14" s="29"/>
      <c r="G14" s="28"/>
      <c r="H14" s="29"/>
      <c r="I14" s="28"/>
      <c r="J14" s="29">
        <v>2</v>
      </c>
      <c r="K14" s="28"/>
      <c r="L14" s="29">
        <v>9</v>
      </c>
      <c r="M14" s="28"/>
      <c r="N14" s="29">
        <v>28</v>
      </c>
      <c r="O14" s="28"/>
      <c r="P14" s="29">
        <v>28</v>
      </c>
      <c r="Q14" s="28"/>
      <c r="R14" s="29">
        <v>24</v>
      </c>
      <c r="S14" s="28"/>
      <c r="T14" s="29">
        <v>20</v>
      </c>
      <c r="U14" s="28"/>
      <c r="V14" s="29">
        <v>16</v>
      </c>
      <c r="W14" s="28"/>
      <c r="X14" s="29">
        <v>3</v>
      </c>
      <c r="Y14" s="28"/>
      <c r="Z14" s="29">
        <v>4</v>
      </c>
      <c r="AA14" s="28"/>
      <c r="AB14" s="29">
        <v>2</v>
      </c>
      <c r="AC14" s="28"/>
      <c r="AD14" s="29">
        <v>4</v>
      </c>
      <c r="AE14" s="28"/>
      <c r="AF14" s="29">
        <v>3</v>
      </c>
      <c r="AG14" s="28"/>
      <c r="AH14" s="29">
        <v>3</v>
      </c>
      <c r="AI14" s="28"/>
      <c r="AJ14" s="29"/>
      <c r="AK14" s="28"/>
      <c r="AL14" s="29"/>
      <c r="AM14" s="29">
        <v>138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381" t="s">
        <v>6</v>
      </c>
      <c r="F17" s="2382"/>
      <c r="G17" s="2382"/>
      <c r="H17" s="2382"/>
      <c r="I17" s="2382"/>
      <c r="J17" s="2382"/>
      <c r="K17" s="2382"/>
      <c r="L17" s="2382"/>
      <c r="M17" s="2382"/>
      <c r="N17" s="2382"/>
      <c r="O17" s="2382"/>
      <c r="P17" s="2382"/>
      <c r="Q17" s="2382"/>
      <c r="R17" s="2382"/>
      <c r="S17" s="2382"/>
      <c r="T17" s="2382"/>
      <c r="U17" s="2382"/>
      <c r="V17" s="2382"/>
      <c r="W17" s="2382"/>
      <c r="X17" s="2382"/>
      <c r="Y17" s="2382"/>
      <c r="Z17" s="2382"/>
      <c r="AA17" s="2382"/>
      <c r="AB17" s="2382"/>
      <c r="AC17" s="2382"/>
      <c r="AD17" s="2382"/>
      <c r="AE17" s="2382"/>
      <c r="AF17" s="2382"/>
      <c r="AG17" s="2382"/>
      <c r="AH17" s="2382"/>
      <c r="AI17" s="2382"/>
      <c r="AJ17" s="2382"/>
      <c r="AK17" s="2382"/>
      <c r="AL17" s="2383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204"/>
      <c r="B18" s="2042"/>
      <c r="C18" s="2043"/>
      <c r="D18" s="2108"/>
      <c r="E18" s="2381" t="s">
        <v>11</v>
      </c>
      <c r="F18" s="2383"/>
      <c r="G18" s="2381" t="s">
        <v>12</v>
      </c>
      <c r="H18" s="2383"/>
      <c r="I18" s="2381" t="s">
        <v>13</v>
      </c>
      <c r="J18" s="2383"/>
      <c r="K18" s="2381" t="s">
        <v>14</v>
      </c>
      <c r="L18" s="2383"/>
      <c r="M18" s="2381" t="s">
        <v>15</v>
      </c>
      <c r="N18" s="2383"/>
      <c r="O18" s="2384" t="s">
        <v>16</v>
      </c>
      <c r="P18" s="2385"/>
      <c r="Q18" s="2384" t="s">
        <v>17</v>
      </c>
      <c r="R18" s="2385"/>
      <c r="S18" s="2384" t="s">
        <v>18</v>
      </c>
      <c r="T18" s="2385"/>
      <c r="U18" s="2384" t="s">
        <v>19</v>
      </c>
      <c r="V18" s="2385"/>
      <c r="W18" s="2384" t="s">
        <v>20</v>
      </c>
      <c r="X18" s="2385"/>
      <c r="Y18" s="2384" t="s">
        <v>21</v>
      </c>
      <c r="Z18" s="2385"/>
      <c r="AA18" s="2384" t="s">
        <v>22</v>
      </c>
      <c r="AB18" s="2385"/>
      <c r="AC18" s="2384" t="s">
        <v>23</v>
      </c>
      <c r="AD18" s="2385"/>
      <c r="AE18" s="2384" t="s">
        <v>24</v>
      </c>
      <c r="AF18" s="2385"/>
      <c r="AG18" s="2384" t="s">
        <v>25</v>
      </c>
      <c r="AH18" s="2385"/>
      <c r="AI18" s="2384" t="s">
        <v>26</v>
      </c>
      <c r="AJ18" s="2385"/>
      <c r="AK18" s="2384" t="s">
        <v>27</v>
      </c>
      <c r="AL18" s="2385"/>
      <c r="AM18" s="2155"/>
      <c r="AN18" s="2173"/>
      <c r="AO18" s="2173"/>
      <c r="AP18" s="217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166" t="s">
        <v>32</v>
      </c>
      <c r="C19" s="1145" t="s">
        <v>43</v>
      </c>
      <c r="D19" s="1149" t="s">
        <v>34</v>
      </c>
      <c r="E19" s="1167" t="s">
        <v>43</v>
      </c>
      <c r="F19" s="1149" t="s">
        <v>34</v>
      </c>
      <c r="G19" s="1167" t="s">
        <v>43</v>
      </c>
      <c r="H19" s="1149" t="s">
        <v>34</v>
      </c>
      <c r="I19" s="1167" t="s">
        <v>43</v>
      </c>
      <c r="J19" s="1149" t="s">
        <v>34</v>
      </c>
      <c r="K19" s="1167" t="s">
        <v>43</v>
      </c>
      <c r="L19" s="1149" t="s">
        <v>34</v>
      </c>
      <c r="M19" s="1167" t="s">
        <v>43</v>
      </c>
      <c r="N19" s="1149" t="s">
        <v>34</v>
      </c>
      <c r="O19" s="1167" t="s">
        <v>43</v>
      </c>
      <c r="P19" s="1149" t="s">
        <v>34</v>
      </c>
      <c r="Q19" s="1167" t="s">
        <v>43</v>
      </c>
      <c r="R19" s="1149" t="s">
        <v>34</v>
      </c>
      <c r="S19" s="1167" t="s">
        <v>43</v>
      </c>
      <c r="T19" s="1149" t="s">
        <v>34</v>
      </c>
      <c r="U19" s="1167" t="s">
        <v>43</v>
      </c>
      <c r="V19" s="1149" t="s">
        <v>34</v>
      </c>
      <c r="W19" s="1167" t="s">
        <v>43</v>
      </c>
      <c r="X19" s="1149" t="s">
        <v>34</v>
      </c>
      <c r="Y19" s="1167" t="s">
        <v>43</v>
      </c>
      <c r="Z19" s="1149" t="s">
        <v>34</v>
      </c>
      <c r="AA19" s="1167" t="s">
        <v>43</v>
      </c>
      <c r="AB19" s="1149" t="s">
        <v>34</v>
      </c>
      <c r="AC19" s="1167" t="s">
        <v>43</v>
      </c>
      <c r="AD19" s="1149" t="s">
        <v>34</v>
      </c>
      <c r="AE19" s="1167" t="s">
        <v>43</v>
      </c>
      <c r="AF19" s="1149" t="s">
        <v>34</v>
      </c>
      <c r="AG19" s="1167" t="s">
        <v>43</v>
      </c>
      <c r="AH19" s="1149" t="s">
        <v>34</v>
      </c>
      <c r="AI19" s="1167" t="s">
        <v>43</v>
      </c>
      <c r="AJ19" s="1149" t="s">
        <v>34</v>
      </c>
      <c r="AK19" s="1167" t="s">
        <v>43</v>
      </c>
      <c r="AL19" s="1149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113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387" t="s">
        <v>50</v>
      </c>
      <c r="B26" s="2387"/>
      <c r="C26" s="2387"/>
      <c r="D26" s="2387"/>
      <c r="E26" s="2387"/>
      <c r="F26" s="2387"/>
      <c r="G26" s="2387"/>
      <c r="H26" s="2387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381" t="s">
        <v>6</v>
      </c>
      <c r="F27" s="2382"/>
      <c r="G27" s="2382"/>
      <c r="H27" s="2382"/>
      <c r="I27" s="2382"/>
      <c r="J27" s="2382"/>
      <c r="K27" s="2382"/>
      <c r="L27" s="2382"/>
      <c r="M27" s="2382"/>
      <c r="N27" s="2382"/>
      <c r="O27" s="2382"/>
      <c r="P27" s="2382"/>
      <c r="Q27" s="2382"/>
      <c r="R27" s="2382"/>
      <c r="S27" s="2382"/>
      <c r="T27" s="2382"/>
      <c r="U27" s="2382"/>
      <c r="V27" s="2382"/>
      <c r="W27" s="2382"/>
      <c r="X27" s="2382"/>
      <c r="Y27" s="2382"/>
      <c r="Z27" s="2382"/>
      <c r="AA27" s="2382"/>
      <c r="AB27" s="2382"/>
      <c r="AC27" s="2382"/>
      <c r="AD27" s="2382"/>
      <c r="AE27" s="2382"/>
      <c r="AF27" s="2382"/>
      <c r="AG27" s="2382"/>
      <c r="AH27" s="2382"/>
      <c r="AI27" s="2382"/>
      <c r="AJ27" s="2382"/>
      <c r="AK27" s="2382"/>
      <c r="AL27" s="2383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063"/>
      <c r="B28" s="2042"/>
      <c r="C28" s="2043"/>
      <c r="D28" s="2108"/>
      <c r="E28" s="2381" t="s">
        <v>52</v>
      </c>
      <c r="F28" s="2383"/>
      <c r="G28" s="2381" t="s">
        <v>53</v>
      </c>
      <c r="H28" s="2383"/>
      <c r="I28" s="2381" t="s">
        <v>54</v>
      </c>
      <c r="J28" s="2383"/>
      <c r="K28" s="2381" t="s">
        <v>55</v>
      </c>
      <c r="L28" s="2383"/>
      <c r="M28" s="2381" t="s">
        <v>56</v>
      </c>
      <c r="N28" s="2383"/>
      <c r="O28" s="2384" t="s">
        <v>57</v>
      </c>
      <c r="P28" s="2385"/>
      <c r="Q28" s="2384" t="s">
        <v>58</v>
      </c>
      <c r="R28" s="2385"/>
      <c r="S28" s="2384" t="s">
        <v>59</v>
      </c>
      <c r="T28" s="2385"/>
      <c r="U28" s="2384" t="s">
        <v>60</v>
      </c>
      <c r="V28" s="2385"/>
      <c r="W28" s="2384" t="s">
        <v>61</v>
      </c>
      <c r="X28" s="2385"/>
      <c r="Y28" s="2384" t="s">
        <v>62</v>
      </c>
      <c r="Z28" s="2385"/>
      <c r="AA28" s="2384" t="s">
        <v>63</v>
      </c>
      <c r="AB28" s="2385"/>
      <c r="AC28" s="2384" t="s">
        <v>64</v>
      </c>
      <c r="AD28" s="2385"/>
      <c r="AE28" s="2384" t="s">
        <v>65</v>
      </c>
      <c r="AF28" s="2385"/>
      <c r="AG28" s="2384" t="s">
        <v>66</v>
      </c>
      <c r="AH28" s="2385"/>
      <c r="AI28" s="2384" t="s">
        <v>67</v>
      </c>
      <c r="AJ28" s="2385"/>
      <c r="AK28" s="2384" t="s">
        <v>68</v>
      </c>
      <c r="AL28" s="2385"/>
      <c r="AM28" s="2173"/>
      <c r="AN28" s="2173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166" t="s">
        <v>32</v>
      </c>
      <c r="C29" s="323" t="s">
        <v>43</v>
      </c>
      <c r="D29" s="1107" t="s">
        <v>34</v>
      </c>
      <c r="E29" s="1095" t="s">
        <v>43</v>
      </c>
      <c r="F29" s="1097" t="s">
        <v>34</v>
      </c>
      <c r="G29" s="1095" t="s">
        <v>43</v>
      </c>
      <c r="H29" s="1097" t="s">
        <v>34</v>
      </c>
      <c r="I29" s="1095" t="s">
        <v>43</v>
      </c>
      <c r="J29" s="1097" t="s">
        <v>34</v>
      </c>
      <c r="K29" s="1095" t="s">
        <v>43</v>
      </c>
      <c r="L29" s="1097" t="s">
        <v>34</v>
      </c>
      <c r="M29" s="1095" t="s">
        <v>43</v>
      </c>
      <c r="N29" s="1097" t="s">
        <v>34</v>
      </c>
      <c r="O29" s="1095" t="s">
        <v>43</v>
      </c>
      <c r="P29" s="1097" t="s">
        <v>34</v>
      </c>
      <c r="Q29" s="1095" t="s">
        <v>43</v>
      </c>
      <c r="R29" s="1097" t="s">
        <v>34</v>
      </c>
      <c r="S29" s="1095" t="s">
        <v>43</v>
      </c>
      <c r="T29" s="1097" t="s">
        <v>34</v>
      </c>
      <c r="U29" s="1095" t="s">
        <v>43</v>
      </c>
      <c r="V29" s="1097" t="s">
        <v>34</v>
      </c>
      <c r="W29" s="1095" t="s">
        <v>43</v>
      </c>
      <c r="X29" s="1097" t="s">
        <v>34</v>
      </c>
      <c r="Y29" s="1095" t="s">
        <v>43</v>
      </c>
      <c r="Z29" s="1097" t="s">
        <v>34</v>
      </c>
      <c r="AA29" s="1095" t="s">
        <v>43</v>
      </c>
      <c r="AB29" s="1097" t="s">
        <v>34</v>
      </c>
      <c r="AC29" s="1095" t="s">
        <v>43</v>
      </c>
      <c r="AD29" s="1097" t="s">
        <v>34</v>
      </c>
      <c r="AE29" s="1095" t="s">
        <v>43</v>
      </c>
      <c r="AF29" s="1097" t="s">
        <v>34</v>
      </c>
      <c r="AG29" s="1095" t="s">
        <v>43</v>
      </c>
      <c r="AH29" s="1097" t="s">
        <v>34</v>
      </c>
      <c r="AI29" s="1095" t="s">
        <v>43</v>
      </c>
      <c r="AJ29" s="1097" t="s">
        <v>34</v>
      </c>
      <c r="AK29" s="1095" t="s">
        <v>43</v>
      </c>
      <c r="AL29" s="1097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113" t="s">
        <v>69</v>
      </c>
      <c r="B30" s="1114">
        <f t="shared" ref="B30:B35" si="3">SUM(C30+D30)</f>
        <v>0</v>
      </c>
      <c r="C30" s="990">
        <f t="shared" ref="C30:D35" si="4">SUM(E30+G30+I30+K30+M30+O30+Q30+S30+U30+W30+Y30+AA30+AC30+AE30+AG30+AI30+AK30)</f>
        <v>0</v>
      </c>
      <c r="D30" s="1115">
        <f t="shared" si="4"/>
        <v>0</v>
      </c>
      <c r="E30" s="1116"/>
      <c r="F30" s="1117"/>
      <c r="G30" s="1116"/>
      <c r="H30" s="1117"/>
      <c r="I30" s="1116"/>
      <c r="J30" s="1148"/>
      <c r="K30" s="1116"/>
      <c r="L30" s="1148"/>
      <c r="M30" s="1116"/>
      <c r="N30" s="1148"/>
      <c r="O30" s="1118"/>
      <c r="P30" s="1148"/>
      <c r="Q30" s="1118"/>
      <c r="R30" s="1148"/>
      <c r="S30" s="1118"/>
      <c r="T30" s="1148"/>
      <c r="U30" s="1118"/>
      <c r="V30" s="1148"/>
      <c r="W30" s="1118"/>
      <c r="X30" s="1148"/>
      <c r="Y30" s="1118"/>
      <c r="Z30" s="1148"/>
      <c r="AA30" s="1118"/>
      <c r="AB30" s="1148"/>
      <c r="AC30" s="1118"/>
      <c r="AD30" s="1148"/>
      <c r="AE30" s="1118"/>
      <c r="AF30" s="1148"/>
      <c r="AG30" s="1118"/>
      <c r="AH30" s="1148"/>
      <c r="AI30" s="1118"/>
      <c r="AJ30" s="1148"/>
      <c r="AK30" s="1118"/>
      <c r="AL30" s="1148"/>
      <c r="AM30" s="1119"/>
      <c r="AN30" s="1119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381" t="s">
        <v>6</v>
      </c>
      <c r="F37" s="2382"/>
      <c r="G37" s="2382"/>
      <c r="H37" s="2382"/>
      <c r="I37" s="2382"/>
      <c r="J37" s="2382"/>
      <c r="K37" s="2382"/>
      <c r="L37" s="2382"/>
      <c r="M37" s="2382"/>
      <c r="N37" s="2382"/>
      <c r="O37" s="2382"/>
      <c r="P37" s="2382"/>
      <c r="Q37" s="2382"/>
      <c r="R37" s="2382"/>
      <c r="S37" s="2382"/>
      <c r="T37" s="2382"/>
      <c r="U37" s="2382"/>
      <c r="V37" s="2382"/>
      <c r="W37" s="2382"/>
      <c r="X37" s="2382"/>
      <c r="Y37" s="2382"/>
      <c r="Z37" s="2382"/>
      <c r="AA37" s="2382"/>
      <c r="AB37" s="2382"/>
      <c r="AC37" s="2382"/>
      <c r="AD37" s="2382"/>
      <c r="AE37" s="2382"/>
      <c r="AF37" s="2382"/>
      <c r="AG37" s="2382"/>
      <c r="AH37" s="2382"/>
      <c r="AI37" s="2382"/>
      <c r="AJ37" s="2382"/>
      <c r="AK37" s="2382"/>
      <c r="AL37" s="2383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063"/>
      <c r="B38" s="2042"/>
      <c r="C38" s="2043"/>
      <c r="D38" s="2108"/>
      <c r="E38" s="2381" t="s">
        <v>11</v>
      </c>
      <c r="F38" s="2383"/>
      <c r="G38" s="2381" t="s">
        <v>12</v>
      </c>
      <c r="H38" s="2383"/>
      <c r="I38" s="2381" t="s">
        <v>13</v>
      </c>
      <c r="J38" s="2383"/>
      <c r="K38" s="2381" t="s">
        <v>14</v>
      </c>
      <c r="L38" s="2383"/>
      <c r="M38" s="2381" t="s">
        <v>15</v>
      </c>
      <c r="N38" s="2383"/>
      <c r="O38" s="2384" t="s">
        <v>16</v>
      </c>
      <c r="P38" s="2385"/>
      <c r="Q38" s="2384" t="s">
        <v>17</v>
      </c>
      <c r="R38" s="2385"/>
      <c r="S38" s="2384" t="s">
        <v>18</v>
      </c>
      <c r="T38" s="2385"/>
      <c r="U38" s="2384" t="s">
        <v>19</v>
      </c>
      <c r="V38" s="2385"/>
      <c r="W38" s="2384" t="s">
        <v>20</v>
      </c>
      <c r="X38" s="2385"/>
      <c r="Y38" s="2384" t="s">
        <v>21</v>
      </c>
      <c r="Z38" s="2385"/>
      <c r="AA38" s="2384" t="s">
        <v>22</v>
      </c>
      <c r="AB38" s="2385"/>
      <c r="AC38" s="2384" t="s">
        <v>23</v>
      </c>
      <c r="AD38" s="2385"/>
      <c r="AE38" s="2384" t="s">
        <v>24</v>
      </c>
      <c r="AF38" s="2385"/>
      <c r="AG38" s="2384" t="s">
        <v>25</v>
      </c>
      <c r="AH38" s="2385"/>
      <c r="AI38" s="2384" t="s">
        <v>26</v>
      </c>
      <c r="AJ38" s="2385"/>
      <c r="AK38" s="2384" t="s">
        <v>27</v>
      </c>
      <c r="AL38" s="2386"/>
      <c r="AM38" s="2173"/>
      <c r="AN38" s="217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166" t="s">
        <v>32</v>
      </c>
      <c r="C39" s="323" t="s">
        <v>43</v>
      </c>
      <c r="D39" s="1107" t="s">
        <v>34</v>
      </c>
      <c r="E39" s="1168" t="s">
        <v>43</v>
      </c>
      <c r="F39" s="1149" t="s">
        <v>34</v>
      </c>
      <c r="G39" s="1168" t="s">
        <v>43</v>
      </c>
      <c r="H39" s="1149" t="s">
        <v>34</v>
      </c>
      <c r="I39" s="1168" t="s">
        <v>43</v>
      </c>
      <c r="J39" s="1149" t="s">
        <v>34</v>
      </c>
      <c r="K39" s="1168" t="s">
        <v>43</v>
      </c>
      <c r="L39" s="1149" t="s">
        <v>34</v>
      </c>
      <c r="M39" s="1168" t="s">
        <v>43</v>
      </c>
      <c r="N39" s="1149" t="s">
        <v>34</v>
      </c>
      <c r="O39" s="1168" t="s">
        <v>43</v>
      </c>
      <c r="P39" s="1149" t="s">
        <v>34</v>
      </c>
      <c r="Q39" s="1168" t="s">
        <v>43</v>
      </c>
      <c r="R39" s="1149" t="s">
        <v>34</v>
      </c>
      <c r="S39" s="1168" t="s">
        <v>43</v>
      </c>
      <c r="T39" s="1149" t="s">
        <v>34</v>
      </c>
      <c r="U39" s="1168" t="s">
        <v>43</v>
      </c>
      <c r="V39" s="1149" t="s">
        <v>34</v>
      </c>
      <c r="W39" s="1168" t="s">
        <v>43</v>
      </c>
      <c r="X39" s="1149" t="s">
        <v>34</v>
      </c>
      <c r="Y39" s="1168" t="s">
        <v>43</v>
      </c>
      <c r="Z39" s="1149" t="s">
        <v>34</v>
      </c>
      <c r="AA39" s="1168" t="s">
        <v>43</v>
      </c>
      <c r="AB39" s="1149" t="s">
        <v>34</v>
      </c>
      <c r="AC39" s="1168" t="s">
        <v>43</v>
      </c>
      <c r="AD39" s="1149" t="s">
        <v>34</v>
      </c>
      <c r="AE39" s="1168" t="s">
        <v>43</v>
      </c>
      <c r="AF39" s="1149" t="s">
        <v>34</v>
      </c>
      <c r="AG39" s="1168" t="s">
        <v>43</v>
      </c>
      <c r="AH39" s="1149" t="s">
        <v>34</v>
      </c>
      <c r="AI39" s="1168" t="s">
        <v>43</v>
      </c>
      <c r="AJ39" s="1149" t="s">
        <v>34</v>
      </c>
      <c r="AK39" s="1168" t="s">
        <v>43</v>
      </c>
      <c r="AL39" s="1149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113" t="s">
        <v>69</v>
      </c>
      <c r="B40" s="1114">
        <f t="shared" ref="B40:B45" si="5">SUM(C40+D40)</f>
        <v>0</v>
      </c>
      <c r="C40" s="990">
        <f>SUM(E40+G40+I40+K40+M40+O40+Q40+S40+U40+W40+Y40+AA40+AC40+AE40+AG40+AI40+AK40)</f>
        <v>0</v>
      </c>
      <c r="D40" s="1115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119"/>
      <c r="AO40" s="18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18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18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18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18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18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381" t="s">
        <v>6</v>
      </c>
      <c r="F47" s="2382"/>
      <c r="G47" s="2382"/>
      <c r="H47" s="2382"/>
      <c r="I47" s="2382"/>
      <c r="J47" s="2382"/>
      <c r="K47" s="2382"/>
      <c r="L47" s="2382"/>
      <c r="M47" s="2382"/>
      <c r="N47" s="2382"/>
      <c r="O47" s="2382"/>
      <c r="P47" s="2382"/>
      <c r="Q47" s="2382"/>
      <c r="R47" s="2382"/>
      <c r="S47" s="2382"/>
      <c r="T47" s="2382"/>
      <c r="U47" s="2382"/>
      <c r="V47" s="2382"/>
      <c r="W47" s="2382"/>
      <c r="X47" s="2382"/>
      <c r="Y47" s="2382"/>
      <c r="Z47" s="2382"/>
      <c r="AA47" s="2382"/>
      <c r="AB47" s="2382"/>
      <c r="AC47" s="2382"/>
      <c r="AD47" s="2382"/>
      <c r="AE47" s="2382"/>
      <c r="AF47" s="2382"/>
      <c r="AG47" s="2382"/>
      <c r="AH47" s="2382"/>
      <c r="AI47" s="2382"/>
      <c r="AJ47" s="2382"/>
      <c r="AK47" s="2382"/>
      <c r="AL47" s="2383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063"/>
      <c r="B48" s="2042"/>
      <c r="C48" s="2043"/>
      <c r="D48" s="2108"/>
      <c r="E48" s="2381" t="s">
        <v>52</v>
      </c>
      <c r="F48" s="2383"/>
      <c r="G48" s="2381" t="s">
        <v>53</v>
      </c>
      <c r="H48" s="2383"/>
      <c r="I48" s="2381" t="s">
        <v>54</v>
      </c>
      <c r="J48" s="2383"/>
      <c r="K48" s="2381" t="s">
        <v>55</v>
      </c>
      <c r="L48" s="2383"/>
      <c r="M48" s="2381" t="s">
        <v>56</v>
      </c>
      <c r="N48" s="2383"/>
      <c r="O48" s="2384" t="s">
        <v>57</v>
      </c>
      <c r="P48" s="2385"/>
      <c r="Q48" s="2384" t="s">
        <v>58</v>
      </c>
      <c r="R48" s="2385"/>
      <c r="S48" s="2384" t="s">
        <v>59</v>
      </c>
      <c r="T48" s="2385"/>
      <c r="U48" s="2384" t="s">
        <v>60</v>
      </c>
      <c r="V48" s="2385"/>
      <c r="W48" s="2384" t="s">
        <v>61</v>
      </c>
      <c r="X48" s="2385"/>
      <c r="Y48" s="2384" t="s">
        <v>62</v>
      </c>
      <c r="Z48" s="2385"/>
      <c r="AA48" s="2384" t="s">
        <v>63</v>
      </c>
      <c r="AB48" s="2385"/>
      <c r="AC48" s="2384" t="s">
        <v>64</v>
      </c>
      <c r="AD48" s="2385"/>
      <c r="AE48" s="2384" t="s">
        <v>65</v>
      </c>
      <c r="AF48" s="2385"/>
      <c r="AG48" s="2384" t="s">
        <v>66</v>
      </c>
      <c r="AH48" s="2385"/>
      <c r="AI48" s="2384" t="s">
        <v>67</v>
      </c>
      <c r="AJ48" s="2385"/>
      <c r="AK48" s="2384" t="s">
        <v>68</v>
      </c>
      <c r="AL48" s="2385"/>
      <c r="AM48" s="2173"/>
      <c r="AN48" s="2173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166" t="s">
        <v>32</v>
      </c>
      <c r="C49" s="323" t="s">
        <v>43</v>
      </c>
      <c r="D49" s="1107" t="s">
        <v>34</v>
      </c>
      <c r="E49" s="1095" t="s">
        <v>43</v>
      </c>
      <c r="F49" s="1097" t="s">
        <v>34</v>
      </c>
      <c r="G49" s="1095" t="s">
        <v>43</v>
      </c>
      <c r="H49" s="1097" t="s">
        <v>34</v>
      </c>
      <c r="I49" s="1095" t="s">
        <v>43</v>
      </c>
      <c r="J49" s="1097" t="s">
        <v>34</v>
      </c>
      <c r="K49" s="1095" t="s">
        <v>43</v>
      </c>
      <c r="L49" s="1097" t="s">
        <v>34</v>
      </c>
      <c r="M49" s="1095" t="s">
        <v>43</v>
      </c>
      <c r="N49" s="1097" t="s">
        <v>34</v>
      </c>
      <c r="O49" s="1095" t="s">
        <v>43</v>
      </c>
      <c r="P49" s="1097" t="s">
        <v>34</v>
      </c>
      <c r="Q49" s="1095" t="s">
        <v>43</v>
      </c>
      <c r="R49" s="1097" t="s">
        <v>34</v>
      </c>
      <c r="S49" s="1095" t="s">
        <v>43</v>
      </c>
      <c r="T49" s="1097" t="s">
        <v>34</v>
      </c>
      <c r="U49" s="1095" t="s">
        <v>43</v>
      </c>
      <c r="V49" s="1097" t="s">
        <v>34</v>
      </c>
      <c r="W49" s="1095" t="s">
        <v>43</v>
      </c>
      <c r="X49" s="1097" t="s">
        <v>34</v>
      </c>
      <c r="Y49" s="1095" t="s">
        <v>43</v>
      </c>
      <c r="Z49" s="1097" t="s">
        <v>34</v>
      </c>
      <c r="AA49" s="1095" t="s">
        <v>43</v>
      </c>
      <c r="AB49" s="1097" t="s">
        <v>34</v>
      </c>
      <c r="AC49" s="1095" t="s">
        <v>43</v>
      </c>
      <c r="AD49" s="1097" t="s">
        <v>34</v>
      </c>
      <c r="AE49" s="1095" t="s">
        <v>43</v>
      </c>
      <c r="AF49" s="1097" t="s">
        <v>34</v>
      </c>
      <c r="AG49" s="1095" t="s">
        <v>43</v>
      </c>
      <c r="AH49" s="1097" t="s">
        <v>34</v>
      </c>
      <c r="AI49" s="1095" t="s">
        <v>43</v>
      </c>
      <c r="AJ49" s="1097" t="s">
        <v>34</v>
      </c>
      <c r="AK49" s="1095" t="s">
        <v>43</v>
      </c>
      <c r="AL49" s="1097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113" t="s">
        <v>69</v>
      </c>
      <c r="B50" s="1114">
        <f t="shared" ref="B50:B55" si="7">SUM(C50+D50)</f>
        <v>0</v>
      </c>
      <c r="C50" s="990">
        <f t="shared" ref="C50:D55" si="8">SUM(E50+G50+I50+K50+M50+O50+Q50+S50+U50+W50+Y50+AA50+AC50+AE50+AG50+AI50+AK50)</f>
        <v>0</v>
      </c>
      <c r="D50" s="1115">
        <f t="shared" si="8"/>
        <v>0</v>
      </c>
      <c r="E50" s="1116"/>
      <c r="F50" s="1117"/>
      <c r="G50" s="1116"/>
      <c r="H50" s="1117"/>
      <c r="I50" s="1116"/>
      <c r="J50" s="1148"/>
      <c r="K50" s="1116"/>
      <c r="L50" s="1148"/>
      <c r="M50" s="1116"/>
      <c r="N50" s="1148"/>
      <c r="O50" s="1118"/>
      <c r="P50" s="1148"/>
      <c r="Q50" s="1118"/>
      <c r="R50" s="1148"/>
      <c r="S50" s="1118"/>
      <c r="T50" s="1148"/>
      <c r="U50" s="1118"/>
      <c r="V50" s="1148"/>
      <c r="W50" s="1118"/>
      <c r="X50" s="1148"/>
      <c r="Y50" s="1118"/>
      <c r="Z50" s="1148"/>
      <c r="AA50" s="1118"/>
      <c r="AB50" s="1148"/>
      <c r="AC50" s="1118"/>
      <c r="AD50" s="1148"/>
      <c r="AE50" s="1118"/>
      <c r="AF50" s="1148"/>
      <c r="AG50" s="1118"/>
      <c r="AH50" s="1148"/>
      <c r="AI50" s="1118"/>
      <c r="AJ50" s="1148"/>
      <c r="AK50" s="1118"/>
      <c r="AL50" s="1148"/>
      <c r="AM50" s="1119"/>
      <c r="AN50" s="1119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388" t="s">
        <v>6</v>
      </c>
      <c r="F57" s="2389"/>
      <c r="G57" s="2389"/>
      <c r="H57" s="2389"/>
      <c r="I57" s="2389"/>
      <c r="J57" s="2389"/>
      <c r="K57" s="2389"/>
      <c r="L57" s="2389"/>
      <c r="M57" s="2389"/>
      <c r="N57" s="2389"/>
      <c r="O57" s="2389"/>
      <c r="P57" s="2389"/>
      <c r="Q57" s="2389"/>
      <c r="R57" s="2389"/>
      <c r="S57" s="2389"/>
      <c r="T57" s="2389"/>
      <c r="U57" s="2389"/>
      <c r="V57" s="2389"/>
      <c r="W57" s="2389"/>
      <c r="X57" s="2389"/>
      <c r="Y57" s="2389"/>
      <c r="Z57" s="2389"/>
      <c r="AA57" s="2389"/>
      <c r="AB57" s="2389"/>
      <c r="AC57" s="2389"/>
      <c r="AD57" s="2389"/>
      <c r="AE57" s="2389"/>
      <c r="AF57" s="2389"/>
      <c r="AG57" s="2389"/>
      <c r="AH57" s="2389"/>
      <c r="AI57" s="2389"/>
      <c r="AJ57" s="2389"/>
      <c r="AK57" s="2389"/>
      <c r="AL57" s="2390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381" t="s">
        <v>11</v>
      </c>
      <c r="F58" s="2383"/>
      <c r="G58" s="2381" t="s">
        <v>12</v>
      </c>
      <c r="H58" s="2383"/>
      <c r="I58" s="2381" t="s">
        <v>13</v>
      </c>
      <c r="J58" s="2383"/>
      <c r="K58" s="2381" t="s">
        <v>14</v>
      </c>
      <c r="L58" s="2383"/>
      <c r="M58" s="2381" t="s">
        <v>15</v>
      </c>
      <c r="N58" s="2383"/>
      <c r="O58" s="2384" t="s">
        <v>16</v>
      </c>
      <c r="P58" s="2385"/>
      <c r="Q58" s="2384" t="s">
        <v>17</v>
      </c>
      <c r="R58" s="2385"/>
      <c r="S58" s="2384" t="s">
        <v>18</v>
      </c>
      <c r="T58" s="2385"/>
      <c r="U58" s="2384" t="s">
        <v>19</v>
      </c>
      <c r="V58" s="2385"/>
      <c r="W58" s="2384" t="s">
        <v>20</v>
      </c>
      <c r="X58" s="2385"/>
      <c r="Y58" s="2384" t="s">
        <v>21</v>
      </c>
      <c r="Z58" s="2385"/>
      <c r="AA58" s="2384" t="s">
        <v>22</v>
      </c>
      <c r="AB58" s="2385"/>
      <c r="AC58" s="2384" t="s">
        <v>23</v>
      </c>
      <c r="AD58" s="2385"/>
      <c r="AE58" s="2384" t="s">
        <v>24</v>
      </c>
      <c r="AF58" s="2385"/>
      <c r="AG58" s="2384" t="s">
        <v>25</v>
      </c>
      <c r="AH58" s="2385"/>
      <c r="AI58" s="2384" t="s">
        <v>26</v>
      </c>
      <c r="AJ58" s="2385"/>
      <c r="AK58" s="2384" t="s">
        <v>27</v>
      </c>
      <c r="AL58" s="2386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110" t="s">
        <v>32</v>
      </c>
      <c r="C59" s="1109" t="s">
        <v>33</v>
      </c>
      <c r="D59" s="1149" t="s">
        <v>34</v>
      </c>
      <c r="E59" s="1167" t="s">
        <v>33</v>
      </c>
      <c r="F59" s="1149" t="s">
        <v>34</v>
      </c>
      <c r="G59" s="1167" t="s">
        <v>33</v>
      </c>
      <c r="H59" s="1149" t="s">
        <v>34</v>
      </c>
      <c r="I59" s="1167" t="s">
        <v>33</v>
      </c>
      <c r="J59" s="1149" t="s">
        <v>34</v>
      </c>
      <c r="K59" s="1167" t="s">
        <v>33</v>
      </c>
      <c r="L59" s="1149" t="s">
        <v>34</v>
      </c>
      <c r="M59" s="1167" t="s">
        <v>33</v>
      </c>
      <c r="N59" s="1149" t="s">
        <v>34</v>
      </c>
      <c r="O59" s="1167" t="s">
        <v>33</v>
      </c>
      <c r="P59" s="1149" t="s">
        <v>34</v>
      </c>
      <c r="Q59" s="1167" t="s">
        <v>33</v>
      </c>
      <c r="R59" s="1149" t="s">
        <v>34</v>
      </c>
      <c r="S59" s="1167" t="s">
        <v>33</v>
      </c>
      <c r="T59" s="1149" t="s">
        <v>34</v>
      </c>
      <c r="U59" s="1167" t="s">
        <v>33</v>
      </c>
      <c r="V59" s="1150" t="s">
        <v>34</v>
      </c>
      <c r="W59" s="1167" t="s">
        <v>33</v>
      </c>
      <c r="X59" s="1149" t="s">
        <v>34</v>
      </c>
      <c r="Y59" s="1167" t="s">
        <v>33</v>
      </c>
      <c r="Z59" s="1149" t="s">
        <v>34</v>
      </c>
      <c r="AA59" s="1167" t="s">
        <v>33</v>
      </c>
      <c r="AB59" s="1149" t="s">
        <v>34</v>
      </c>
      <c r="AC59" s="1167" t="s">
        <v>33</v>
      </c>
      <c r="AD59" s="1149" t="s">
        <v>34</v>
      </c>
      <c r="AE59" s="1167" t="s">
        <v>33</v>
      </c>
      <c r="AF59" s="1149" t="s">
        <v>34</v>
      </c>
      <c r="AG59" s="1167" t="s">
        <v>33</v>
      </c>
      <c r="AH59" s="1149" t="s">
        <v>34</v>
      </c>
      <c r="AI59" s="1167" t="s">
        <v>33</v>
      </c>
      <c r="AJ59" s="1149" t="s">
        <v>34</v>
      </c>
      <c r="AK59" s="1167" t="s">
        <v>33</v>
      </c>
      <c r="AL59" s="1149" t="s">
        <v>34</v>
      </c>
      <c r="AM59" s="1169" t="s">
        <v>82</v>
      </c>
      <c r="AN59" s="1149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120" t="s">
        <v>84</v>
      </c>
      <c r="B60" s="1114">
        <f t="shared" ref="B60:B65" si="9">SUM(C60+D60)</f>
        <v>48</v>
      </c>
      <c r="C60" s="990">
        <f>SUM(E60+G60+I60+K60+M60+O60+Q60+S60+U60+W60+Y60+AA60+AC60+AE60+AG60+AI60+AK60)</f>
        <v>28</v>
      </c>
      <c r="D60" s="1115">
        <f>SUM(F60+H60+J60+L60+N60+P60+R60+T60+V60+X60+Z60+AB60+AD60+AF60+AH60+AJ60+AL60)</f>
        <v>20</v>
      </c>
      <c r="E60" s="1116">
        <v>1</v>
      </c>
      <c r="F60" s="1117">
        <v>2</v>
      </c>
      <c r="G60" s="1116">
        <v>3</v>
      </c>
      <c r="H60" s="1148"/>
      <c r="I60" s="1116">
        <v>1</v>
      </c>
      <c r="J60" s="1148">
        <v>1</v>
      </c>
      <c r="K60" s="1116">
        <v>1</v>
      </c>
      <c r="L60" s="1148">
        <v>1</v>
      </c>
      <c r="M60" s="1116"/>
      <c r="N60" s="1148"/>
      <c r="O60" s="1116">
        <v>1</v>
      </c>
      <c r="P60" s="1148"/>
      <c r="Q60" s="1116">
        <v>1</v>
      </c>
      <c r="R60" s="1148">
        <v>2</v>
      </c>
      <c r="S60" s="1116"/>
      <c r="T60" s="1148">
        <v>3</v>
      </c>
      <c r="U60" s="1116"/>
      <c r="V60" s="836"/>
      <c r="W60" s="1116">
        <v>3</v>
      </c>
      <c r="X60" s="1148"/>
      <c r="Y60" s="1116"/>
      <c r="Z60" s="1148">
        <v>2</v>
      </c>
      <c r="AA60" s="1116">
        <v>3</v>
      </c>
      <c r="AB60" s="1148">
        <v>1</v>
      </c>
      <c r="AC60" s="1116">
        <v>6</v>
      </c>
      <c r="AD60" s="1148">
        <v>3</v>
      </c>
      <c r="AE60" s="1116">
        <v>1</v>
      </c>
      <c r="AF60" s="1148">
        <v>2</v>
      </c>
      <c r="AG60" s="1116">
        <v>1</v>
      </c>
      <c r="AH60" s="1148">
        <v>1</v>
      </c>
      <c r="AI60" s="1116">
        <v>2</v>
      </c>
      <c r="AJ60" s="1148">
        <v>1</v>
      </c>
      <c r="AK60" s="1118">
        <v>4</v>
      </c>
      <c r="AL60" s="1148">
        <v>1</v>
      </c>
      <c r="AM60" s="1118"/>
      <c r="AN60" s="1148">
        <v>48</v>
      </c>
      <c r="AO60" s="306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697</v>
      </c>
      <c r="C61" s="46">
        <f t="shared" ref="C61:D65" si="10">SUM(E61+G61+I61+K61+M61+O61+Q61+S61+U61+W61+Y61+AA61+AC61+AE61+AG61+AI61+AK61)</f>
        <v>338</v>
      </c>
      <c r="D61" s="55">
        <f t="shared" si="10"/>
        <v>359</v>
      </c>
      <c r="E61" s="28">
        <v>108</v>
      </c>
      <c r="F61" s="29">
        <v>136</v>
      </c>
      <c r="G61" s="28">
        <v>18</v>
      </c>
      <c r="H61" s="27">
        <v>25</v>
      </c>
      <c r="I61" s="28">
        <v>6</v>
      </c>
      <c r="J61" s="27">
        <v>15</v>
      </c>
      <c r="K61" s="28">
        <v>12</v>
      </c>
      <c r="L61" s="27">
        <v>11</v>
      </c>
      <c r="M61" s="28">
        <v>12</v>
      </c>
      <c r="N61" s="27">
        <v>10</v>
      </c>
      <c r="O61" s="28">
        <v>8</v>
      </c>
      <c r="P61" s="27">
        <v>9</v>
      </c>
      <c r="Q61" s="28">
        <v>15</v>
      </c>
      <c r="R61" s="27">
        <v>11</v>
      </c>
      <c r="S61" s="28">
        <v>9</v>
      </c>
      <c r="T61" s="27">
        <v>7</v>
      </c>
      <c r="U61" s="28">
        <v>11</v>
      </c>
      <c r="V61" s="108">
        <v>5</v>
      </c>
      <c r="W61" s="28">
        <v>8</v>
      </c>
      <c r="X61" s="27">
        <v>10</v>
      </c>
      <c r="Y61" s="28">
        <v>14</v>
      </c>
      <c r="Z61" s="27">
        <v>22</v>
      </c>
      <c r="AA61" s="28">
        <v>15</v>
      </c>
      <c r="AB61" s="27">
        <v>14</v>
      </c>
      <c r="AC61" s="28">
        <v>17</v>
      </c>
      <c r="AD61" s="27">
        <v>14</v>
      </c>
      <c r="AE61" s="28">
        <v>26</v>
      </c>
      <c r="AF61" s="27">
        <v>14</v>
      </c>
      <c r="AG61" s="28">
        <v>21</v>
      </c>
      <c r="AH61" s="27">
        <v>18</v>
      </c>
      <c r="AI61" s="28">
        <v>14</v>
      </c>
      <c r="AJ61" s="27">
        <v>15</v>
      </c>
      <c r="AK61" s="56">
        <v>24</v>
      </c>
      <c r="AL61" s="27">
        <v>23</v>
      </c>
      <c r="AM61" s="56"/>
      <c r="AN61" s="27">
        <v>697</v>
      </c>
      <c r="AO61" s="306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2157</v>
      </c>
      <c r="C62" s="46">
        <f t="shared" si="10"/>
        <v>1109</v>
      </c>
      <c r="D62" s="55">
        <f t="shared" si="10"/>
        <v>1048</v>
      </c>
      <c r="E62" s="28">
        <v>201</v>
      </c>
      <c r="F62" s="29">
        <v>192</v>
      </c>
      <c r="G62" s="28">
        <v>79</v>
      </c>
      <c r="H62" s="27">
        <v>67</v>
      </c>
      <c r="I62" s="28">
        <v>61</v>
      </c>
      <c r="J62" s="27">
        <v>61</v>
      </c>
      <c r="K62" s="28">
        <v>35</v>
      </c>
      <c r="L62" s="27">
        <v>63</v>
      </c>
      <c r="M62" s="28">
        <v>48</v>
      </c>
      <c r="N62" s="27">
        <v>36</v>
      </c>
      <c r="O62" s="28">
        <v>37</v>
      </c>
      <c r="P62" s="27">
        <v>31</v>
      </c>
      <c r="Q62" s="28">
        <v>49</v>
      </c>
      <c r="R62" s="27">
        <v>69</v>
      </c>
      <c r="S62" s="28">
        <v>49</v>
      </c>
      <c r="T62" s="27">
        <v>60</v>
      </c>
      <c r="U62" s="28">
        <v>58</v>
      </c>
      <c r="V62" s="108">
        <v>49</v>
      </c>
      <c r="W62" s="28">
        <v>54</v>
      </c>
      <c r="X62" s="27">
        <v>34</v>
      </c>
      <c r="Y62" s="28">
        <v>55</v>
      </c>
      <c r="Z62" s="27">
        <v>42</v>
      </c>
      <c r="AA62" s="28">
        <v>69</v>
      </c>
      <c r="AB62" s="27">
        <v>54</v>
      </c>
      <c r="AC62" s="28">
        <v>60</v>
      </c>
      <c r="AD62" s="27">
        <v>38</v>
      </c>
      <c r="AE62" s="28">
        <v>60</v>
      </c>
      <c r="AF62" s="27">
        <v>62</v>
      </c>
      <c r="AG62" s="28">
        <v>63</v>
      </c>
      <c r="AH62" s="27">
        <v>57</v>
      </c>
      <c r="AI62" s="28">
        <v>53</v>
      </c>
      <c r="AJ62" s="27">
        <v>51</v>
      </c>
      <c r="AK62" s="56">
        <v>78</v>
      </c>
      <c r="AL62" s="27">
        <v>82</v>
      </c>
      <c r="AM62" s="56"/>
      <c r="AN62" s="27">
        <v>2157</v>
      </c>
      <c r="AO62" s="306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404</v>
      </c>
      <c r="C63" s="46">
        <f t="shared" si="10"/>
        <v>214</v>
      </c>
      <c r="D63" s="55">
        <f t="shared" si="10"/>
        <v>190</v>
      </c>
      <c r="E63" s="28">
        <v>41</v>
      </c>
      <c r="F63" s="29">
        <v>37</v>
      </c>
      <c r="G63" s="28">
        <v>45</v>
      </c>
      <c r="H63" s="27">
        <v>34</v>
      </c>
      <c r="I63" s="28">
        <v>63</v>
      </c>
      <c r="J63" s="27">
        <v>50</v>
      </c>
      <c r="K63" s="28">
        <v>21</v>
      </c>
      <c r="L63" s="27">
        <v>16</v>
      </c>
      <c r="M63" s="28">
        <v>8</v>
      </c>
      <c r="N63" s="27">
        <v>4</v>
      </c>
      <c r="O63" s="28">
        <v>6</v>
      </c>
      <c r="P63" s="27">
        <v>8</v>
      </c>
      <c r="Q63" s="28">
        <v>3</v>
      </c>
      <c r="R63" s="27">
        <v>8</v>
      </c>
      <c r="S63" s="28">
        <v>1</v>
      </c>
      <c r="T63" s="27">
        <v>7</v>
      </c>
      <c r="U63" s="28">
        <v>1</v>
      </c>
      <c r="V63" s="108">
        <v>5</v>
      </c>
      <c r="W63" s="28">
        <v>6</v>
      </c>
      <c r="X63" s="27">
        <v>2</v>
      </c>
      <c r="Y63" s="28">
        <v>2</v>
      </c>
      <c r="Z63" s="27">
        <v>3</v>
      </c>
      <c r="AA63" s="28">
        <v>7</v>
      </c>
      <c r="AB63" s="27">
        <v>3</v>
      </c>
      <c r="AC63" s="28">
        <v>2</v>
      </c>
      <c r="AD63" s="27">
        <v>1</v>
      </c>
      <c r="AE63" s="28">
        <v>3</v>
      </c>
      <c r="AF63" s="27">
        <v>6</v>
      </c>
      <c r="AG63" s="28">
        <v>1</v>
      </c>
      <c r="AH63" s="27">
        <v>1</v>
      </c>
      <c r="AI63" s="28">
        <v>3</v>
      </c>
      <c r="AJ63" s="27"/>
      <c r="AK63" s="56">
        <v>1</v>
      </c>
      <c r="AL63" s="27">
        <v>5</v>
      </c>
      <c r="AM63" s="56"/>
      <c r="AN63" s="27">
        <v>404</v>
      </c>
      <c r="AO63" s="306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13</v>
      </c>
      <c r="C64" s="61">
        <f t="shared" si="10"/>
        <v>6</v>
      </c>
      <c r="D64" s="62">
        <f t="shared" si="10"/>
        <v>7</v>
      </c>
      <c r="E64" s="63">
        <v>2</v>
      </c>
      <c r="F64" s="64"/>
      <c r="G64" s="63">
        <v>1</v>
      </c>
      <c r="H64" s="65">
        <v>1</v>
      </c>
      <c r="I64" s="63"/>
      <c r="J64" s="65">
        <v>1</v>
      </c>
      <c r="K64" s="63">
        <v>1</v>
      </c>
      <c r="L64" s="65">
        <v>1</v>
      </c>
      <c r="M64" s="63">
        <v>1</v>
      </c>
      <c r="N64" s="65">
        <v>1</v>
      </c>
      <c r="O64" s="63"/>
      <c r="P64" s="65"/>
      <c r="Q64" s="63">
        <v>1</v>
      </c>
      <c r="R64" s="65">
        <v>1</v>
      </c>
      <c r="S64" s="63"/>
      <c r="T64" s="65">
        <v>1</v>
      </c>
      <c r="U64" s="63"/>
      <c r="V64" s="111"/>
      <c r="W64" s="63"/>
      <c r="X64" s="65"/>
      <c r="Y64" s="63"/>
      <c r="Z64" s="65"/>
      <c r="AA64" s="63"/>
      <c r="AB64" s="65">
        <v>1</v>
      </c>
      <c r="AC64" s="63"/>
      <c r="AD64" s="65"/>
      <c r="AE64" s="63"/>
      <c r="AF64" s="65"/>
      <c r="AG64" s="63"/>
      <c r="AH64" s="65"/>
      <c r="AI64" s="63"/>
      <c r="AJ64" s="65"/>
      <c r="AK64" s="112"/>
      <c r="AL64" s="65"/>
      <c r="AM64" s="112"/>
      <c r="AN64" s="65">
        <v>13</v>
      </c>
      <c r="AO64" s="306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06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168" t="s">
        <v>80</v>
      </c>
      <c r="B66" s="1170">
        <f t="shared" ref="B66:AL66" si="11">SUM(B60:B65)</f>
        <v>3319</v>
      </c>
      <c r="C66" s="1151">
        <f t="shared" si="11"/>
        <v>1695</v>
      </c>
      <c r="D66" s="1152">
        <f t="shared" si="11"/>
        <v>1624</v>
      </c>
      <c r="E66" s="1171">
        <f t="shared" si="11"/>
        <v>353</v>
      </c>
      <c r="F66" s="1153">
        <f t="shared" si="11"/>
        <v>367</v>
      </c>
      <c r="G66" s="1171">
        <f t="shared" si="11"/>
        <v>146</v>
      </c>
      <c r="H66" s="1172">
        <f t="shared" si="11"/>
        <v>127</v>
      </c>
      <c r="I66" s="1171">
        <f t="shared" si="11"/>
        <v>131</v>
      </c>
      <c r="J66" s="1172">
        <f t="shared" si="11"/>
        <v>128</v>
      </c>
      <c r="K66" s="1171">
        <f t="shared" si="11"/>
        <v>70</v>
      </c>
      <c r="L66" s="1172">
        <f t="shared" si="11"/>
        <v>92</v>
      </c>
      <c r="M66" s="1171">
        <f t="shared" si="11"/>
        <v>69</v>
      </c>
      <c r="N66" s="1172">
        <f t="shared" si="11"/>
        <v>51</v>
      </c>
      <c r="O66" s="1171">
        <f t="shared" si="11"/>
        <v>52</v>
      </c>
      <c r="P66" s="1172">
        <f t="shared" si="11"/>
        <v>48</v>
      </c>
      <c r="Q66" s="1171">
        <f t="shared" si="11"/>
        <v>69</v>
      </c>
      <c r="R66" s="1172">
        <f t="shared" si="11"/>
        <v>91</v>
      </c>
      <c r="S66" s="1171">
        <f t="shared" si="11"/>
        <v>59</v>
      </c>
      <c r="T66" s="1172">
        <f t="shared" si="11"/>
        <v>78</v>
      </c>
      <c r="U66" s="1173">
        <f t="shared" si="11"/>
        <v>70</v>
      </c>
      <c r="V66" s="1174">
        <f t="shared" si="11"/>
        <v>59</v>
      </c>
      <c r="W66" s="1171">
        <f t="shared" si="11"/>
        <v>71</v>
      </c>
      <c r="X66" s="1172">
        <f t="shared" si="11"/>
        <v>46</v>
      </c>
      <c r="Y66" s="1171">
        <f t="shared" si="11"/>
        <v>71</v>
      </c>
      <c r="Z66" s="1172">
        <f t="shared" si="11"/>
        <v>69</v>
      </c>
      <c r="AA66" s="1171">
        <f t="shared" si="11"/>
        <v>94</v>
      </c>
      <c r="AB66" s="1172">
        <f t="shared" si="11"/>
        <v>73</v>
      </c>
      <c r="AC66" s="1171">
        <f t="shared" si="11"/>
        <v>85</v>
      </c>
      <c r="AD66" s="1172">
        <f t="shared" si="11"/>
        <v>56</v>
      </c>
      <c r="AE66" s="1171">
        <f t="shared" si="11"/>
        <v>90</v>
      </c>
      <c r="AF66" s="1172">
        <f t="shared" si="11"/>
        <v>84</v>
      </c>
      <c r="AG66" s="1171">
        <f t="shared" si="11"/>
        <v>86</v>
      </c>
      <c r="AH66" s="1172">
        <f t="shared" si="11"/>
        <v>77</v>
      </c>
      <c r="AI66" s="1171">
        <f t="shared" si="11"/>
        <v>72</v>
      </c>
      <c r="AJ66" s="1172">
        <f t="shared" si="11"/>
        <v>67</v>
      </c>
      <c r="AK66" s="1175">
        <f t="shared" si="11"/>
        <v>107</v>
      </c>
      <c r="AL66" s="1172">
        <f t="shared" si="11"/>
        <v>111</v>
      </c>
      <c r="AM66" s="1175">
        <f>SUM(AM60:AM64)</f>
        <v>0</v>
      </c>
      <c r="AN66" s="1172">
        <f>SUM(AN60:AN64)</f>
        <v>3319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095" t="s">
        <v>91</v>
      </c>
      <c r="B68" s="1165" t="s">
        <v>5</v>
      </c>
      <c r="C68" s="1165" t="s">
        <v>92</v>
      </c>
      <c r="D68" s="1165" t="s">
        <v>93</v>
      </c>
      <c r="E68" s="1165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121" t="s">
        <v>96</v>
      </c>
      <c r="B69" s="1122">
        <f>SUM(C69:E69)</f>
        <v>1</v>
      </c>
      <c r="C69" s="1119">
        <v>1</v>
      </c>
      <c r="D69" s="1119"/>
      <c r="E69" s="1119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93</v>
      </c>
      <c r="C72" s="57">
        <v>93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61</v>
      </c>
      <c r="C75" s="57">
        <v>61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07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68</v>
      </c>
      <c r="C81" s="57">
        <v>68</v>
      </c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168" t="s">
        <v>80</v>
      </c>
      <c r="B89" s="1176">
        <f>SUM(B69:B88)</f>
        <v>223</v>
      </c>
      <c r="C89" s="1176">
        <f>SUM(C69:C88)</f>
        <v>223</v>
      </c>
      <c r="D89" s="1176">
        <f t="shared" ref="D89:E89" si="13">SUM(D69:D88)</f>
        <v>0</v>
      </c>
      <c r="E89" s="1176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381" t="s">
        <v>6</v>
      </c>
      <c r="G91" s="2382"/>
      <c r="H91" s="2382"/>
      <c r="I91" s="2382"/>
      <c r="J91" s="2382"/>
      <c r="K91" s="2382"/>
      <c r="L91" s="2382"/>
      <c r="M91" s="2382"/>
      <c r="N91" s="2382"/>
      <c r="O91" s="2382"/>
      <c r="P91" s="2382"/>
      <c r="Q91" s="2382"/>
      <c r="R91" s="2382"/>
      <c r="S91" s="2382"/>
      <c r="T91" s="2382"/>
      <c r="U91" s="2382"/>
      <c r="V91" s="2382"/>
      <c r="W91" s="2382"/>
      <c r="X91" s="2382"/>
      <c r="Y91" s="2382"/>
      <c r="Z91" s="2382"/>
      <c r="AA91" s="2382"/>
      <c r="AB91" s="2382"/>
      <c r="AC91" s="2382"/>
      <c r="AD91" s="2382"/>
      <c r="AE91" s="2382"/>
      <c r="AF91" s="2382"/>
      <c r="AG91" s="2382"/>
      <c r="AH91" s="2382"/>
      <c r="AI91" s="2382"/>
      <c r="AJ91" s="2382"/>
      <c r="AK91" s="2382"/>
      <c r="AL91" s="2382"/>
      <c r="AM91" s="2383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084"/>
      <c r="B92" s="2155"/>
      <c r="C92" s="2042"/>
      <c r="D92" s="2043"/>
      <c r="E92" s="2108"/>
      <c r="F92" s="2381" t="s">
        <v>11</v>
      </c>
      <c r="G92" s="2383"/>
      <c r="H92" s="2381" t="s">
        <v>12</v>
      </c>
      <c r="I92" s="2383"/>
      <c r="J92" s="2381" t="s">
        <v>13</v>
      </c>
      <c r="K92" s="2383"/>
      <c r="L92" s="2381" t="s">
        <v>14</v>
      </c>
      <c r="M92" s="2383"/>
      <c r="N92" s="2381" t="s">
        <v>15</v>
      </c>
      <c r="O92" s="2383"/>
      <c r="P92" s="2384" t="s">
        <v>16</v>
      </c>
      <c r="Q92" s="2385"/>
      <c r="R92" s="2384" t="s">
        <v>17</v>
      </c>
      <c r="S92" s="2385"/>
      <c r="T92" s="2384" t="s">
        <v>18</v>
      </c>
      <c r="U92" s="2385"/>
      <c r="V92" s="2384" t="s">
        <v>19</v>
      </c>
      <c r="W92" s="2385"/>
      <c r="X92" s="2384" t="s">
        <v>20</v>
      </c>
      <c r="Y92" s="2385"/>
      <c r="Z92" s="2384" t="s">
        <v>21</v>
      </c>
      <c r="AA92" s="2385"/>
      <c r="AB92" s="2384" t="s">
        <v>22</v>
      </c>
      <c r="AC92" s="2385"/>
      <c r="AD92" s="2384" t="s">
        <v>23</v>
      </c>
      <c r="AE92" s="2385"/>
      <c r="AF92" s="2384" t="s">
        <v>24</v>
      </c>
      <c r="AG92" s="2385"/>
      <c r="AH92" s="2384" t="s">
        <v>25</v>
      </c>
      <c r="AI92" s="2385"/>
      <c r="AJ92" s="2384" t="s">
        <v>26</v>
      </c>
      <c r="AK92" s="2385"/>
      <c r="AL92" s="2384" t="s">
        <v>27</v>
      </c>
      <c r="AM92" s="2385"/>
      <c r="AN92" s="2155"/>
      <c r="AO92" s="217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167" t="s">
        <v>32</v>
      </c>
      <c r="D93" s="1154" t="s">
        <v>43</v>
      </c>
      <c r="E93" s="1149" t="s">
        <v>34</v>
      </c>
      <c r="F93" s="1168" t="s">
        <v>43</v>
      </c>
      <c r="G93" s="1149" t="s">
        <v>34</v>
      </c>
      <c r="H93" s="1150" t="s">
        <v>43</v>
      </c>
      <c r="I93" s="1150" t="s">
        <v>34</v>
      </c>
      <c r="J93" s="1168" t="s">
        <v>43</v>
      </c>
      <c r="K93" s="1149" t="s">
        <v>34</v>
      </c>
      <c r="L93" s="1150" t="s">
        <v>43</v>
      </c>
      <c r="M93" s="1150" t="s">
        <v>34</v>
      </c>
      <c r="N93" s="1168" t="s">
        <v>43</v>
      </c>
      <c r="O93" s="1149" t="s">
        <v>34</v>
      </c>
      <c r="P93" s="1150" t="s">
        <v>43</v>
      </c>
      <c r="Q93" s="1150" t="s">
        <v>34</v>
      </c>
      <c r="R93" s="1168" t="s">
        <v>43</v>
      </c>
      <c r="S93" s="1149" t="s">
        <v>34</v>
      </c>
      <c r="T93" s="1150" t="s">
        <v>43</v>
      </c>
      <c r="U93" s="1150" t="s">
        <v>34</v>
      </c>
      <c r="V93" s="1168" t="s">
        <v>43</v>
      </c>
      <c r="W93" s="1149" t="s">
        <v>34</v>
      </c>
      <c r="X93" s="1150" t="s">
        <v>43</v>
      </c>
      <c r="Y93" s="1149" t="s">
        <v>34</v>
      </c>
      <c r="Z93" s="1168" t="s">
        <v>43</v>
      </c>
      <c r="AA93" s="1150" t="s">
        <v>34</v>
      </c>
      <c r="AB93" s="1168" t="s">
        <v>43</v>
      </c>
      <c r="AC93" s="1149" t="s">
        <v>34</v>
      </c>
      <c r="AD93" s="1150" t="s">
        <v>43</v>
      </c>
      <c r="AE93" s="1150" t="s">
        <v>34</v>
      </c>
      <c r="AF93" s="1168" t="s">
        <v>43</v>
      </c>
      <c r="AG93" s="1149" t="s">
        <v>34</v>
      </c>
      <c r="AH93" s="1150" t="s">
        <v>43</v>
      </c>
      <c r="AI93" s="1150" t="s">
        <v>34</v>
      </c>
      <c r="AJ93" s="1168" t="s">
        <v>43</v>
      </c>
      <c r="AK93" s="1149" t="s">
        <v>34</v>
      </c>
      <c r="AL93" s="1150" t="s">
        <v>43</v>
      </c>
      <c r="AM93" s="1149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381" t="s">
        <v>119</v>
      </c>
      <c r="B94" s="2383"/>
      <c r="C94" s="1114">
        <f>SUM(C95:C101)</f>
        <v>674</v>
      </c>
      <c r="D94" s="979">
        <f>SUM(D95:D101)</f>
        <v>322</v>
      </c>
      <c r="E94" s="1115">
        <f>SUM(E95:E101)</f>
        <v>352</v>
      </c>
      <c r="F94" s="1170">
        <f t="shared" ref="F94:AN94" si="14">SUM(F95:F101)</f>
        <v>57</v>
      </c>
      <c r="G94" s="1155">
        <f t="shared" si="14"/>
        <v>47</v>
      </c>
      <c r="H94" s="1170">
        <f t="shared" si="14"/>
        <v>8</v>
      </c>
      <c r="I94" s="1155">
        <f t="shared" si="14"/>
        <v>8</v>
      </c>
      <c r="J94" s="1170">
        <f t="shared" si="14"/>
        <v>4</v>
      </c>
      <c r="K94" s="1155">
        <f t="shared" si="14"/>
        <v>4</v>
      </c>
      <c r="L94" s="1170">
        <f t="shared" si="14"/>
        <v>9</v>
      </c>
      <c r="M94" s="1155">
        <f t="shared" si="14"/>
        <v>12</v>
      </c>
      <c r="N94" s="1170">
        <f t="shared" si="14"/>
        <v>9</v>
      </c>
      <c r="O94" s="1155">
        <f t="shared" si="14"/>
        <v>14</v>
      </c>
      <c r="P94" s="1170">
        <f t="shared" si="14"/>
        <v>8</v>
      </c>
      <c r="Q94" s="1155">
        <f t="shared" si="14"/>
        <v>11</v>
      </c>
      <c r="R94" s="1170">
        <f t="shared" si="14"/>
        <v>6</v>
      </c>
      <c r="S94" s="1155">
        <f t="shared" si="14"/>
        <v>23</v>
      </c>
      <c r="T94" s="1170">
        <f t="shared" si="14"/>
        <v>5</v>
      </c>
      <c r="U94" s="1155">
        <f t="shared" si="14"/>
        <v>23</v>
      </c>
      <c r="V94" s="1170">
        <f t="shared" si="14"/>
        <v>14</v>
      </c>
      <c r="W94" s="1155">
        <f t="shared" si="14"/>
        <v>13</v>
      </c>
      <c r="X94" s="1170">
        <f t="shared" si="14"/>
        <v>16</v>
      </c>
      <c r="Y94" s="1155">
        <f t="shared" si="14"/>
        <v>21</v>
      </c>
      <c r="Z94" s="1170">
        <f t="shared" si="14"/>
        <v>9</v>
      </c>
      <c r="AA94" s="1155">
        <f t="shared" si="14"/>
        <v>19</v>
      </c>
      <c r="AB94" s="1170">
        <f t="shared" si="14"/>
        <v>26</v>
      </c>
      <c r="AC94" s="1155">
        <f t="shared" si="14"/>
        <v>17</v>
      </c>
      <c r="AD94" s="1170">
        <f t="shared" si="14"/>
        <v>26</v>
      </c>
      <c r="AE94" s="1155">
        <f t="shared" si="14"/>
        <v>18</v>
      </c>
      <c r="AF94" s="1170">
        <f t="shared" si="14"/>
        <v>31</v>
      </c>
      <c r="AG94" s="1155">
        <f t="shared" si="14"/>
        <v>24</v>
      </c>
      <c r="AH94" s="1170">
        <f t="shared" si="14"/>
        <v>32</v>
      </c>
      <c r="AI94" s="1155">
        <f t="shared" si="14"/>
        <v>30</v>
      </c>
      <c r="AJ94" s="1170">
        <f t="shared" si="14"/>
        <v>26</v>
      </c>
      <c r="AK94" s="1155">
        <f t="shared" si="14"/>
        <v>29</v>
      </c>
      <c r="AL94" s="1170">
        <f t="shared" si="14"/>
        <v>36</v>
      </c>
      <c r="AM94" s="1155">
        <f t="shared" si="14"/>
        <v>39</v>
      </c>
      <c r="AN94" s="1123">
        <f t="shared" si="14"/>
        <v>634</v>
      </c>
      <c r="AO94" s="1123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1100" t="s">
        <v>121</v>
      </c>
      <c r="C95" s="1114">
        <f t="shared" ref="C95:C101" si="15">SUM(D95+E95)</f>
        <v>477</v>
      </c>
      <c r="D95" s="979">
        <f t="shared" ref="D95:E101" si="16">SUM(F95+H95+J95+L95+N95+P95+R95+T95+V95+X95+Z95+AB95+AD95+AF95+AH95+AJ95+AL95)</f>
        <v>224</v>
      </c>
      <c r="E95" s="1115">
        <f t="shared" si="16"/>
        <v>253</v>
      </c>
      <c r="F95" s="1124">
        <v>55</v>
      </c>
      <c r="G95" s="1125">
        <v>44</v>
      </c>
      <c r="H95" s="1126">
        <v>8</v>
      </c>
      <c r="I95" s="1156">
        <v>8</v>
      </c>
      <c r="J95" s="1126">
        <v>3</v>
      </c>
      <c r="K95" s="1156">
        <v>4</v>
      </c>
      <c r="L95" s="1124">
        <v>6</v>
      </c>
      <c r="M95" s="1125">
        <v>9</v>
      </c>
      <c r="N95" s="1126">
        <v>5</v>
      </c>
      <c r="O95" s="1156">
        <v>14</v>
      </c>
      <c r="P95" s="1126">
        <v>6</v>
      </c>
      <c r="Q95" s="1156">
        <v>8</v>
      </c>
      <c r="R95" s="1126">
        <v>3</v>
      </c>
      <c r="S95" s="1156">
        <v>18</v>
      </c>
      <c r="T95" s="1126">
        <v>4</v>
      </c>
      <c r="U95" s="1156">
        <v>16</v>
      </c>
      <c r="V95" s="1126">
        <v>9</v>
      </c>
      <c r="W95" s="1156">
        <v>8</v>
      </c>
      <c r="X95" s="1126">
        <v>10</v>
      </c>
      <c r="Y95" s="1156">
        <v>16</v>
      </c>
      <c r="Z95" s="1126">
        <v>7</v>
      </c>
      <c r="AA95" s="1156">
        <v>9</v>
      </c>
      <c r="AB95" s="1126">
        <v>15</v>
      </c>
      <c r="AC95" s="1156">
        <v>12</v>
      </c>
      <c r="AD95" s="1126">
        <v>11</v>
      </c>
      <c r="AE95" s="1156">
        <v>12</v>
      </c>
      <c r="AF95" s="1126">
        <v>20</v>
      </c>
      <c r="AG95" s="1156">
        <v>19</v>
      </c>
      <c r="AH95" s="1126">
        <v>24</v>
      </c>
      <c r="AI95" s="1156">
        <v>15</v>
      </c>
      <c r="AJ95" s="1126">
        <v>16</v>
      </c>
      <c r="AK95" s="1156">
        <v>19</v>
      </c>
      <c r="AL95" s="1126">
        <v>22</v>
      </c>
      <c r="AM95" s="1156">
        <v>22</v>
      </c>
      <c r="AN95" s="1127">
        <v>451</v>
      </c>
      <c r="AO95" s="1127">
        <v>0</v>
      </c>
      <c r="AP95" s="184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73"/>
      <c r="B96" s="122" t="s">
        <v>122</v>
      </c>
      <c r="C96" s="110">
        <f t="shared" si="15"/>
        <v>64</v>
      </c>
      <c r="D96" s="24">
        <f t="shared" si="16"/>
        <v>30</v>
      </c>
      <c r="E96" s="123">
        <f t="shared" si="16"/>
        <v>34</v>
      </c>
      <c r="F96" s="124">
        <v>1</v>
      </c>
      <c r="G96" s="125">
        <v>1</v>
      </c>
      <c r="H96" s="126"/>
      <c r="I96" s="127"/>
      <c r="J96" s="124">
        <v>1</v>
      </c>
      <c r="K96" s="128">
        <v>0</v>
      </c>
      <c r="L96" s="126">
        <v>1</v>
      </c>
      <c r="M96" s="129">
        <v>1</v>
      </c>
      <c r="N96" s="124"/>
      <c r="O96" s="128"/>
      <c r="P96" s="127">
        <v>1</v>
      </c>
      <c r="Q96" s="129">
        <v>0</v>
      </c>
      <c r="R96" s="130">
        <v>2</v>
      </c>
      <c r="S96" s="128">
        <v>2</v>
      </c>
      <c r="T96" s="127">
        <v>0</v>
      </c>
      <c r="U96" s="129">
        <v>1</v>
      </c>
      <c r="V96" s="130">
        <v>3</v>
      </c>
      <c r="W96" s="128">
        <v>2</v>
      </c>
      <c r="X96" s="127">
        <v>3</v>
      </c>
      <c r="Y96" s="128">
        <v>3</v>
      </c>
      <c r="Z96" s="130">
        <v>1</v>
      </c>
      <c r="AA96" s="129">
        <v>1</v>
      </c>
      <c r="AB96" s="130">
        <v>1</v>
      </c>
      <c r="AC96" s="128">
        <v>2</v>
      </c>
      <c r="AD96" s="127">
        <v>4</v>
      </c>
      <c r="AE96" s="129">
        <v>4</v>
      </c>
      <c r="AF96" s="130">
        <v>3</v>
      </c>
      <c r="AG96" s="128">
        <v>3</v>
      </c>
      <c r="AH96" s="127">
        <v>3</v>
      </c>
      <c r="AI96" s="129">
        <v>4</v>
      </c>
      <c r="AJ96" s="130">
        <v>2</v>
      </c>
      <c r="AK96" s="128">
        <v>4</v>
      </c>
      <c r="AL96" s="127">
        <v>4</v>
      </c>
      <c r="AM96" s="128">
        <v>6</v>
      </c>
      <c r="AN96" s="131">
        <v>58</v>
      </c>
      <c r="AO96" s="131">
        <v>0</v>
      </c>
      <c r="AP96" s="184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47</v>
      </c>
      <c r="D97" s="134">
        <f t="shared" si="16"/>
        <v>27</v>
      </c>
      <c r="E97" s="135">
        <f t="shared" si="16"/>
        <v>20</v>
      </c>
      <c r="F97" s="136"/>
      <c r="G97" s="137"/>
      <c r="H97" s="138"/>
      <c r="I97" s="139"/>
      <c r="J97" s="136"/>
      <c r="K97" s="140"/>
      <c r="L97" s="138">
        <v>1</v>
      </c>
      <c r="M97" s="141">
        <v>1</v>
      </c>
      <c r="N97" s="136">
        <v>2</v>
      </c>
      <c r="O97" s="140">
        <v>0</v>
      </c>
      <c r="P97" s="139">
        <v>1</v>
      </c>
      <c r="Q97" s="141">
        <v>0</v>
      </c>
      <c r="R97" s="142">
        <v>0</v>
      </c>
      <c r="S97" s="140">
        <v>1</v>
      </c>
      <c r="T97" s="139">
        <v>1</v>
      </c>
      <c r="U97" s="141">
        <v>1</v>
      </c>
      <c r="V97" s="142">
        <v>0</v>
      </c>
      <c r="W97" s="140">
        <v>1</v>
      </c>
      <c r="X97" s="139"/>
      <c r="Y97" s="140"/>
      <c r="Z97" s="142">
        <v>0</v>
      </c>
      <c r="AA97" s="141">
        <v>2</v>
      </c>
      <c r="AB97" s="142">
        <v>3</v>
      </c>
      <c r="AC97" s="140">
        <v>1</v>
      </c>
      <c r="AD97" s="139">
        <v>5</v>
      </c>
      <c r="AE97" s="141">
        <v>0</v>
      </c>
      <c r="AF97" s="142">
        <v>4</v>
      </c>
      <c r="AG97" s="140">
        <v>0</v>
      </c>
      <c r="AH97" s="139">
        <v>1</v>
      </c>
      <c r="AI97" s="141">
        <v>6</v>
      </c>
      <c r="AJ97" s="142">
        <v>4</v>
      </c>
      <c r="AK97" s="140">
        <v>4</v>
      </c>
      <c r="AL97" s="139">
        <v>5</v>
      </c>
      <c r="AM97" s="140">
        <v>3</v>
      </c>
      <c r="AN97" s="143">
        <v>47</v>
      </c>
      <c r="AO97" s="143">
        <v>0</v>
      </c>
      <c r="AP97" s="184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11</v>
      </c>
      <c r="D98" s="46">
        <f t="shared" si="16"/>
        <v>4</v>
      </c>
      <c r="E98" s="145">
        <f t="shared" si="16"/>
        <v>7</v>
      </c>
      <c r="F98" s="146">
        <v>1</v>
      </c>
      <c r="G98" s="147"/>
      <c r="H98" s="148"/>
      <c r="I98" s="149"/>
      <c r="J98" s="150"/>
      <c r="K98" s="147"/>
      <c r="L98" s="148"/>
      <c r="M98" s="151"/>
      <c r="N98" s="150"/>
      <c r="O98" s="147"/>
      <c r="P98" s="149"/>
      <c r="Q98" s="151">
        <v>2</v>
      </c>
      <c r="R98" s="152"/>
      <c r="S98" s="147"/>
      <c r="T98" s="149"/>
      <c r="U98" s="151">
        <v>1</v>
      </c>
      <c r="V98" s="152"/>
      <c r="W98" s="147">
        <v>1</v>
      </c>
      <c r="X98" s="149">
        <v>2</v>
      </c>
      <c r="Y98" s="147"/>
      <c r="Z98" s="152"/>
      <c r="AA98" s="151">
        <v>1</v>
      </c>
      <c r="AB98" s="152"/>
      <c r="AC98" s="147"/>
      <c r="AD98" s="149"/>
      <c r="AE98" s="151"/>
      <c r="AF98" s="152"/>
      <c r="AG98" s="147"/>
      <c r="AH98" s="149"/>
      <c r="AI98" s="151">
        <v>2</v>
      </c>
      <c r="AJ98" s="152">
        <v>1</v>
      </c>
      <c r="AK98" s="147"/>
      <c r="AL98" s="149"/>
      <c r="AM98" s="147"/>
      <c r="AN98" s="153">
        <v>9</v>
      </c>
      <c r="AO98" s="154"/>
      <c r="AP98" s="184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14</v>
      </c>
      <c r="D99" s="46">
        <f t="shared" si="16"/>
        <v>10</v>
      </c>
      <c r="E99" s="339">
        <f t="shared" si="16"/>
        <v>4</v>
      </c>
      <c r="F99" s="156"/>
      <c r="G99" s="340">
        <v>2</v>
      </c>
      <c r="H99" s="157"/>
      <c r="I99" s="158"/>
      <c r="J99" s="146"/>
      <c r="K99" s="159"/>
      <c r="L99" s="157"/>
      <c r="M99" s="160"/>
      <c r="N99" s="146"/>
      <c r="O99" s="159"/>
      <c r="P99" s="158"/>
      <c r="Q99" s="160"/>
      <c r="R99" s="308"/>
      <c r="S99" s="159"/>
      <c r="T99" s="158"/>
      <c r="U99" s="160"/>
      <c r="V99" s="308"/>
      <c r="W99" s="159"/>
      <c r="X99" s="158"/>
      <c r="Y99" s="159"/>
      <c r="Z99" s="308">
        <v>1</v>
      </c>
      <c r="AA99" s="160"/>
      <c r="AB99" s="308">
        <v>2</v>
      </c>
      <c r="AC99" s="159">
        <v>1</v>
      </c>
      <c r="AD99" s="158">
        <v>2</v>
      </c>
      <c r="AE99" s="160"/>
      <c r="AF99" s="308">
        <v>1</v>
      </c>
      <c r="AG99" s="159"/>
      <c r="AH99" s="158">
        <v>2</v>
      </c>
      <c r="AI99" s="160"/>
      <c r="AJ99" s="308"/>
      <c r="AK99" s="159"/>
      <c r="AL99" s="158">
        <v>2</v>
      </c>
      <c r="AM99" s="159">
        <v>1</v>
      </c>
      <c r="AN99" s="309">
        <v>11</v>
      </c>
      <c r="AO99" s="310"/>
      <c r="AP99" s="184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60</v>
      </c>
      <c r="D100" s="24">
        <f t="shared" si="16"/>
        <v>27</v>
      </c>
      <c r="E100" s="161">
        <f t="shared" si="16"/>
        <v>33</v>
      </c>
      <c r="F100" s="124"/>
      <c r="G100" s="125"/>
      <c r="H100" s="126"/>
      <c r="I100" s="127"/>
      <c r="J100" s="124"/>
      <c r="K100" s="128"/>
      <c r="L100" s="126">
        <v>1</v>
      </c>
      <c r="M100" s="129">
        <v>1</v>
      </c>
      <c r="N100" s="124">
        <v>2</v>
      </c>
      <c r="O100" s="128"/>
      <c r="P100" s="127"/>
      <c r="Q100" s="129">
        <v>1</v>
      </c>
      <c r="R100" s="130">
        <v>1</v>
      </c>
      <c r="S100" s="128">
        <v>2</v>
      </c>
      <c r="T100" s="127"/>
      <c r="U100" s="129">
        <v>4</v>
      </c>
      <c r="V100" s="130">
        <v>2</v>
      </c>
      <c r="W100" s="128">
        <v>1</v>
      </c>
      <c r="X100" s="127">
        <v>1</v>
      </c>
      <c r="Y100" s="128">
        <v>2</v>
      </c>
      <c r="Z100" s="130"/>
      <c r="AA100" s="129">
        <v>6</v>
      </c>
      <c r="AB100" s="130">
        <v>5</v>
      </c>
      <c r="AC100" s="128">
        <v>1</v>
      </c>
      <c r="AD100" s="127">
        <v>4</v>
      </c>
      <c r="AE100" s="129">
        <v>2</v>
      </c>
      <c r="AF100" s="130">
        <v>3</v>
      </c>
      <c r="AG100" s="128">
        <v>2</v>
      </c>
      <c r="AH100" s="127">
        <v>2</v>
      </c>
      <c r="AI100" s="129">
        <v>2</v>
      </c>
      <c r="AJ100" s="130">
        <v>3</v>
      </c>
      <c r="AK100" s="128">
        <v>2</v>
      </c>
      <c r="AL100" s="127">
        <v>3</v>
      </c>
      <c r="AM100" s="128">
        <v>7</v>
      </c>
      <c r="AN100" s="131">
        <v>57</v>
      </c>
      <c r="AO100" s="162"/>
      <c r="AP100" s="184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1</v>
      </c>
      <c r="D101" s="96">
        <f t="shared" si="16"/>
        <v>0</v>
      </c>
      <c r="E101" s="163">
        <f t="shared" si="16"/>
        <v>1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>
        <v>1</v>
      </c>
      <c r="AJ101" s="169"/>
      <c r="AK101" s="167"/>
      <c r="AL101" s="166"/>
      <c r="AM101" s="167"/>
      <c r="AN101" s="170">
        <v>1</v>
      </c>
      <c r="AO101" s="171"/>
      <c r="AP101" s="184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381" t="s">
        <v>129</v>
      </c>
      <c r="B103" s="2382"/>
      <c r="C103" s="2383"/>
      <c r="D103" s="1165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141" t="s">
        <v>131</v>
      </c>
      <c r="D104" s="1128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084"/>
      <c r="B105" s="2155"/>
      <c r="C105" s="1101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1102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381" t="s">
        <v>6</v>
      </c>
      <c r="G108" s="2382"/>
      <c r="H108" s="2382"/>
      <c r="I108" s="2382"/>
      <c r="J108" s="2382"/>
      <c r="K108" s="2382"/>
      <c r="L108" s="2382"/>
      <c r="M108" s="2382"/>
      <c r="N108" s="2382"/>
      <c r="O108" s="2382"/>
      <c r="P108" s="2382"/>
      <c r="Q108" s="2382"/>
      <c r="R108" s="2382"/>
      <c r="S108" s="2382"/>
      <c r="T108" s="2382"/>
      <c r="U108" s="2382"/>
      <c r="V108" s="2382"/>
      <c r="W108" s="2382"/>
      <c r="X108" s="2382"/>
      <c r="Y108" s="2382"/>
      <c r="Z108" s="2382"/>
      <c r="AA108" s="2382"/>
      <c r="AB108" s="2382"/>
      <c r="AC108" s="2382"/>
      <c r="AD108" s="2382"/>
      <c r="AE108" s="2382"/>
      <c r="AF108" s="2382"/>
      <c r="AG108" s="2382"/>
      <c r="AH108" s="2382"/>
      <c r="AI108" s="2382"/>
      <c r="AJ108" s="2382"/>
      <c r="AK108" s="2382"/>
      <c r="AL108" s="2382"/>
      <c r="AM108" s="2383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381" t="s">
        <v>11</v>
      </c>
      <c r="G109" s="2383"/>
      <c r="H109" s="2381" t="s">
        <v>12</v>
      </c>
      <c r="I109" s="2383"/>
      <c r="J109" s="2381" t="s">
        <v>13</v>
      </c>
      <c r="K109" s="2383"/>
      <c r="L109" s="2381" t="s">
        <v>14</v>
      </c>
      <c r="M109" s="2383"/>
      <c r="N109" s="2381" t="s">
        <v>15</v>
      </c>
      <c r="O109" s="2383"/>
      <c r="P109" s="2384" t="s">
        <v>16</v>
      </c>
      <c r="Q109" s="2385"/>
      <c r="R109" s="2384" t="s">
        <v>17</v>
      </c>
      <c r="S109" s="2385"/>
      <c r="T109" s="2384" t="s">
        <v>18</v>
      </c>
      <c r="U109" s="2385"/>
      <c r="V109" s="2384" t="s">
        <v>19</v>
      </c>
      <c r="W109" s="2385"/>
      <c r="X109" s="2384" t="s">
        <v>20</v>
      </c>
      <c r="Y109" s="2385"/>
      <c r="Z109" s="2384" t="s">
        <v>21</v>
      </c>
      <c r="AA109" s="2385"/>
      <c r="AB109" s="2384" t="s">
        <v>22</v>
      </c>
      <c r="AC109" s="2385"/>
      <c r="AD109" s="2384" t="s">
        <v>23</v>
      </c>
      <c r="AE109" s="2385"/>
      <c r="AF109" s="2384" t="s">
        <v>24</v>
      </c>
      <c r="AG109" s="2385"/>
      <c r="AH109" s="2384" t="s">
        <v>25</v>
      </c>
      <c r="AI109" s="2385"/>
      <c r="AJ109" s="2384" t="s">
        <v>26</v>
      </c>
      <c r="AK109" s="2385"/>
      <c r="AL109" s="2384" t="s">
        <v>27</v>
      </c>
      <c r="AM109" s="2386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1166" t="s">
        <v>32</v>
      </c>
      <c r="D110" s="1145" t="s">
        <v>43</v>
      </c>
      <c r="E110" s="1149" t="s">
        <v>34</v>
      </c>
      <c r="F110" s="1168" t="s">
        <v>43</v>
      </c>
      <c r="G110" s="1149" t="s">
        <v>34</v>
      </c>
      <c r="H110" s="1168" t="s">
        <v>43</v>
      </c>
      <c r="I110" s="1149" t="s">
        <v>34</v>
      </c>
      <c r="J110" s="1168" t="s">
        <v>43</v>
      </c>
      <c r="K110" s="1149" t="s">
        <v>34</v>
      </c>
      <c r="L110" s="1168" t="s">
        <v>43</v>
      </c>
      <c r="M110" s="1149" t="s">
        <v>34</v>
      </c>
      <c r="N110" s="1168" t="s">
        <v>43</v>
      </c>
      <c r="O110" s="1149" t="s">
        <v>34</v>
      </c>
      <c r="P110" s="1168" t="s">
        <v>43</v>
      </c>
      <c r="Q110" s="1149" t="s">
        <v>34</v>
      </c>
      <c r="R110" s="1168" t="s">
        <v>43</v>
      </c>
      <c r="S110" s="1149" t="s">
        <v>34</v>
      </c>
      <c r="T110" s="1168" t="s">
        <v>43</v>
      </c>
      <c r="U110" s="1149" t="s">
        <v>34</v>
      </c>
      <c r="V110" s="1168" t="s">
        <v>43</v>
      </c>
      <c r="W110" s="1149" t="s">
        <v>34</v>
      </c>
      <c r="X110" s="1168" t="s">
        <v>43</v>
      </c>
      <c r="Y110" s="1149" t="s">
        <v>34</v>
      </c>
      <c r="Z110" s="1168" t="s">
        <v>43</v>
      </c>
      <c r="AA110" s="1149" t="s">
        <v>34</v>
      </c>
      <c r="AB110" s="1168" t="s">
        <v>43</v>
      </c>
      <c r="AC110" s="1149" t="s">
        <v>34</v>
      </c>
      <c r="AD110" s="1150" t="s">
        <v>43</v>
      </c>
      <c r="AE110" s="1150" t="s">
        <v>34</v>
      </c>
      <c r="AF110" s="1168" t="s">
        <v>43</v>
      </c>
      <c r="AG110" s="1149" t="s">
        <v>34</v>
      </c>
      <c r="AH110" s="1150" t="s">
        <v>43</v>
      </c>
      <c r="AI110" s="1150" t="s">
        <v>34</v>
      </c>
      <c r="AJ110" s="1168" t="s">
        <v>43</v>
      </c>
      <c r="AK110" s="1149" t="s">
        <v>34</v>
      </c>
      <c r="AL110" s="1150" t="s">
        <v>43</v>
      </c>
      <c r="AM110" s="1149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393" t="s">
        <v>135</v>
      </c>
      <c r="B111" s="2394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5</v>
      </c>
      <c r="E112" s="55">
        <f t="shared" si="17"/>
        <v>4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/>
      <c r="W112" s="186"/>
      <c r="X112" s="185">
        <v>1</v>
      </c>
      <c r="Y112" s="186"/>
      <c r="Z112" s="185">
        <v>1</v>
      </c>
      <c r="AA112" s="186"/>
      <c r="AB112" s="185">
        <v>1</v>
      </c>
      <c r="AC112" s="186"/>
      <c r="AD112" s="187">
        <v>1</v>
      </c>
      <c r="AE112" s="188"/>
      <c r="AF112" s="185"/>
      <c r="AG112" s="186">
        <v>1</v>
      </c>
      <c r="AH112" s="187"/>
      <c r="AI112" s="188">
        <v>1</v>
      </c>
      <c r="AJ112" s="185">
        <v>1</v>
      </c>
      <c r="AK112" s="186">
        <v>1</v>
      </c>
      <c r="AL112" s="187"/>
      <c r="AM112" s="186">
        <v>1</v>
      </c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7</v>
      </c>
      <c r="D113" s="96">
        <f t="shared" si="17"/>
        <v>5</v>
      </c>
      <c r="E113" s="97">
        <f t="shared" si="17"/>
        <v>2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>
        <v>1</v>
      </c>
      <c r="AA113" s="191"/>
      <c r="AB113" s="190">
        <v>1</v>
      </c>
      <c r="AC113" s="191"/>
      <c r="AD113" s="192"/>
      <c r="AE113" s="193"/>
      <c r="AF113" s="190"/>
      <c r="AG113" s="191"/>
      <c r="AH113" s="192"/>
      <c r="AI113" s="193"/>
      <c r="AJ113" s="190">
        <v>2</v>
      </c>
      <c r="AK113" s="191">
        <v>1</v>
      </c>
      <c r="AL113" s="192">
        <v>1</v>
      </c>
      <c r="AM113" s="191">
        <v>1</v>
      </c>
      <c r="AN113" s="194">
        <v>7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381" t="s">
        <v>140</v>
      </c>
      <c r="G115" s="2383"/>
      <c r="H115" s="2391" t="s">
        <v>141</v>
      </c>
      <c r="I115" s="2383"/>
      <c r="J115" s="2381" t="s">
        <v>142</v>
      </c>
      <c r="K115" s="2383"/>
      <c r="L115" s="2381" t="s">
        <v>56</v>
      </c>
      <c r="M115" s="2383"/>
      <c r="N115" s="2381" t="s">
        <v>143</v>
      </c>
      <c r="O115" s="2383"/>
      <c r="P115" s="2381" t="s">
        <v>144</v>
      </c>
      <c r="Q115" s="2383"/>
      <c r="R115" s="2384" t="s">
        <v>145</v>
      </c>
      <c r="S115" s="2385"/>
      <c r="T115" s="2384" t="s">
        <v>146</v>
      </c>
      <c r="U115" s="2385"/>
      <c r="V115" s="2384" t="s">
        <v>147</v>
      </c>
      <c r="W115" s="2392"/>
      <c r="X115" s="2384" t="s">
        <v>148</v>
      </c>
      <c r="Y115" s="2385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1166" t="s">
        <v>32</v>
      </c>
      <c r="D116" s="1145" t="s">
        <v>33</v>
      </c>
      <c r="E116" s="1157" t="s">
        <v>34</v>
      </c>
      <c r="F116" s="1167" t="s">
        <v>43</v>
      </c>
      <c r="G116" s="1177" t="s">
        <v>34</v>
      </c>
      <c r="H116" s="1167" t="s">
        <v>43</v>
      </c>
      <c r="I116" s="1177" t="s">
        <v>34</v>
      </c>
      <c r="J116" s="1167" t="s">
        <v>43</v>
      </c>
      <c r="K116" s="1177" t="s">
        <v>34</v>
      </c>
      <c r="L116" s="1167" t="s">
        <v>43</v>
      </c>
      <c r="M116" s="1177" t="s">
        <v>34</v>
      </c>
      <c r="N116" s="1167" t="s">
        <v>43</v>
      </c>
      <c r="O116" s="1177" t="s">
        <v>34</v>
      </c>
      <c r="P116" s="1167" t="s">
        <v>43</v>
      </c>
      <c r="Q116" s="1177" t="s">
        <v>34</v>
      </c>
      <c r="R116" s="1167" t="s">
        <v>43</v>
      </c>
      <c r="S116" s="1177" t="s">
        <v>34</v>
      </c>
      <c r="T116" s="1167" t="s">
        <v>43</v>
      </c>
      <c r="U116" s="1177" t="s">
        <v>34</v>
      </c>
      <c r="V116" s="1167" t="s">
        <v>43</v>
      </c>
      <c r="W116" s="1178" t="s">
        <v>34</v>
      </c>
      <c r="X116" s="1167" t="s">
        <v>43</v>
      </c>
      <c r="Y116" s="1177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393" t="s">
        <v>149</v>
      </c>
      <c r="B117" s="2394"/>
      <c r="C117" s="1129">
        <f>SUM(D117+E117)</f>
        <v>9</v>
      </c>
      <c r="D117" s="1114">
        <f>SUM(F117+H117+J117+L117+N117+P117+R117+T117+V117+X117)</f>
        <v>4</v>
      </c>
      <c r="E117" s="1147">
        <f>SUM(G117+I117+K117+M117+O117+Q117+S117+U117+W117+Y117)</f>
        <v>5</v>
      </c>
      <c r="F117" s="1125"/>
      <c r="G117" s="849"/>
      <c r="H117" s="1124">
        <v>1</v>
      </c>
      <c r="I117" s="1156"/>
      <c r="J117" s="1124">
        <v>1</v>
      </c>
      <c r="K117" s="1156"/>
      <c r="L117" s="1125"/>
      <c r="M117" s="849">
        <v>1</v>
      </c>
      <c r="N117" s="1124">
        <v>1</v>
      </c>
      <c r="O117" s="1156">
        <v>2</v>
      </c>
      <c r="P117" s="1125">
        <v>1</v>
      </c>
      <c r="Q117" s="849">
        <v>2</v>
      </c>
      <c r="R117" s="1124"/>
      <c r="S117" s="1156"/>
      <c r="T117" s="1125"/>
      <c r="U117" s="849"/>
      <c r="V117" s="1124"/>
      <c r="W117" s="1156"/>
      <c r="X117" s="1124"/>
      <c r="Y117" s="1130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31</v>
      </c>
      <c r="D118" s="95">
        <f>SUM(F118+H118+J118+L118+N118+P118+R118+T118+V118+X118)</f>
        <v>22</v>
      </c>
      <c r="E118" s="39">
        <f>SUM(G118+I118+K118+M118+O118+Q118+S118+U118+W118+Y118)</f>
        <v>9</v>
      </c>
      <c r="F118" s="197">
        <v>1</v>
      </c>
      <c r="G118" s="198">
        <v>3</v>
      </c>
      <c r="H118" s="317">
        <v>4</v>
      </c>
      <c r="I118" s="199">
        <v>4</v>
      </c>
      <c r="J118" s="317">
        <v>1</v>
      </c>
      <c r="K118" s="199"/>
      <c r="L118" s="197">
        <v>3</v>
      </c>
      <c r="M118" s="198"/>
      <c r="N118" s="317">
        <v>4</v>
      </c>
      <c r="O118" s="199"/>
      <c r="P118" s="197">
        <v>7</v>
      </c>
      <c r="Q118" s="198">
        <v>2</v>
      </c>
      <c r="R118" s="317">
        <v>2</v>
      </c>
      <c r="S118" s="199"/>
      <c r="T118" s="197"/>
      <c r="U118" s="198"/>
      <c r="V118" s="317"/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392" t="s">
        <v>152</v>
      </c>
      <c r="C120" s="2392"/>
      <c r="D120" s="2392"/>
      <c r="E120" s="2385"/>
      <c r="F120" s="2395" t="s">
        <v>153</v>
      </c>
      <c r="G120" s="2396"/>
      <c r="H120" s="2397" t="s">
        <v>154</v>
      </c>
      <c r="I120" s="2392"/>
      <c r="J120" s="2392"/>
      <c r="K120" s="2386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131" t="s">
        <v>160</v>
      </c>
      <c r="C121" s="1131" t="s">
        <v>161</v>
      </c>
      <c r="D121" s="1165" t="s">
        <v>162</v>
      </c>
      <c r="E121" s="1149" t="s">
        <v>163</v>
      </c>
      <c r="F121" s="1179" t="s">
        <v>164</v>
      </c>
      <c r="G121" s="1180" t="s">
        <v>165</v>
      </c>
      <c r="H121" s="1181" t="s">
        <v>166</v>
      </c>
      <c r="I121" s="1165" t="s">
        <v>167</v>
      </c>
      <c r="J121" s="1108" t="s">
        <v>168</v>
      </c>
      <c r="K121" s="1182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132" t="s">
        <v>149</v>
      </c>
      <c r="B122" s="1127">
        <v>5</v>
      </c>
      <c r="C122" s="1130">
        <v>4</v>
      </c>
      <c r="D122" s="1133"/>
      <c r="E122" s="1134"/>
      <c r="F122" s="934">
        <v>4</v>
      </c>
      <c r="G122" s="1135">
        <v>5</v>
      </c>
      <c r="H122" s="854">
        <v>2</v>
      </c>
      <c r="I122" s="1127"/>
      <c r="J122" s="1127">
        <v>3</v>
      </c>
      <c r="K122" s="1135">
        <v>1</v>
      </c>
      <c r="L122" s="1130">
        <v>3</v>
      </c>
      <c r="M122" s="1127">
        <v>0</v>
      </c>
      <c r="N122" s="1130">
        <v>0</v>
      </c>
      <c r="O122" s="1127">
        <v>0</v>
      </c>
      <c r="P122" s="1127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16</v>
      </c>
      <c r="E123" s="200">
        <v>15</v>
      </c>
      <c r="F123" s="206">
        <v>22</v>
      </c>
      <c r="G123" s="208">
        <v>9</v>
      </c>
      <c r="H123" s="207">
        <v>6</v>
      </c>
      <c r="I123" s="205"/>
      <c r="J123" s="205">
        <v>14</v>
      </c>
      <c r="K123" s="208">
        <v>7</v>
      </c>
      <c r="L123" s="200">
        <v>4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381" t="s">
        <v>6</v>
      </c>
      <c r="E125" s="2382"/>
      <c r="F125" s="2382"/>
      <c r="G125" s="2382"/>
      <c r="H125" s="2382"/>
      <c r="I125" s="2398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167" t="s">
        <v>13</v>
      </c>
      <c r="E126" s="1154" t="s">
        <v>14</v>
      </c>
      <c r="F126" s="1154" t="s">
        <v>15</v>
      </c>
      <c r="G126" s="1154" t="s">
        <v>171</v>
      </c>
      <c r="H126" s="1154" t="s">
        <v>172</v>
      </c>
      <c r="I126" s="1146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1136" t="s">
        <v>175</v>
      </c>
      <c r="C127" s="1137">
        <f>SUM(D127:I127)</f>
        <v>0</v>
      </c>
      <c r="D127" s="1116"/>
      <c r="E127" s="1038"/>
      <c r="F127" s="1038"/>
      <c r="G127" s="1038"/>
      <c r="H127" s="1038"/>
      <c r="I127" s="1039"/>
      <c r="J127" s="1117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138" t="s">
        <v>180</v>
      </c>
      <c r="B132" s="1119">
        <v>6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5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4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0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1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0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10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50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12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183" t="s">
        <v>80</v>
      </c>
      <c r="B144" s="1176">
        <f>SUM(B132:B143)</f>
        <v>88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381" t="s">
        <v>193</v>
      </c>
      <c r="B146" s="2383"/>
      <c r="C146" s="1165" t="s">
        <v>194</v>
      </c>
      <c r="D146" s="1165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165" t="s">
        <v>196</v>
      </c>
      <c r="B147" s="1168" t="s">
        <v>197</v>
      </c>
      <c r="C147" s="1184"/>
      <c r="D147" s="1184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384" t="s">
        <v>199</v>
      </c>
      <c r="D149" s="2392"/>
      <c r="E149" s="2385"/>
      <c r="F149" s="2149" t="s">
        <v>7</v>
      </c>
      <c r="G149" s="2382" t="s">
        <v>200</v>
      </c>
      <c r="H149" s="2382"/>
      <c r="I149" s="2383"/>
      <c r="J149" s="2381" t="s">
        <v>201</v>
      </c>
      <c r="K149" s="2382"/>
      <c r="L149" s="2383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105" t="s">
        <v>80</v>
      </c>
      <c r="D150" s="1110" t="s">
        <v>202</v>
      </c>
      <c r="E150" s="1097" t="s">
        <v>203</v>
      </c>
      <c r="F150" s="2050"/>
      <c r="G150" s="1110" t="s">
        <v>204</v>
      </c>
      <c r="H150" s="17" t="s">
        <v>205</v>
      </c>
      <c r="I150" s="1097" t="s">
        <v>206</v>
      </c>
      <c r="J150" s="1110" t="s">
        <v>204</v>
      </c>
      <c r="K150" s="17" t="s">
        <v>205</v>
      </c>
      <c r="L150" s="1097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1139" t="s">
        <v>208</v>
      </c>
      <c r="C151" s="1137">
        <f>SUM(D151+E151)</f>
        <v>0</v>
      </c>
      <c r="D151" s="1116"/>
      <c r="E151" s="1117"/>
      <c r="F151" s="1119"/>
      <c r="G151" s="1116"/>
      <c r="H151" s="1140"/>
      <c r="I151" s="1117"/>
      <c r="J151" s="1116"/>
      <c r="K151" s="1140"/>
      <c r="L151" s="1117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384" t="s">
        <v>211</v>
      </c>
      <c r="B154" s="2385"/>
      <c r="C154" s="1165" t="s">
        <v>153</v>
      </c>
      <c r="D154" s="1167" t="s">
        <v>7</v>
      </c>
      <c r="E154" s="1169" t="s">
        <v>212</v>
      </c>
      <c r="F154" s="1149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106" t="s">
        <v>217</v>
      </c>
      <c r="B157" s="236" t="s">
        <v>215</v>
      </c>
      <c r="C157" s="1184"/>
      <c r="D157" s="1185"/>
      <c r="E157" s="118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384" t="s">
        <v>223</v>
      </c>
      <c r="D162" s="2392"/>
      <c r="E162" s="2386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105" t="s">
        <v>224</v>
      </c>
      <c r="D163" s="1167" t="s">
        <v>214</v>
      </c>
      <c r="E163" s="1098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399" t="s">
        <v>225</v>
      </c>
      <c r="B164" s="1142" t="s">
        <v>221</v>
      </c>
      <c r="C164" s="1137">
        <f t="shared" ref="C164:C169" si="18">SUM(D164:E164)</f>
        <v>0</v>
      </c>
      <c r="D164" s="1116"/>
      <c r="E164" s="1039"/>
      <c r="F164" s="1140"/>
      <c r="G164" s="1038"/>
      <c r="H164" s="1117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262</v>
      </c>
      <c r="D165" s="28">
        <v>262</v>
      </c>
      <c r="E165" s="247"/>
      <c r="F165" s="26">
        <v>262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1142" t="s">
        <v>221</v>
      </c>
      <c r="C167" s="1137">
        <f t="shared" si="18"/>
        <v>0</v>
      </c>
      <c r="D167" s="1116"/>
      <c r="E167" s="1039"/>
      <c r="F167" s="1140"/>
      <c r="G167" s="1038"/>
      <c r="H167" s="1117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124</v>
      </c>
      <c r="D168" s="28">
        <v>124</v>
      </c>
      <c r="E168" s="247"/>
      <c r="F168" s="26">
        <v>124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395" t="s">
        <v>6</v>
      </c>
      <c r="F171" s="2400"/>
      <c r="G171" s="2400"/>
      <c r="H171" s="2400"/>
      <c r="I171" s="2400"/>
      <c r="J171" s="2400"/>
      <c r="K171" s="2400"/>
      <c r="L171" s="2400"/>
      <c r="M171" s="2400"/>
      <c r="N171" s="2400"/>
      <c r="O171" s="2400"/>
      <c r="P171" s="2400"/>
      <c r="Q171" s="2400"/>
      <c r="R171" s="2400"/>
      <c r="S171" s="2400"/>
      <c r="T171" s="2400"/>
      <c r="U171" s="2400"/>
      <c r="V171" s="2400"/>
      <c r="W171" s="2400"/>
      <c r="X171" s="2400"/>
      <c r="Y171" s="2400"/>
      <c r="Z171" s="2400"/>
      <c r="AA171" s="2400"/>
      <c r="AB171" s="2400"/>
      <c r="AC171" s="2400"/>
      <c r="AD171" s="2400"/>
      <c r="AE171" s="2400"/>
      <c r="AF171" s="2400"/>
      <c r="AG171" s="2400"/>
      <c r="AH171" s="2400"/>
      <c r="AI171" s="2400"/>
      <c r="AJ171" s="2400"/>
      <c r="AK171" s="2400"/>
      <c r="AL171" s="2401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381" t="s">
        <v>11</v>
      </c>
      <c r="F172" s="2383"/>
      <c r="G172" s="2381" t="s">
        <v>12</v>
      </c>
      <c r="H172" s="2383"/>
      <c r="I172" s="2381" t="s">
        <v>13</v>
      </c>
      <c r="J172" s="2383"/>
      <c r="K172" s="2381" t="s">
        <v>14</v>
      </c>
      <c r="L172" s="2383"/>
      <c r="M172" s="2381" t="s">
        <v>15</v>
      </c>
      <c r="N172" s="2383"/>
      <c r="O172" s="2384" t="s">
        <v>16</v>
      </c>
      <c r="P172" s="2385"/>
      <c r="Q172" s="2384" t="s">
        <v>17</v>
      </c>
      <c r="R172" s="2385"/>
      <c r="S172" s="2384" t="s">
        <v>18</v>
      </c>
      <c r="T172" s="2385"/>
      <c r="U172" s="2384" t="s">
        <v>19</v>
      </c>
      <c r="V172" s="2385"/>
      <c r="W172" s="2384" t="s">
        <v>20</v>
      </c>
      <c r="X172" s="2385"/>
      <c r="Y172" s="2384" t="s">
        <v>21</v>
      </c>
      <c r="Z172" s="2385"/>
      <c r="AA172" s="2384" t="s">
        <v>22</v>
      </c>
      <c r="AB172" s="2385"/>
      <c r="AC172" s="2384" t="s">
        <v>23</v>
      </c>
      <c r="AD172" s="2385"/>
      <c r="AE172" s="2384" t="s">
        <v>24</v>
      </c>
      <c r="AF172" s="2385"/>
      <c r="AG172" s="2384" t="s">
        <v>25</v>
      </c>
      <c r="AH172" s="2385"/>
      <c r="AI172" s="2384" t="s">
        <v>26</v>
      </c>
      <c r="AJ172" s="2385"/>
      <c r="AK172" s="2384" t="s">
        <v>27</v>
      </c>
      <c r="AL172" s="2385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187" t="s">
        <v>32</v>
      </c>
      <c r="C173" s="1188" t="s">
        <v>33</v>
      </c>
      <c r="D173" s="1158" t="s">
        <v>34</v>
      </c>
      <c r="E173" s="1167" t="s">
        <v>43</v>
      </c>
      <c r="F173" s="1149" t="s">
        <v>34</v>
      </c>
      <c r="G173" s="1167" t="s">
        <v>43</v>
      </c>
      <c r="H173" s="1149" t="s">
        <v>34</v>
      </c>
      <c r="I173" s="1167" t="s">
        <v>43</v>
      </c>
      <c r="J173" s="1149" t="s">
        <v>34</v>
      </c>
      <c r="K173" s="1167" t="s">
        <v>43</v>
      </c>
      <c r="L173" s="1150" t="s">
        <v>34</v>
      </c>
      <c r="M173" s="1167" t="s">
        <v>43</v>
      </c>
      <c r="N173" s="1149" t="s">
        <v>34</v>
      </c>
      <c r="O173" s="1167" t="s">
        <v>43</v>
      </c>
      <c r="P173" s="1150" t="s">
        <v>34</v>
      </c>
      <c r="Q173" s="1167" t="s">
        <v>43</v>
      </c>
      <c r="R173" s="1149" t="s">
        <v>34</v>
      </c>
      <c r="S173" s="1167" t="s">
        <v>43</v>
      </c>
      <c r="T173" s="1150" t="s">
        <v>34</v>
      </c>
      <c r="U173" s="1167" t="s">
        <v>43</v>
      </c>
      <c r="V173" s="1149" t="s">
        <v>34</v>
      </c>
      <c r="W173" s="1167" t="s">
        <v>43</v>
      </c>
      <c r="X173" s="1150" t="s">
        <v>34</v>
      </c>
      <c r="Y173" s="1167" t="s">
        <v>43</v>
      </c>
      <c r="Z173" s="1149" t="s">
        <v>34</v>
      </c>
      <c r="AA173" s="1167" t="s">
        <v>43</v>
      </c>
      <c r="AB173" s="1149" t="s">
        <v>34</v>
      </c>
      <c r="AC173" s="1167" t="s">
        <v>43</v>
      </c>
      <c r="AD173" s="1149" t="s">
        <v>34</v>
      </c>
      <c r="AE173" s="1167" t="s">
        <v>43</v>
      </c>
      <c r="AF173" s="1149" t="s">
        <v>34</v>
      </c>
      <c r="AG173" s="1167" t="s">
        <v>43</v>
      </c>
      <c r="AH173" s="1149" t="s">
        <v>34</v>
      </c>
      <c r="AI173" s="1167" t="s">
        <v>43</v>
      </c>
      <c r="AJ173" s="1149" t="s">
        <v>34</v>
      </c>
      <c r="AK173" s="1167" t="s">
        <v>43</v>
      </c>
      <c r="AL173" s="1149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143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1144">
        <f>SUM(P174+R174+T174+V174+X174+Z174+AB174+AD174+AF174+AH174+AJ174+AL174)</f>
        <v>0</v>
      </c>
      <c r="E174" s="1189"/>
      <c r="F174" s="254"/>
      <c r="G174" s="255"/>
      <c r="H174" s="1190"/>
      <c r="I174" s="1189"/>
      <c r="J174" s="254"/>
      <c r="K174" s="255"/>
      <c r="L174" s="1190"/>
      <c r="M174" s="255"/>
      <c r="N174" s="1190"/>
      <c r="O174" s="1191"/>
      <c r="P174" s="1192"/>
      <c r="Q174" s="1193"/>
      <c r="R174" s="1194"/>
      <c r="S174" s="1191"/>
      <c r="T174" s="1192"/>
      <c r="U174" s="1193"/>
      <c r="V174" s="1194"/>
      <c r="W174" s="1191"/>
      <c r="X174" s="1192"/>
      <c r="Y174" s="1193"/>
      <c r="Z174" s="1194"/>
      <c r="AA174" s="1193"/>
      <c r="AB174" s="1194"/>
      <c r="AC174" s="1193"/>
      <c r="AD174" s="1194"/>
      <c r="AE174" s="1193"/>
      <c r="AF174" s="1194"/>
      <c r="AG174" s="1193"/>
      <c r="AH174" s="1194"/>
      <c r="AI174" s="1193"/>
      <c r="AJ174" s="1194"/>
      <c r="AK174" s="1193"/>
      <c r="AL174" s="1194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195"/>
      <c r="F175" s="1196"/>
      <c r="G175" s="1195"/>
      <c r="H175" s="1196"/>
      <c r="I175" s="1195"/>
      <c r="J175" s="1196"/>
      <c r="K175" s="1197"/>
      <c r="L175" s="1198"/>
      <c r="M175" s="1195"/>
      <c r="N175" s="1196"/>
      <c r="O175" s="1197"/>
      <c r="P175" s="1198"/>
      <c r="Q175" s="1195"/>
      <c r="R175" s="1196"/>
      <c r="S175" s="1197"/>
      <c r="T175" s="1198"/>
      <c r="U175" s="1195"/>
      <c r="V175" s="1196"/>
      <c r="W175" s="1197"/>
      <c r="X175" s="1198"/>
      <c r="Y175" s="1195"/>
      <c r="Z175" s="1196"/>
      <c r="AA175" s="1195"/>
      <c r="AB175" s="1196"/>
      <c r="AC175" s="1195"/>
      <c r="AD175" s="1196"/>
      <c r="AE175" s="1195"/>
      <c r="AF175" s="1196"/>
      <c r="AG175" s="1195"/>
      <c r="AH175" s="1196"/>
      <c r="AI175" s="1195"/>
      <c r="AJ175" s="1196"/>
      <c r="AK175" s="1195"/>
      <c r="AL175" s="1196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195"/>
      <c r="F176" s="1196"/>
      <c r="G176" s="1195"/>
      <c r="H176" s="1196"/>
      <c r="I176" s="1195"/>
      <c r="J176" s="1196"/>
      <c r="K176" s="1197"/>
      <c r="L176" s="1198"/>
      <c r="M176" s="1195"/>
      <c r="N176" s="1196"/>
      <c r="O176" s="1197"/>
      <c r="P176" s="1198"/>
      <c r="Q176" s="1195"/>
      <c r="R176" s="1196"/>
      <c r="S176" s="1197"/>
      <c r="T176" s="1198"/>
      <c r="U176" s="1195"/>
      <c r="V176" s="1196"/>
      <c r="W176" s="1197"/>
      <c r="X176" s="1198"/>
      <c r="Y176" s="1195"/>
      <c r="Z176" s="1196"/>
      <c r="AA176" s="1195"/>
      <c r="AB176" s="1196"/>
      <c r="AC176" s="1195"/>
      <c r="AD176" s="1196"/>
      <c r="AE176" s="1195"/>
      <c r="AF176" s="1196"/>
      <c r="AG176" s="1195"/>
      <c r="AH176" s="1196"/>
      <c r="AI176" s="1195"/>
      <c r="AJ176" s="1196"/>
      <c r="AK176" s="1195"/>
      <c r="AL176" s="1196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199"/>
      <c r="F177" s="1200"/>
      <c r="G177" s="1199"/>
      <c r="H177" s="1200"/>
      <c r="I177" s="1199"/>
      <c r="J177" s="1200"/>
      <c r="K177" s="1201"/>
      <c r="L177" s="1202"/>
      <c r="M177" s="1199"/>
      <c r="N177" s="1200"/>
      <c r="O177" s="1201"/>
      <c r="P177" s="1202"/>
      <c r="Q177" s="1199"/>
      <c r="R177" s="1200"/>
      <c r="S177" s="1201"/>
      <c r="T177" s="1202"/>
      <c r="U177" s="1199"/>
      <c r="V177" s="1200"/>
      <c r="W177" s="1201"/>
      <c r="X177" s="1202"/>
      <c r="Y177" s="1199"/>
      <c r="Z177" s="1200"/>
      <c r="AA177" s="1199"/>
      <c r="AB177" s="1200"/>
      <c r="AC177" s="1199"/>
      <c r="AD177" s="1200"/>
      <c r="AE177" s="1199"/>
      <c r="AF177" s="1200"/>
      <c r="AG177" s="1199"/>
      <c r="AH177" s="1200"/>
      <c r="AI177" s="1199"/>
      <c r="AJ177" s="1200"/>
      <c r="AK177" s="1199"/>
      <c r="AL177" s="1200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203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384" t="s">
        <v>234</v>
      </c>
      <c r="G179" s="2402"/>
      <c r="H179" s="2402"/>
      <c r="I179" s="2402"/>
      <c r="J179" s="2402"/>
      <c r="K179" s="2402"/>
      <c r="L179" s="2402"/>
      <c r="M179" s="2402"/>
      <c r="N179" s="2402"/>
      <c r="O179" s="2402"/>
      <c r="P179" s="2402"/>
      <c r="Q179" s="2402"/>
      <c r="R179" s="2402"/>
      <c r="S179" s="2402"/>
      <c r="T179" s="2402"/>
      <c r="U179" s="2403"/>
      <c r="V179" s="2041" t="s">
        <v>235</v>
      </c>
      <c r="W179" s="2404" t="s">
        <v>236</v>
      </c>
      <c r="X179" s="2404" t="s">
        <v>237</v>
      </c>
      <c r="Y179" s="2404" t="s">
        <v>238</v>
      </c>
      <c r="Z179" s="2404" t="s">
        <v>239</v>
      </c>
      <c r="AA179" s="2408" t="s">
        <v>240</v>
      </c>
      <c r="AB179" s="2409" t="s">
        <v>241</v>
      </c>
      <c r="AC179" s="2409"/>
      <c r="AD179" s="2409"/>
      <c r="AE179" s="2409"/>
      <c r="AF179" s="2395" t="s">
        <v>153</v>
      </c>
      <c r="AG179" s="2410"/>
      <c r="AH179" s="2041" t="s">
        <v>155</v>
      </c>
      <c r="AI179" s="2406" t="s">
        <v>242</v>
      </c>
      <c r="AJ179" s="2406" t="s">
        <v>158</v>
      </c>
      <c r="AK179" s="2406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405" t="s">
        <v>11</v>
      </c>
      <c r="G180" s="2405"/>
      <c r="H180" s="2405" t="s">
        <v>12</v>
      </c>
      <c r="I180" s="2405"/>
      <c r="J180" s="2405" t="s">
        <v>13</v>
      </c>
      <c r="K180" s="2405"/>
      <c r="L180" s="2405" t="s">
        <v>243</v>
      </c>
      <c r="M180" s="2405"/>
      <c r="N180" s="2405" t="s">
        <v>244</v>
      </c>
      <c r="O180" s="2405"/>
      <c r="P180" s="2407" t="s">
        <v>245</v>
      </c>
      <c r="Q180" s="2407"/>
      <c r="R180" s="2407" t="s">
        <v>246</v>
      </c>
      <c r="S180" s="2407"/>
      <c r="T180" s="2109" t="s">
        <v>247</v>
      </c>
      <c r="U180" s="2130"/>
      <c r="V180" s="2155"/>
      <c r="W180" s="2405"/>
      <c r="X180" s="2405"/>
      <c r="Y180" s="2405"/>
      <c r="Z180" s="2405"/>
      <c r="AA180" s="2383"/>
      <c r="AB180" s="2405" t="s">
        <v>160</v>
      </c>
      <c r="AC180" s="2405" t="s">
        <v>161</v>
      </c>
      <c r="AD180" s="2405" t="s">
        <v>162</v>
      </c>
      <c r="AE180" s="2383" t="s">
        <v>163</v>
      </c>
      <c r="AF180" s="2413" t="s">
        <v>164</v>
      </c>
      <c r="AG180" s="2414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204" t="s">
        <v>32</v>
      </c>
      <c r="D181" s="1205" t="s">
        <v>43</v>
      </c>
      <c r="E181" s="1157" t="s">
        <v>34</v>
      </c>
      <c r="F181" s="1206" t="s">
        <v>43</v>
      </c>
      <c r="G181" s="1207" t="s">
        <v>34</v>
      </c>
      <c r="H181" s="1206" t="s">
        <v>43</v>
      </c>
      <c r="I181" s="1207" t="s">
        <v>34</v>
      </c>
      <c r="J181" s="1206" t="s">
        <v>43</v>
      </c>
      <c r="K181" s="1207" t="s">
        <v>34</v>
      </c>
      <c r="L181" s="1206" t="s">
        <v>43</v>
      </c>
      <c r="M181" s="1207" t="s">
        <v>34</v>
      </c>
      <c r="N181" s="1206" t="s">
        <v>43</v>
      </c>
      <c r="O181" s="1207" t="s">
        <v>34</v>
      </c>
      <c r="P181" s="1206" t="s">
        <v>43</v>
      </c>
      <c r="Q181" s="1207" t="s">
        <v>34</v>
      </c>
      <c r="R181" s="1206" t="s">
        <v>43</v>
      </c>
      <c r="S181" s="1207" t="s">
        <v>34</v>
      </c>
      <c r="T181" s="1169" t="s">
        <v>43</v>
      </c>
      <c r="U181" s="1208" t="s">
        <v>34</v>
      </c>
      <c r="V181" s="2108"/>
      <c r="W181" s="2405"/>
      <c r="X181" s="2405"/>
      <c r="Y181" s="2405"/>
      <c r="Z181" s="2405"/>
      <c r="AA181" s="2383"/>
      <c r="AB181" s="2405"/>
      <c r="AC181" s="2405"/>
      <c r="AD181" s="2405"/>
      <c r="AE181" s="2383"/>
      <c r="AF181" s="2413"/>
      <c r="AG181" s="2414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405" t="s">
        <v>248</v>
      </c>
      <c r="B182" s="1209" t="s">
        <v>249</v>
      </c>
      <c r="C182" s="1210">
        <f>SUM(D182:E182)</f>
        <v>4</v>
      </c>
      <c r="D182" s="1211">
        <f>SUM(F182+H182+J182+L182+N182+P182+R182+T182)</f>
        <v>0</v>
      </c>
      <c r="E182" s="1212">
        <f>G182+I182+K182+M182+O182+Q182+S182+U182</f>
        <v>4</v>
      </c>
      <c r="F182" s="1213"/>
      <c r="G182" s="1214">
        <v>2</v>
      </c>
      <c r="H182" s="1213"/>
      <c r="I182" s="1214"/>
      <c r="J182" s="1213"/>
      <c r="K182" s="1214"/>
      <c r="L182" s="1213"/>
      <c r="M182" s="1214">
        <v>1</v>
      </c>
      <c r="N182" s="1213"/>
      <c r="O182" s="1214"/>
      <c r="P182" s="1213"/>
      <c r="Q182" s="1214">
        <v>1</v>
      </c>
      <c r="R182" s="1213"/>
      <c r="S182" s="1214"/>
      <c r="T182" s="1213"/>
      <c r="U182" s="1215"/>
      <c r="V182" s="1216"/>
      <c r="W182" s="1217">
        <v>1</v>
      </c>
      <c r="X182" s="1217">
        <v>3</v>
      </c>
      <c r="Y182" s="1217">
        <v>1</v>
      </c>
      <c r="Z182" s="1217">
        <v>2</v>
      </c>
      <c r="AA182" s="1218"/>
      <c r="AB182" s="1217"/>
      <c r="AC182" s="1217">
        <v>1</v>
      </c>
      <c r="AD182" s="1217">
        <v>1</v>
      </c>
      <c r="AE182" s="1219">
        <v>2</v>
      </c>
      <c r="AF182" s="1217">
        <v>4</v>
      </c>
      <c r="AG182" s="1220"/>
      <c r="AH182" s="1219">
        <v>0</v>
      </c>
      <c r="AI182" s="1217">
        <v>0</v>
      </c>
      <c r="AJ182" s="1217">
        <v>0</v>
      </c>
      <c r="AK182" s="1217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405"/>
      <c r="B183" s="77" t="s">
        <v>250</v>
      </c>
      <c r="C183" s="267">
        <f>SUM(D183:E183)</f>
        <v>1</v>
      </c>
      <c r="D183" s="38">
        <f>SUM(F183+H183+J183+L183+N183+P183+R183+T183)</f>
        <v>0</v>
      </c>
      <c r="E183" s="268">
        <f>G183+I183+K183+M183+O183+Q183+S183+U183</f>
        <v>1</v>
      </c>
      <c r="F183" s="190"/>
      <c r="G183" s="269"/>
      <c r="H183" s="190"/>
      <c r="I183" s="269"/>
      <c r="J183" s="190"/>
      <c r="K183" s="269">
        <v>1</v>
      </c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>
        <v>1</v>
      </c>
      <c r="Y183" s="272"/>
      <c r="Z183" s="272"/>
      <c r="AA183" s="192"/>
      <c r="AB183" s="272"/>
      <c r="AC183" s="272"/>
      <c r="AD183" s="272"/>
      <c r="AE183" s="194">
        <v>1</v>
      </c>
      <c r="AF183" s="272">
        <v>1</v>
      </c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209" t="s">
        <v>253</v>
      </c>
      <c r="B187" s="1221">
        <f>SUM(C187:D187)</f>
        <v>5</v>
      </c>
      <c r="C187" s="1217"/>
      <c r="D187" s="1219">
        <v>5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222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159" t="s">
        <v>255</v>
      </c>
      <c r="B189" s="1160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417" t="s">
        <v>6</v>
      </c>
      <c r="F190" s="2418"/>
      <c r="G190" s="2418"/>
      <c r="H190" s="2418"/>
      <c r="I190" s="2418"/>
      <c r="J190" s="2418"/>
      <c r="K190" s="2418"/>
      <c r="L190" s="2418"/>
      <c r="M190" s="2418"/>
      <c r="N190" s="2418"/>
      <c r="O190" s="2418"/>
      <c r="P190" s="2418"/>
      <c r="Q190" s="2418"/>
      <c r="R190" s="2418"/>
      <c r="S190" s="2418"/>
      <c r="T190" s="2418"/>
      <c r="U190" s="2418"/>
      <c r="V190" s="2418"/>
      <c r="W190" s="2418"/>
      <c r="X190" s="2418"/>
      <c r="Y190" s="2418"/>
      <c r="Z190" s="2418"/>
      <c r="AA190" s="2418"/>
      <c r="AB190" s="2418"/>
      <c r="AC190" s="2418"/>
      <c r="AD190" s="2418"/>
      <c r="AE190" s="2418"/>
      <c r="AF190" s="2418"/>
      <c r="AG190" s="2418"/>
      <c r="AH190" s="2418"/>
      <c r="AI190" s="2418"/>
      <c r="AJ190" s="2418"/>
      <c r="AK190" s="2418"/>
      <c r="AL190" s="2419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411" t="s">
        <v>11</v>
      </c>
      <c r="F191" s="2383"/>
      <c r="G191" s="2411" t="s">
        <v>12</v>
      </c>
      <c r="H191" s="2383"/>
      <c r="I191" s="2411" t="s">
        <v>13</v>
      </c>
      <c r="J191" s="2383"/>
      <c r="K191" s="2411" t="s">
        <v>14</v>
      </c>
      <c r="L191" s="2383"/>
      <c r="M191" s="2411" t="s">
        <v>15</v>
      </c>
      <c r="N191" s="2383"/>
      <c r="O191" s="2412" t="s">
        <v>16</v>
      </c>
      <c r="P191" s="2385"/>
      <c r="Q191" s="2412" t="s">
        <v>17</v>
      </c>
      <c r="R191" s="2385"/>
      <c r="S191" s="2412" t="s">
        <v>18</v>
      </c>
      <c r="T191" s="2385"/>
      <c r="U191" s="2412" t="s">
        <v>19</v>
      </c>
      <c r="V191" s="2385"/>
      <c r="W191" s="2412" t="s">
        <v>20</v>
      </c>
      <c r="X191" s="2385"/>
      <c r="Y191" s="2412" t="s">
        <v>21</v>
      </c>
      <c r="Z191" s="2385"/>
      <c r="AA191" s="2412" t="s">
        <v>22</v>
      </c>
      <c r="AB191" s="2385"/>
      <c r="AC191" s="2412" t="s">
        <v>23</v>
      </c>
      <c r="AD191" s="2385"/>
      <c r="AE191" s="2412" t="s">
        <v>24</v>
      </c>
      <c r="AF191" s="2385"/>
      <c r="AG191" s="2412" t="s">
        <v>25</v>
      </c>
      <c r="AH191" s="2385"/>
      <c r="AI191" s="2412" t="s">
        <v>26</v>
      </c>
      <c r="AJ191" s="2385"/>
      <c r="AK191" s="2412" t="s">
        <v>27</v>
      </c>
      <c r="AL191" s="2386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1094" t="s">
        <v>34</v>
      </c>
      <c r="E192" s="1206" t="s">
        <v>43</v>
      </c>
      <c r="F192" s="1207" t="s">
        <v>34</v>
      </c>
      <c r="G192" s="1206" t="s">
        <v>43</v>
      </c>
      <c r="H192" s="1207" t="s">
        <v>34</v>
      </c>
      <c r="I192" s="1206" t="s">
        <v>43</v>
      </c>
      <c r="J192" s="1207" t="s">
        <v>34</v>
      </c>
      <c r="K192" s="1206" t="s">
        <v>43</v>
      </c>
      <c r="L192" s="1207" t="s">
        <v>34</v>
      </c>
      <c r="M192" s="1206" t="s">
        <v>43</v>
      </c>
      <c r="N192" s="1207" t="s">
        <v>34</v>
      </c>
      <c r="O192" s="1206" t="s">
        <v>43</v>
      </c>
      <c r="P192" s="1149" t="s">
        <v>34</v>
      </c>
      <c r="Q192" s="1206" t="s">
        <v>43</v>
      </c>
      <c r="R192" s="1149" t="s">
        <v>34</v>
      </c>
      <c r="S192" s="1206" t="s">
        <v>43</v>
      </c>
      <c r="T192" s="1149" t="s">
        <v>34</v>
      </c>
      <c r="U192" s="1206" t="s">
        <v>43</v>
      </c>
      <c r="V192" s="1207" t="s">
        <v>34</v>
      </c>
      <c r="W192" s="1206" t="s">
        <v>43</v>
      </c>
      <c r="X192" s="1207" t="s">
        <v>34</v>
      </c>
      <c r="Y192" s="1169" t="s">
        <v>43</v>
      </c>
      <c r="Z192" s="1207" t="s">
        <v>34</v>
      </c>
      <c r="AA192" s="1169" t="s">
        <v>43</v>
      </c>
      <c r="AB192" s="1207" t="s">
        <v>34</v>
      </c>
      <c r="AC192" s="1169" t="s">
        <v>43</v>
      </c>
      <c r="AD192" s="1207" t="s">
        <v>34</v>
      </c>
      <c r="AE192" s="1169" t="s">
        <v>43</v>
      </c>
      <c r="AF192" s="1207" t="s">
        <v>34</v>
      </c>
      <c r="AG192" s="1169" t="s">
        <v>43</v>
      </c>
      <c r="AH192" s="1207" t="s">
        <v>34</v>
      </c>
      <c r="AI192" s="1169" t="s">
        <v>43</v>
      </c>
      <c r="AJ192" s="1207" t="s">
        <v>34</v>
      </c>
      <c r="AK192" s="1169" t="s">
        <v>43</v>
      </c>
      <c r="AL192" s="1208"/>
      <c r="AM192" s="1161" t="s">
        <v>257</v>
      </c>
      <c r="AN192" s="1162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223" t="s">
        <v>259</v>
      </c>
      <c r="B193" s="1224">
        <f>SUM(C193+D193)</f>
        <v>30</v>
      </c>
      <c r="C193" s="1225">
        <f>+E193+G193+I193+K193+M193+O193+Q193+S193+U193+W193+Y193+AA193+AC193+AE193+AG193+AI193+AK193</f>
        <v>9</v>
      </c>
      <c r="D193" s="1152">
        <f>+F193+H193+J193+L193+N193+P193+R193+T193+V193+X193+Z193+AB193+AD193+AF193+AH193+AJ193+AL193</f>
        <v>21</v>
      </c>
      <c r="E193" s="1226"/>
      <c r="F193" s="1227"/>
      <c r="G193" s="1226"/>
      <c r="H193" s="1227"/>
      <c r="I193" s="1226">
        <v>1</v>
      </c>
      <c r="J193" s="1227">
        <v>5</v>
      </c>
      <c r="K193" s="1226">
        <v>2</v>
      </c>
      <c r="L193" s="1227">
        <v>8</v>
      </c>
      <c r="M193" s="1226">
        <v>2</v>
      </c>
      <c r="N193" s="1227">
        <v>1</v>
      </c>
      <c r="O193" s="1226">
        <v>1</v>
      </c>
      <c r="P193" s="1163">
        <v>0</v>
      </c>
      <c r="Q193" s="1226">
        <v>0</v>
      </c>
      <c r="R193" s="1163">
        <v>1</v>
      </c>
      <c r="S193" s="1226">
        <v>1</v>
      </c>
      <c r="T193" s="1163">
        <v>2</v>
      </c>
      <c r="U193" s="1226">
        <v>0</v>
      </c>
      <c r="V193" s="1227">
        <v>1</v>
      </c>
      <c r="W193" s="1226"/>
      <c r="X193" s="1227"/>
      <c r="Y193" s="1226">
        <v>0</v>
      </c>
      <c r="Z193" s="1163">
        <v>1</v>
      </c>
      <c r="AA193" s="1226">
        <v>0</v>
      </c>
      <c r="AB193" s="1163">
        <v>1</v>
      </c>
      <c r="AC193" s="1226">
        <v>1</v>
      </c>
      <c r="AD193" s="1163">
        <v>1</v>
      </c>
      <c r="AE193" s="1226"/>
      <c r="AF193" s="1163"/>
      <c r="AG193" s="1226"/>
      <c r="AH193" s="1163"/>
      <c r="AI193" s="1226">
        <v>1</v>
      </c>
      <c r="AJ193" s="1163">
        <v>0</v>
      </c>
      <c r="AK193" s="1226"/>
      <c r="AL193" s="1228"/>
      <c r="AM193" s="1163">
        <v>0</v>
      </c>
      <c r="AN193" s="1163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415" t="s">
        <v>6</v>
      </c>
      <c r="F195" s="2416"/>
      <c r="G195" s="2416"/>
      <c r="H195" s="2416"/>
      <c r="I195" s="2416"/>
      <c r="J195" s="2416"/>
      <c r="K195" s="2416"/>
      <c r="L195" s="2414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411" t="s">
        <v>11</v>
      </c>
      <c r="F196" s="2383"/>
      <c r="G196" s="2411" t="s">
        <v>12</v>
      </c>
      <c r="H196" s="2383"/>
      <c r="I196" s="2411" t="s">
        <v>13</v>
      </c>
      <c r="J196" s="2383"/>
      <c r="K196" s="2411" t="s">
        <v>264</v>
      </c>
      <c r="L196" s="2398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1157" t="s">
        <v>32</v>
      </c>
      <c r="C197" s="1223" t="s">
        <v>33</v>
      </c>
      <c r="D197" s="1157" t="s">
        <v>34</v>
      </c>
      <c r="E197" s="1206" t="s">
        <v>43</v>
      </c>
      <c r="F197" s="280" t="s">
        <v>34</v>
      </c>
      <c r="G197" s="1206" t="s">
        <v>43</v>
      </c>
      <c r="H197" s="280" t="s">
        <v>34</v>
      </c>
      <c r="I197" s="1104" t="s">
        <v>43</v>
      </c>
      <c r="J197" s="1103" t="s">
        <v>34</v>
      </c>
      <c r="K197" s="1206" t="s">
        <v>43</v>
      </c>
      <c r="L197" s="1229" t="s">
        <v>34</v>
      </c>
      <c r="M197" s="1230" t="s">
        <v>265</v>
      </c>
      <c r="N197" s="1099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2</v>
      </c>
      <c r="C198" s="285">
        <f>+E198+G198+I198+K198</f>
        <v>1</v>
      </c>
      <c r="D198" s="286">
        <f>+F198+H198+J198+L198</f>
        <v>1</v>
      </c>
      <c r="E198" s="1231">
        <f t="shared" ref="E198:O198" si="21">SUM(E199:E203)</f>
        <v>0</v>
      </c>
      <c r="F198" s="1164">
        <f t="shared" si="21"/>
        <v>0</v>
      </c>
      <c r="G198" s="1231">
        <f t="shared" si="21"/>
        <v>0</v>
      </c>
      <c r="H198" s="1164">
        <f t="shared" si="21"/>
        <v>0</v>
      </c>
      <c r="I198" s="1231">
        <f t="shared" si="21"/>
        <v>0</v>
      </c>
      <c r="J198" s="1232">
        <f t="shared" si="21"/>
        <v>0</v>
      </c>
      <c r="K198" s="1224">
        <f t="shared" si="21"/>
        <v>1</v>
      </c>
      <c r="L198" s="1233">
        <f t="shared" si="21"/>
        <v>1</v>
      </c>
      <c r="M198" s="1234">
        <f t="shared" si="21"/>
        <v>2</v>
      </c>
      <c r="N198" s="1164">
        <f t="shared" si="21"/>
        <v>0</v>
      </c>
      <c r="O198" s="1235">
        <f t="shared" si="21"/>
        <v>2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209" t="s">
        <v>267</v>
      </c>
      <c r="B199" s="1221">
        <f t="shared" si="20"/>
        <v>2</v>
      </c>
      <c r="C199" s="1221">
        <f>+E199+G199+I199+K199</f>
        <v>1</v>
      </c>
      <c r="D199" s="1236">
        <f>+F199+H199+J199+L199</f>
        <v>1</v>
      </c>
      <c r="E199" s="179"/>
      <c r="F199" s="183"/>
      <c r="G199" s="179"/>
      <c r="H199" s="183"/>
      <c r="I199" s="179"/>
      <c r="J199" s="180"/>
      <c r="K199" s="179">
        <v>1</v>
      </c>
      <c r="L199" s="287">
        <v>1</v>
      </c>
      <c r="M199" s="181">
        <v>2</v>
      </c>
      <c r="N199" s="183"/>
      <c r="O199" s="288">
        <v>2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9267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",[8]NOMBRE!B2," - ","( ",[8]NOMBRE!C2,[8]NOMBRE!D2,[8]NOMBRE!E2,[8]NOMBRE!F2,[8]NOMBRE!G2,"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",[8]NOMBRE!B6," - ","( ",[8]NOMBRE!C6,[8]NOMBRE!D6," )")</f>
        <v>MES: JULIO - ( 07 )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",[8]NOMBRE!B7)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342" t="s">
        <v>6</v>
      </c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0"/>
      <c r="Z9" s="2420"/>
      <c r="AA9" s="2420"/>
      <c r="AB9" s="2420"/>
      <c r="AC9" s="2420"/>
      <c r="AD9" s="2420"/>
      <c r="AE9" s="2420"/>
      <c r="AF9" s="2420"/>
      <c r="AG9" s="2420"/>
      <c r="AH9" s="2420"/>
      <c r="AI9" s="2420"/>
      <c r="AJ9" s="2420"/>
      <c r="AK9" s="2420"/>
      <c r="AL9" s="2344"/>
      <c r="AM9" s="2149" t="s">
        <v>7</v>
      </c>
      <c r="AN9" s="2342" t="s">
        <v>8</v>
      </c>
      <c r="AO9" s="2420"/>
      <c r="AP9" s="2420"/>
      <c r="AQ9" s="2344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145"/>
      <c r="B10" s="2042"/>
      <c r="C10" s="2043"/>
      <c r="D10" s="2108"/>
      <c r="E10" s="2342" t="s">
        <v>11</v>
      </c>
      <c r="F10" s="2344"/>
      <c r="G10" s="2342" t="s">
        <v>12</v>
      </c>
      <c r="H10" s="2344"/>
      <c r="I10" s="2342" t="s">
        <v>13</v>
      </c>
      <c r="J10" s="2344"/>
      <c r="K10" s="2342" t="s">
        <v>14</v>
      </c>
      <c r="L10" s="2344"/>
      <c r="M10" s="2342" t="s">
        <v>15</v>
      </c>
      <c r="N10" s="2344"/>
      <c r="O10" s="2345" t="s">
        <v>16</v>
      </c>
      <c r="P10" s="2346"/>
      <c r="Q10" s="2345" t="s">
        <v>17</v>
      </c>
      <c r="R10" s="2346"/>
      <c r="S10" s="2345" t="s">
        <v>18</v>
      </c>
      <c r="T10" s="2346"/>
      <c r="U10" s="2345" t="s">
        <v>19</v>
      </c>
      <c r="V10" s="2346"/>
      <c r="W10" s="2345" t="s">
        <v>20</v>
      </c>
      <c r="X10" s="2346"/>
      <c r="Y10" s="2345" t="s">
        <v>21</v>
      </c>
      <c r="Z10" s="2346"/>
      <c r="AA10" s="2345" t="s">
        <v>22</v>
      </c>
      <c r="AB10" s="2346"/>
      <c r="AC10" s="2345" t="s">
        <v>23</v>
      </c>
      <c r="AD10" s="2346"/>
      <c r="AE10" s="2345" t="s">
        <v>24</v>
      </c>
      <c r="AF10" s="2346"/>
      <c r="AG10" s="2345" t="s">
        <v>25</v>
      </c>
      <c r="AH10" s="2346"/>
      <c r="AI10" s="2345" t="s">
        <v>26</v>
      </c>
      <c r="AJ10" s="2346"/>
      <c r="AK10" s="2345" t="s">
        <v>27</v>
      </c>
      <c r="AL10" s="2347"/>
      <c r="AM10" s="2150"/>
      <c r="AN10" s="2157" t="s">
        <v>28</v>
      </c>
      <c r="AO10" s="2153" t="s">
        <v>29</v>
      </c>
      <c r="AP10" s="2153" t="s">
        <v>30</v>
      </c>
      <c r="AQ10" s="2154" t="s">
        <v>31</v>
      </c>
      <c r="AR10" s="2150"/>
      <c r="AS10" s="2150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1250" t="s">
        <v>34</v>
      </c>
      <c r="E11" s="1253" t="s">
        <v>33</v>
      </c>
      <c r="F11" s="1240" t="s">
        <v>34</v>
      </c>
      <c r="G11" s="1253" t="s">
        <v>33</v>
      </c>
      <c r="H11" s="1240" t="s">
        <v>34</v>
      </c>
      <c r="I11" s="1253" t="s">
        <v>33</v>
      </c>
      <c r="J11" s="1240" t="s">
        <v>34</v>
      </c>
      <c r="K11" s="1253" t="s">
        <v>33</v>
      </c>
      <c r="L11" s="1240" t="s">
        <v>34</v>
      </c>
      <c r="M11" s="1253" t="s">
        <v>33</v>
      </c>
      <c r="N11" s="1240" t="s">
        <v>34</v>
      </c>
      <c r="O11" s="1253" t="s">
        <v>33</v>
      </c>
      <c r="P11" s="1240" t="s">
        <v>34</v>
      </c>
      <c r="Q11" s="1253" t="s">
        <v>33</v>
      </c>
      <c r="R11" s="1240" t="s">
        <v>34</v>
      </c>
      <c r="S11" s="1253" t="s">
        <v>33</v>
      </c>
      <c r="T11" s="1240" t="s">
        <v>34</v>
      </c>
      <c r="U11" s="1253" t="s">
        <v>33</v>
      </c>
      <c r="V11" s="1240" t="s">
        <v>34</v>
      </c>
      <c r="W11" s="1253" t="s">
        <v>33</v>
      </c>
      <c r="X11" s="1240" t="s">
        <v>34</v>
      </c>
      <c r="Y11" s="1253" t="s">
        <v>33</v>
      </c>
      <c r="Z11" s="1240" t="s">
        <v>34</v>
      </c>
      <c r="AA11" s="1253" t="s">
        <v>33</v>
      </c>
      <c r="AB11" s="1240" t="s">
        <v>34</v>
      </c>
      <c r="AC11" s="1253" t="s">
        <v>33</v>
      </c>
      <c r="AD11" s="1240" t="s">
        <v>34</v>
      </c>
      <c r="AE11" s="1253" t="s">
        <v>33</v>
      </c>
      <c r="AF11" s="1240" t="s">
        <v>34</v>
      </c>
      <c r="AG11" s="17" t="s">
        <v>33</v>
      </c>
      <c r="AH11" s="1239" t="s">
        <v>34</v>
      </c>
      <c r="AI11" s="1253" t="s">
        <v>33</v>
      </c>
      <c r="AJ11" s="1240" t="s">
        <v>34</v>
      </c>
      <c r="AK11" s="17" t="s">
        <v>33</v>
      </c>
      <c r="AL11" s="1240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287" t="s">
        <v>35</v>
      </c>
      <c r="B12" s="1288">
        <f>SUM(C12+D12)</f>
        <v>3092</v>
      </c>
      <c r="C12" s="1264">
        <f t="shared" ref="C12:D15" si="0">SUM(E12+G12+I12+K12+M12+O12+Q12+S12+U12+W12+Y12+AA12+AC12+AE12+AG12+AI12+AK12)</f>
        <v>1573</v>
      </c>
      <c r="D12" s="1289">
        <f t="shared" si="0"/>
        <v>1519</v>
      </c>
      <c r="E12" s="1290">
        <v>199</v>
      </c>
      <c r="F12" s="1291">
        <v>162</v>
      </c>
      <c r="G12" s="1290">
        <v>110</v>
      </c>
      <c r="H12" s="1291">
        <v>106</v>
      </c>
      <c r="I12" s="1290">
        <v>138</v>
      </c>
      <c r="J12" s="1291">
        <v>107</v>
      </c>
      <c r="K12" s="1292">
        <v>80</v>
      </c>
      <c r="L12" s="1291">
        <v>89</v>
      </c>
      <c r="M12" s="1290">
        <v>69</v>
      </c>
      <c r="N12" s="1291">
        <v>72</v>
      </c>
      <c r="O12" s="1292">
        <v>82</v>
      </c>
      <c r="P12" s="1291">
        <v>79</v>
      </c>
      <c r="Q12" s="1290">
        <v>56</v>
      </c>
      <c r="R12" s="1291">
        <v>64</v>
      </c>
      <c r="S12" s="1292">
        <v>67</v>
      </c>
      <c r="T12" s="1293">
        <v>69</v>
      </c>
      <c r="U12" s="1292">
        <v>70</v>
      </c>
      <c r="V12" s="1293">
        <v>71</v>
      </c>
      <c r="W12" s="1292">
        <v>79</v>
      </c>
      <c r="X12" s="1293">
        <v>71</v>
      </c>
      <c r="Y12" s="1292">
        <v>81</v>
      </c>
      <c r="Z12" s="1293">
        <v>90</v>
      </c>
      <c r="AA12" s="1292">
        <v>78</v>
      </c>
      <c r="AB12" s="1291">
        <v>78</v>
      </c>
      <c r="AC12" s="1292">
        <v>87</v>
      </c>
      <c r="AD12" s="1291">
        <v>88</v>
      </c>
      <c r="AE12" s="1292">
        <v>88</v>
      </c>
      <c r="AF12" s="1291">
        <v>83</v>
      </c>
      <c r="AG12" s="1292">
        <v>104</v>
      </c>
      <c r="AH12" s="1293">
        <v>76</v>
      </c>
      <c r="AI12" s="1292">
        <v>77</v>
      </c>
      <c r="AJ12" s="1293">
        <v>78</v>
      </c>
      <c r="AK12" s="1292">
        <v>108</v>
      </c>
      <c r="AL12" s="1293">
        <v>136</v>
      </c>
      <c r="AM12" s="1294">
        <v>2991</v>
      </c>
      <c r="AN12" s="1292">
        <v>141</v>
      </c>
      <c r="AO12" s="1290">
        <v>2</v>
      </c>
      <c r="AP12" s="1290">
        <v>230</v>
      </c>
      <c r="AQ12" s="1293">
        <v>56</v>
      </c>
      <c r="AR12" s="1293">
        <v>460</v>
      </c>
      <c r="AS12" s="1293">
        <v>3488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332</v>
      </c>
      <c r="C13" s="24">
        <f t="shared" si="0"/>
        <v>0</v>
      </c>
      <c r="D13" s="25">
        <f t="shared" si="0"/>
        <v>332</v>
      </c>
      <c r="E13" s="26"/>
      <c r="F13" s="27"/>
      <c r="G13" s="26"/>
      <c r="H13" s="27"/>
      <c r="I13" s="26"/>
      <c r="J13" s="27">
        <v>3</v>
      </c>
      <c r="K13" s="26"/>
      <c r="L13" s="27">
        <v>18</v>
      </c>
      <c r="M13" s="28"/>
      <c r="N13" s="29">
        <v>63</v>
      </c>
      <c r="O13" s="28"/>
      <c r="P13" s="29">
        <v>71</v>
      </c>
      <c r="Q13" s="28"/>
      <c r="R13" s="29">
        <v>72</v>
      </c>
      <c r="S13" s="28"/>
      <c r="T13" s="29">
        <v>42</v>
      </c>
      <c r="U13" s="28"/>
      <c r="V13" s="29">
        <v>27</v>
      </c>
      <c r="W13" s="28"/>
      <c r="X13" s="29">
        <v>7</v>
      </c>
      <c r="Y13" s="28"/>
      <c r="Z13" s="29">
        <v>13</v>
      </c>
      <c r="AA13" s="28"/>
      <c r="AB13" s="29">
        <v>6</v>
      </c>
      <c r="AC13" s="28"/>
      <c r="AD13" s="29">
        <v>2</v>
      </c>
      <c r="AE13" s="28"/>
      <c r="AF13" s="29">
        <v>3</v>
      </c>
      <c r="AG13" s="28"/>
      <c r="AH13" s="29">
        <v>3</v>
      </c>
      <c r="AI13" s="28"/>
      <c r="AJ13" s="29">
        <v>2</v>
      </c>
      <c r="AK13" s="28"/>
      <c r="AL13" s="29"/>
      <c r="AM13" s="29">
        <v>321</v>
      </c>
      <c r="AN13" s="28">
        <v>13</v>
      </c>
      <c r="AO13" s="26">
        <v>0</v>
      </c>
      <c r="AP13" s="26">
        <v>4</v>
      </c>
      <c r="AQ13" s="29">
        <v>8</v>
      </c>
      <c r="AR13" s="29">
        <v>21</v>
      </c>
      <c r="AS13" s="29">
        <v>555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188</v>
      </c>
      <c r="C14" s="32">
        <f t="shared" si="0"/>
        <v>0</v>
      </c>
      <c r="D14" s="33">
        <f t="shared" si="0"/>
        <v>188</v>
      </c>
      <c r="E14" s="28"/>
      <c r="F14" s="29"/>
      <c r="G14" s="28"/>
      <c r="H14" s="29"/>
      <c r="I14" s="28"/>
      <c r="J14" s="29"/>
      <c r="K14" s="28"/>
      <c r="L14" s="29">
        <v>12</v>
      </c>
      <c r="M14" s="28"/>
      <c r="N14" s="29">
        <v>38</v>
      </c>
      <c r="O14" s="28"/>
      <c r="P14" s="29">
        <v>49</v>
      </c>
      <c r="Q14" s="28"/>
      <c r="R14" s="29">
        <v>35</v>
      </c>
      <c r="S14" s="28"/>
      <c r="T14" s="29">
        <v>31</v>
      </c>
      <c r="U14" s="28"/>
      <c r="V14" s="29">
        <v>11</v>
      </c>
      <c r="W14" s="28"/>
      <c r="X14" s="29">
        <v>1</v>
      </c>
      <c r="Y14" s="28"/>
      <c r="Z14" s="29">
        <v>3</v>
      </c>
      <c r="AA14" s="28"/>
      <c r="AB14" s="29">
        <v>1</v>
      </c>
      <c r="AC14" s="28"/>
      <c r="AD14" s="29">
        <v>3</v>
      </c>
      <c r="AE14" s="28"/>
      <c r="AF14" s="29">
        <v>1</v>
      </c>
      <c r="AG14" s="28"/>
      <c r="AH14" s="29">
        <v>2</v>
      </c>
      <c r="AI14" s="28"/>
      <c r="AJ14" s="29">
        <v>1</v>
      </c>
      <c r="AK14" s="28"/>
      <c r="AL14" s="29"/>
      <c r="AM14" s="29">
        <v>180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342" t="s">
        <v>6</v>
      </c>
      <c r="F17" s="2420"/>
      <c r="G17" s="2420"/>
      <c r="H17" s="2420"/>
      <c r="I17" s="2420"/>
      <c r="J17" s="2420"/>
      <c r="K17" s="2420"/>
      <c r="L17" s="2420"/>
      <c r="M17" s="2420"/>
      <c r="N17" s="2420"/>
      <c r="O17" s="2420"/>
      <c r="P17" s="2420"/>
      <c r="Q17" s="2420"/>
      <c r="R17" s="2420"/>
      <c r="S17" s="2420"/>
      <c r="T17" s="2420"/>
      <c r="U17" s="2420"/>
      <c r="V17" s="2420"/>
      <c r="W17" s="2420"/>
      <c r="X17" s="2420"/>
      <c r="Y17" s="2420"/>
      <c r="Z17" s="2420"/>
      <c r="AA17" s="2420"/>
      <c r="AB17" s="2420"/>
      <c r="AC17" s="2420"/>
      <c r="AD17" s="2420"/>
      <c r="AE17" s="2420"/>
      <c r="AF17" s="2420"/>
      <c r="AG17" s="2420"/>
      <c r="AH17" s="2420"/>
      <c r="AI17" s="2420"/>
      <c r="AJ17" s="2420"/>
      <c r="AK17" s="2420"/>
      <c r="AL17" s="2344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145"/>
      <c r="B18" s="2042"/>
      <c r="C18" s="2043"/>
      <c r="D18" s="2108"/>
      <c r="E18" s="2342" t="s">
        <v>11</v>
      </c>
      <c r="F18" s="2344"/>
      <c r="G18" s="2342" t="s">
        <v>12</v>
      </c>
      <c r="H18" s="2344"/>
      <c r="I18" s="2342" t="s">
        <v>13</v>
      </c>
      <c r="J18" s="2344"/>
      <c r="K18" s="2342" t="s">
        <v>14</v>
      </c>
      <c r="L18" s="2344"/>
      <c r="M18" s="2342" t="s">
        <v>15</v>
      </c>
      <c r="N18" s="2344"/>
      <c r="O18" s="2345" t="s">
        <v>16</v>
      </c>
      <c r="P18" s="2346"/>
      <c r="Q18" s="2345" t="s">
        <v>17</v>
      </c>
      <c r="R18" s="2346"/>
      <c r="S18" s="2345" t="s">
        <v>18</v>
      </c>
      <c r="T18" s="2346"/>
      <c r="U18" s="2345" t="s">
        <v>19</v>
      </c>
      <c r="V18" s="2346"/>
      <c r="W18" s="2345" t="s">
        <v>20</v>
      </c>
      <c r="X18" s="2346"/>
      <c r="Y18" s="2345" t="s">
        <v>21</v>
      </c>
      <c r="Z18" s="2346"/>
      <c r="AA18" s="2345" t="s">
        <v>22</v>
      </c>
      <c r="AB18" s="2346"/>
      <c r="AC18" s="2345" t="s">
        <v>23</v>
      </c>
      <c r="AD18" s="2346"/>
      <c r="AE18" s="2345" t="s">
        <v>24</v>
      </c>
      <c r="AF18" s="2346"/>
      <c r="AG18" s="2345" t="s">
        <v>25</v>
      </c>
      <c r="AH18" s="2346"/>
      <c r="AI18" s="2345" t="s">
        <v>26</v>
      </c>
      <c r="AJ18" s="2346"/>
      <c r="AK18" s="2345" t="s">
        <v>27</v>
      </c>
      <c r="AL18" s="2346"/>
      <c r="AM18" s="2155"/>
      <c r="AN18" s="2150"/>
      <c r="AO18" s="2150"/>
      <c r="AP18" s="2150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204" t="s">
        <v>32</v>
      </c>
      <c r="C19" s="1295" t="s">
        <v>43</v>
      </c>
      <c r="D19" s="1256" t="s">
        <v>34</v>
      </c>
      <c r="E19" s="1206" t="s">
        <v>43</v>
      </c>
      <c r="F19" s="1256" t="s">
        <v>34</v>
      </c>
      <c r="G19" s="1206" t="s">
        <v>43</v>
      </c>
      <c r="H19" s="1256" t="s">
        <v>34</v>
      </c>
      <c r="I19" s="1206" t="s">
        <v>43</v>
      </c>
      <c r="J19" s="1256" t="s">
        <v>34</v>
      </c>
      <c r="K19" s="1206" t="s">
        <v>43</v>
      </c>
      <c r="L19" s="1256" t="s">
        <v>34</v>
      </c>
      <c r="M19" s="1206" t="s">
        <v>43</v>
      </c>
      <c r="N19" s="1256" t="s">
        <v>34</v>
      </c>
      <c r="O19" s="1206" t="s">
        <v>43</v>
      </c>
      <c r="P19" s="1256" t="s">
        <v>34</v>
      </c>
      <c r="Q19" s="1206" t="s">
        <v>43</v>
      </c>
      <c r="R19" s="1256" t="s">
        <v>34</v>
      </c>
      <c r="S19" s="1206" t="s">
        <v>43</v>
      </c>
      <c r="T19" s="1256" t="s">
        <v>34</v>
      </c>
      <c r="U19" s="1206" t="s">
        <v>43</v>
      </c>
      <c r="V19" s="1256" t="s">
        <v>34</v>
      </c>
      <c r="W19" s="1206" t="s">
        <v>43</v>
      </c>
      <c r="X19" s="1256" t="s">
        <v>34</v>
      </c>
      <c r="Y19" s="1206" t="s">
        <v>43</v>
      </c>
      <c r="Z19" s="1256" t="s">
        <v>34</v>
      </c>
      <c r="AA19" s="1206" t="s">
        <v>43</v>
      </c>
      <c r="AB19" s="1256" t="s">
        <v>34</v>
      </c>
      <c r="AC19" s="1206" t="s">
        <v>43</v>
      </c>
      <c r="AD19" s="1256" t="s">
        <v>34</v>
      </c>
      <c r="AE19" s="1206" t="s">
        <v>43</v>
      </c>
      <c r="AF19" s="1256" t="s">
        <v>34</v>
      </c>
      <c r="AG19" s="1206" t="s">
        <v>43</v>
      </c>
      <c r="AH19" s="1256" t="s">
        <v>34</v>
      </c>
      <c r="AI19" s="1206" t="s">
        <v>43</v>
      </c>
      <c r="AJ19" s="1256" t="s">
        <v>34</v>
      </c>
      <c r="AK19" s="1206" t="s">
        <v>43</v>
      </c>
      <c r="AL19" s="1256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262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421" t="s">
        <v>50</v>
      </c>
      <c r="B26" s="2421"/>
      <c r="C26" s="2421"/>
      <c r="D26" s="2421"/>
      <c r="E26" s="2421"/>
      <c r="F26" s="2421"/>
      <c r="G26" s="2421"/>
      <c r="H26" s="2421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342" t="s">
        <v>6</v>
      </c>
      <c r="F27" s="2420"/>
      <c r="G27" s="2420"/>
      <c r="H27" s="2420"/>
      <c r="I27" s="2420"/>
      <c r="J27" s="2420"/>
      <c r="K27" s="2420"/>
      <c r="L27" s="2420"/>
      <c r="M27" s="2420"/>
      <c r="N27" s="2420"/>
      <c r="O27" s="2420"/>
      <c r="P27" s="2420"/>
      <c r="Q27" s="2420"/>
      <c r="R27" s="2420"/>
      <c r="S27" s="2420"/>
      <c r="T27" s="2420"/>
      <c r="U27" s="2420"/>
      <c r="V27" s="2420"/>
      <c r="W27" s="2420"/>
      <c r="X27" s="2420"/>
      <c r="Y27" s="2420"/>
      <c r="Z27" s="2420"/>
      <c r="AA27" s="2420"/>
      <c r="AB27" s="2420"/>
      <c r="AC27" s="2420"/>
      <c r="AD27" s="2420"/>
      <c r="AE27" s="2420"/>
      <c r="AF27" s="2420"/>
      <c r="AG27" s="2420"/>
      <c r="AH27" s="2420"/>
      <c r="AI27" s="2420"/>
      <c r="AJ27" s="2420"/>
      <c r="AK27" s="2420"/>
      <c r="AL27" s="2344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159"/>
      <c r="B28" s="2042"/>
      <c r="C28" s="2043"/>
      <c r="D28" s="2108"/>
      <c r="E28" s="2342" t="s">
        <v>52</v>
      </c>
      <c r="F28" s="2344"/>
      <c r="G28" s="2342" t="s">
        <v>53</v>
      </c>
      <c r="H28" s="2344"/>
      <c r="I28" s="2342" t="s">
        <v>54</v>
      </c>
      <c r="J28" s="2344"/>
      <c r="K28" s="2342" t="s">
        <v>55</v>
      </c>
      <c r="L28" s="2344"/>
      <c r="M28" s="2342" t="s">
        <v>56</v>
      </c>
      <c r="N28" s="2344"/>
      <c r="O28" s="2345" t="s">
        <v>57</v>
      </c>
      <c r="P28" s="2346"/>
      <c r="Q28" s="2345" t="s">
        <v>58</v>
      </c>
      <c r="R28" s="2346"/>
      <c r="S28" s="2345" t="s">
        <v>59</v>
      </c>
      <c r="T28" s="2346"/>
      <c r="U28" s="2345" t="s">
        <v>60</v>
      </c>
      <c r="V28" s="2346"/>
      <c r="W28" s="2345" t="s">
        <v>61</v>
      </c>
      <c r="X28" s="2346"/>
      <c r="Y28" s="2345" t="s">
        <v>62</v>
      </c>
      <c r="Z28" s="2346"/>
      <c r="AA28" s="2345" t="s">
        <v>63</v>
      </c>
      <c r="AB28" s="2346"/>
      <c r="AC28" s="2345" t="s">
        <v>64</v>
      </c>
      <c r="AD28" s="2346"/>
      <c r="AE28" s="2345" t="s">
        <v>65</v>
      </c>
      <c r="AF28" s="2346"/>
      <c r="AG28" s="2345" t="s">
        <v>66</v>
      </c>
      <c r="AH28" s="2346"/>
      <c r="AI28" s="2345" t="s">
        <v>67</v>
      </c>
      <c r="AJ28" s="2346"/>
      <c r="AK28" s="2345" t="s">
        <v>68</v>
      </c>
      <c r="AL28" s="2346"/>
      <c r="AM28" s="2150"/>
      <c r="AN28" s="2150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204" t="s">
        <v>32</v>
      </c>
      <c r="C29" s="323" t="s">
        <v>43</v>
      </c>
      <c r="D29" s="1250" t="s">
        <v>34</v>
      </c>
      <c r="E29" s="1238" t="s">
        <v>43</v>
      </c>
      <c r="F29" s="1240" t="s">
        <v>34</v>
      </c>
      <c r="G29" s="1238" t="s">
        <v>43</v>
      </c>
      <c r="H29" s="1240" t="s">
        <v>34</v>
      </c>
      <c r="I29" s="1238" t="s">
        <v>43</v>
      </c>
      <c r="J29" s="1240" t="s">
        <v>34</v>
      </c>
      <c r="K29" s="1238" t="s">
        <v>43</v>
      </c>
      <c r="L29" s="1240" t="s">
        <v>34</v>
      </c>
      <c r="M29" s="1238" t="s">
        <v>43</v>
      </c>
      <c r="N29" s="1240" t="s">
        <v>34</v>
      </c>
      <c r="O29" s="1238" t="s">
        <v>43</v>
      </c>
      <c r="P29" s="1240" t="s">
        <v>34</v>
      </c>
      <c r="Q29" s="1238" t="s">
        <v>43</v>
      </c>
      <c r="R29" s="1240" t="s">
        <v>34</v>
      </c>
      <c r="S29" s="1238" t="s">
        <v>43</v>
      </c>
      <c r="T29" s="1240" t="s">
        <v>34</v>
      </c>
      <c r="U29" s="1238" t="s">
        <v>43</v>
      </c>
      <c r="V29" s="1240" t="s">
        <v>34</v>
      </c>
      <c r="W29" s="1238" t="s">
        <v>43</v>
      </c>
      <c r="X29" s="1240" t="s">
        <v>34</v>
      </c>
      <c r="Y29" s="1238" t="s">
        <v>43</v>
      </c>
      <c r="Z29" s="1240" t="s">
        <v>34</v>
      </c>
      <c r="AA29" s="1238" t="s">
        <v>43</v>
      </c>
      <c r="AB29" s="1240" t="s">
        <v>34</v>
      </c>
      <c r="AC29" s="1238" t="s">
        <v>43</v>
      </c>
      <c r="AD29" s="1240" t="s">
        <v>34</v>
      </c>
      <c r="AE29" s="1238" t="s">
        <v>43</v>
      </c>
      <c r="AF29" s="1240" t="s">
        <v>34</v>
      </c>
      <c r="AG29" s="1238" t="s">
        <v>43</v>
      </c>
      <c r="AH29" s="1240" t="s">
        <v>34</v>
      </c>
      <c r="AI29" s="1238" t="s">
        <v>43</v>
      </c>
      <c r="AJ29" s="1240" t="s">
        <v>34</v>
      </c>
      <c r="AK29" s="1238" t="s">
        <v>43</v>
      </c>
      <c r="AL29" s="1240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262" t="s">
        <v>69</v>
      </c>
      <c r="B30" s="1263">
        <f t="shared" ref="B30:B35" si="3">SUM(C30+D30)</f>
        <v>0</v>
      </c>
      <c r="C30" s="1296">
        <f t="shared" ref="C30:D35" si="4">SUM(E30+G30+I30+K30+M30+O30+Q30+S30+U30+W30+Y30+AA30+AC30+AE30+AG30+AI30+AK30)</f>
        <v>0</v>
      </c>
      <c r="D30" s="1297">
        <f t="shared" si="4"/>
        <v>0</v>
      </c>
      <c r="E30" s="1292"/>
      <c r="F30" s="1293"/>
      <c r="G30" s="1292"/>
      <c r="H30" s="1293"/>
      <c r="I30" s="1292"/>
      <c r="J30" s="1291"/>
      <c r="K30" s="1292"/>
      <c r="L30" s="1291"/>
      <c r="M30" s="1292"/>
      <c r="N30" s="1291"/>
      <c r="O30" s="1118"/>
      <c r="P30" s="1291"/>
      <c r="Q30" s="1118"/>
      <c r="R30" s="1291"/>
      <c r="S30" s="1118"/>
      <c r="T30" s="1291"/>
      <c r="U30" s="1118"/>
      <c r="V30" s="1291"/>
      <c r="W30" s="1118"/>
      <c r="X30" s="1291"/>
      <c r="Y30" s="1118"/>
      <c r="Z30" s="1291"/>
      <c r="AA30" s="1118"/>
      <c r="AB30" s="1291"/>
      <c r="AC30" s="1118"/>
      <c r="AD30" s="1291"/>
      <c r="AE30" s="1118"/>
      <c r="AF30" s="1291"/>
      <c r="AG30" s="1118"/>
      <c r="AH30" s="1291"/>
      <c r="AI30" s="1118"/>
      <c r="AJ30" s="1291"/>
      <c r="AK30" s="1118"/>
      <c r="AL30" s="1291"/>
      <c r="AM30" s="1294"/>
      <c r="AN30" s="1294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342" t="s">
        <v>6</v>
      </c>
      <c r="F37" s="2420"/>
      <c r="G37" s="2420"/>
      <c r="H37" s="2420"/>
      <c r="I37" s="2420"/>
      <c r="J37" s="2420"/>
      <c r="K37" s="2420"/>
      <c r="L37" s="2420"/>
      <c r="M37" s="2420"/>
      <c r="N37" s="2420"/>
      <c r="O37" s="2420"/>
      <c r="P37" s="2420"/>
      <c r="Q37" s="2420"/>
      <c r="R37" s="2420"/>
      <c r="S37" s="2420"/>
      <c r="T37" s="2420"/>
      <c r="U37" s="2420"/>
      <c r="V37" s="2420"/>
      <c r="W37" s="2420"/>
      <c r="X37" s="2420"/>
      <c r="Y37" s="2420"/>
      <c r="Z37" s="2420"/>
      <c r="AA37" s="2420"/>
      <c r="AB37" s="2420"/>
      <c r="AC37" s="2420"/>
      <c r="AD37" s="2420"/>
      <c r="AE37" s="2420"/>
      <c r="AF37" s="2420"/>
      <c r="AG37" s="2420"/>
      <c r="AH37" s="2420"/>
      <c r="AI37" s="2420"/>
      <c r="AJ37" s="2420"/>
      <c r="AK37" s="2420"/>
      <c r="AL37" s="2344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159"/>
      <c r="B38" s="2042"/>
      <c r="C38" s="2043"/>
      <c r="D38" s="2108"/>
      <c r="E38" s="2342" t="s">
        <v>11</v>
      </c>
      <c r="F38" s="2344"/>
      <c r="G38" s="2342" t="s">
        <v>12</v>
      </c>
      <c r="H38" s="2344"/>
      <c r="I38" s="2342" t="s">
        <v>13</v>
      </c>
      <c r="J38" s="2344"/>
      <c r="K38" s="2342" t="s">
        <v>14</v>
      </c>
      <c r="L38" s="2344"/>
      <c r="M38" s="2342" t="s">
        <v>15</v>
      </c>
      <c r="N38" s="2344"/>
      <c r="O38" s="2345" t="s">
        <v>16</v>
      </c>
      <c r="P38" s="2346"/>
      <c r="Q38" s="2345" t="s">
        <v>17</v>
      </c>
      <c r="R38" s="2346"/>
      <c r="S38" s="2345" t="s">
        <v>18</v>
      </c>
      <c r="T38" s="2346"/>
      <c r="U38" s="2345" t="s">
        <v>19</v>
      </c>
      <c r="V38" s="2346"/>
      <c r="W38" s="2345" t="s">
        <v>20</v>
      </c>
      <c r="X38" s="2346"/>
      <c r="Y38" s="2345" t="s">
        <v>21</v>
      </c>
      <c r="Z38" s="2346"/>
      <c r="AA38" s="2345" t="s">
        <v>22</v>
      </c>
      <c r="AB38" s="2346"/>
      <c r="AC38" s="2345" t="s">
        <v>23</v>
      </c>
      <c r="AD38" s="2346"/>
      <c r="AE38" s="2345" t="s">
        <v>24</v>
      </c>
      <c r="AF38" s="2346"/>
      <c r="AG38" s="2345" t="s">
        <v>25</v>
      </c>
      <c r="AH38" s="2346"/>
      <c r="AI38" s="2345" t="s">
        <v>26</v>
      </c>
      <c r="AJ38" s="2346"/>
      <c r="AK38" s="2345" t="s">
        <v>27</v>
      </c>
      <c r="AL38" s="2347"/>
      <c r="AM38" s="2150"/>
      <c r="AN38" s="215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204" t="s">
        <v>32</v>
      </c>
      <c r="C39" s="323" t="s">
        <v>43</v>
      </c>
      <c r="D39" s="1250" t="s">
        <v>34</v>
      </c>
      <c r="E39" s="1255" t="s">
        <v>43</v>
      </c>
      <c r="F39" s="1256" t="s">
        <v>34</v>
      </c>
      <c r="G39" s="1255" t="s">
        <v>43</v>
      </c>
      <c r="H39" s="1256" t="s">
        <v>34</v>
      </c>
      <c r="I39" s="1255" t="s">
        <v>43</v>
      </c>
      <c r="J39" s="1256" t="s">
        <v>34</v>
      </c>
      <c r="K39" s="1255" t="s">
        <v>43</v>
      </c>
      <c r="L39" s="1256" t="s">
        <v>34</v>
      </c>
      <c r="M39" s="1255" t="s">
        <v>43</v>
      </c>
      <c r="N39" s="1256" t="s">
        <v>34</v>
      </c>
      <c r="O39" s="1255" t="s">
        <v>43</v>
      </c>
      <c r="P39" s="1256" t="s">
        <v>34</v>
      </c>
      <c r="Q39" s="1255" t="s">
        <v>43</v>
      </c>
      <c r="R39" s="1256" t="s">
        <v>34</v>
      </c>
      <c r="S39" s="1255" t="s">
        <v>43</v>
      </c>
      <c r="T39" s="1256" t="s">
        <v>34</v>
      </c>
      <c r="U39" s="1255" t="s">
        <v>43</v>
      </c>
      <c r="V39" s="1256" t="s">
        <v>34</v>
      </c>
      <c r="W39" s="1255" t="s">
        <v>43</v>
      </c>
      <c r="X39" s="1256" t="s">
        <v>34</v>
      </c>
      <c r="Y39" s="1255" t="s">
        <v>43</v>
      </c>
      <c r="Z39" s="1256" t="s">
        <v>34</v>
      </c>
      <c r="AA39" s="1255" t="s">
        <v>43</v>
      </c>
      <c r="AB39" s="1256" t="s">
        <v>34</v>
      </c>
      <c r="AC39" s="1255" t="s">
        <v>43</v>
      </c>
      <c r="AD39" s="1256" t="s">
        <v>34</v>
      </c>
      <c r="AE39" s="1255" t="s">
        <v>43</v>
      </c>
      <c r="AF39" s="1256" t="s">
        <v>34</v>
      </c>
      <c r="AG39" s="1255" t="s">
        <v>43</v>
      </c>
      <c r="AH39" s="1256" t="s">
        <v>34</v>
      </c>
      <c r="AI39" s="1255" t="s">
        <v>43</v>
      </c>
      <c r="AJ39" s="1256" t="s">
        <v>34</v>
      </c>
      <c r="AK39" s="1255" t="s">
        <v>43</v>
      </c>
      <c r="AL39" s="1256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262" t="s">
        <v>69</v>
      </c>
      <c r="B40" s="1263">
        <f t="shared" ref="B40:B45" si="5">SUM(C40+D40)</f>
        <v>0</v>
      </c>
      <c r="C40" s="1296">
        <f>SUM(E40+G40+I40+K40+M40+O40+Q40+S40+U40+W40+Y40+AA40+AC40+AE40+AG40+AI40+AK40)</f>
        <v>0</v>
      </c>
      <c r="D40" s="1297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294"/>
      <c r="AO40" s="325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325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325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32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32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32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342" t="s">
        <v>6</v>
      </c>
      <c r="F47" s="2420"/>
      <c r="G47" s="2420"/>
      <c r="H47" s="2420"/>
      <c r="I47" s="2420"/>
      <c r="J47" s="2420"/>
      <c r="K47" s="2420"/>
      <c r="L47" s="2420"/>
      <c r="M47" s="2420"/>
      <c r="N47" s="2420"/>
      <c r="O47" s="2420"/>
      <c r="P47" s="2420"/>
      <c r="Q47" s="2420"/>
      <c r="R47" s="2420"/>
      <c r="S47" s="2420"/>
      <c r="T47" s="2420"/>
      <c r="U47" s="2420"/>
      <c r="V47" s="2420"/>
      <c r="W47" s="2420"/>
      <c r="X47" s="2420"/>
      <c r="Y47" s="2420"/>
      <c r="Z47" s="2420"/>
      <c r="AA47" s="2420"/>
      <c r="AB47" s="2420"/>
      <c r="AC47" s="2420"/>
      <c r="AD47" s="2420"/>
      <c r="AE47" s="2420"/>
      <c r="AF47" s="2420"/>
      <c r="AG47" s="2420"/>
      <c r="AH47" s="2420"/>
      <c r="AI47" s="2420"/>
      <c r="AJ47" s="2420"/>
      <c r="AK47" s="2420"/>
      <c r="AL47" s="2344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159"/>
      <c r="B48" s="2042"/>
      <c r="C48" s="2043"/>
      <c r="D48" s="2108"/>
      <c r="E48" s="2342" t="s">
        <v>52</v>
      </c>
      <c r="F48" s="2344"/>
      <c r="G48" s="2342" t="s">
        <v>53</v>
      </c>
      <c r="H48" s="2344"/>
      <c r="I48" s="2342" t="s">
        <v>54</v>
      </c>
      <c r="J48" s="2344"/>
      <c r="K48" s="2342" t="s">
        <v>55</v>
      </c>
      <c r="L48" s="2344"/>
      <c r="M48" s="2342" t="s">
        <v>56</v>
      </c>
      <c r="N48" s="2344"/>
      <c r="O48" s="2345" t="s">
        <v>57</v>
      </c>
      <c r="P48" s="2346"/>
      <c r="Q48" s="2345" t="s">
        <v>58</v>
      </c>
      <c r="R48" s="2346"/>
      <c r="S48" s="2345" t="s">
        <v>59</v>
      </c>
      <c r="T48" s="2346"/>
      <c r="U48" s="2345" t="s">
        <v>60</v>
      </c>
      <c r="V48" s="2346"/>
      <c r="W48" s="2345" t="s">
        <v>61</v>
      </c>
      <c r="X48" s="2346"/>
      <c r="Y48" s="2345" t="s">
        <v>62</v>
      </c>
      <c r="Z48" s="2346"/>
      <c r="AA48" s="2345" t="s">
        <v>63</v>
      </c>
      <c r="AB48" s="2346"/>
      <c r="AC48" s="2345" t="s">
        <v>64</v>
      </c>
      <c r="AD48" s="2346"/>
      <c r="AE48" s="2345" t="s">
        <v>65</v>
      </c>
      <c r="AF48" s="2346"/>
      <c r="AG48" s="2345" t="s">
        <v>66</v>
      </c>
      <c r="AH48" s="2346"/>
      <c r="AI48" s="2345" t="s">
        <v>67</v>
      </c>
      <c r="AJ48" s="2346"/>
      <c r="AK48" s="2345" t="s">
        <v>68</v>
      </c>
      <c r="AL48" s="2346"/>
      <c r="AM48" s="2150"/>
      <c r="AN48" s="2150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204" t="s">
        <v>32</v>
      </c>
      <c r="C49" s="323" t="s">
        <v>43</v>
      </c>
      <c r="D49" s="1250" t="s">
        <v>34</v>
      </c>
      <c r="E49" s="1238" t="s">
        <v>43</v>
      </c>
      <c r="F49" s="1240" t="s">
        <v>34</v>
      </c>
      <c r="G49" s="1238" t="s">
        <v>43</v>
      </c>
      <c r="H49" s="1240" t="s">
        <v>34</v>
      </c>
      <c r="I49" s="1238" t="s">
        <v>43</v>
      </c>
      <c r="J49" s="1240" t="s">
        <v>34</v>
      </c>
      <c r="K49" s="1238" t="s">
        <v>43</v>
      </c>
      <c r="L49" s="1240" t="s">
        <v>34</v>
      </c>
      <c r="M49" s="1238" t="s">
        <v>43</v>
      </c>
      <c r="N49" s="1240" t="s">
        <v>34</v>
      </c>
      <c r="O49" s="1238" t="s">
        <v>43</v>
      </c>
      <c r="P49" s="1240" t="s">
        <v>34</v>
      </c>
      <c r="Q49" s="1238" t="s">
        <v>43</v>
      </c>
      <c r="R49" s="1240" t="s">
        <v>34</v>
      </c>
      <c r="S49" s="1238" t="s">
        <v>43</v>
      </c>
      <c r="T49" s="1240" t="s">
        <v>34</v>
      </c>
      <c r="U49" s="1238" t="s">
        <v>43</v>
      </c>
      <c r="V49" s="1240" t="s">
        <v>34</v>
      </c>
      <c r="W49" s="1238" t="s">
        <v>43</v>
      </c>
      <c r="X49" s="1240" t="s">
        <v>34</v>
      </c>
      <c r="Y49" s="1238" t="s">
        <v>43</v>
      </c>
      <c r="Z49" s="1240" t="s">
        <v>34</v>
      </c>
      <c r="AA49" s="1238" t="s">
        <v>43</v>
      </c>
      <c r="AB49" s="1240" t="s">
        <v>34</v>
      </c>
      <c r="AC49" s="1238" t="s">
        <v>43</v>
      </c>
      <c r="AD49" s="1240" t="s">
        <v>34</v>
      </c>
      <c r="AE49" s="1238" t="s">
        <v>43</v>
      </c>
      <c r="AF49" s="1240" t="s">
        <v>34</v>
      </c>
      <c r="AG49" s="1238" t="s">
        <v>43</v>
      </c>
      <c r="AH49" s="1240" t="s">
        <v>34</v>
      </c>
      <c r="AI49" s="1238" t="s">
        <v>43</v>
      </c>
      <c r="AJ49" s="1240" t="s">
        <v>34</v>
      </c>
      <c r="AK49" s="1238" t="s">
        <v>43</v>
      </c>
      <c r="AL49" s="1240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262" t="s">
        <v>69</v>
      </c>
      <c r="B50" s="1263">
        <f t="shared" ref="B50:B55" si="7">SUM(C50+D50)</f>
        <v>0</v>
      </c>
      <c r="C50" s="1296">
        <f t="shared" ref="C50:D55" si="8">SUM(E50+G50+I50+K50+M50+O50+Q50+S50+U50+W50+Y50+AA50+AC50+AE50+AG50+AI50+AK50)</f>
        <v>0</v>
      </c>
      <c r="D50" s="1297">
        <f t="shared" si="8"/>
        <v>0</v>
      </c>
      <c r="E50" s="1292"/>
      <c r="F50" s="1293"/>
      <c r="G50" s="1292"/>
      <c r="H50" s="1293"/>
      <c r="I50" s="1292"/>
      <c r="J50" s="1291"/>
      <c r="K50" s="1292"/>
      <c r="L50" s="1291"/>
      <c r="M50" s="1292"/>
      <c r="N50" s="1291"/>
      <c r="O50" s="1118"/>
      <c r="P50" s="1291"/>
      <c r="Q50" s="1118"/>
      <c r="R50" s="1291"/>
      <c r="S50" s="1118"/>
      <c r="T50" s="1291"/>
      <c r="U50" s="1118"/>
      <c r="V50" s="1291"/>
      <c r="W50" s="1118"/>
      <c r="X50" s="1291"/>
      <c r="Y50" s="1118"/>
      <c r="Z50" s="1291"/>
      <c r="AA50" s="1118"/>
      <c r="AB50" s="1291"/>
      <c r="AC50" s="1118"/>
      <c r="AD50" s="1291"/>
      <c r="AE50" s="1118"/>
      <c r="AF50" s="1291"/>
      <c r="AG50" s="1118"/>
      <c r="AH50" s="1291"/>
      <c r="AI50" s="1118"/>
      <c r="AJ50" s="1291"/>
      <c r="AK50" s="1118"/>
      <c r="AL50" s="1291"/>
      <c r="AM50" s="1294"/>
      <c r="AN50" s="1294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348" t="s">
        <v>6</v>
      </c>
      <c r="F57" s="2422"/>
      <c r="G57" s="2422"/>
      <c r="H57" s="2422"/>
      <c r="I57" s="2422"/>
      <c r="J57" s="2422"/>
      <c r="K57" s="2422"/>
      <c r="L57" s="2422"/>
      <c r="M57" s="2422"/>
      <c r="N57" s="2422"/>
      <c r="O57" s="2422"/>
      <c r="P57" s="2422"/>
      <c r="Q57" s="2422"/>
      <c r="R57" s="2422"/>
      <c r="S57" s="2422"/>
      <c r="T57" s="2422"/>
      <c r="U57" s="2422"/>
      <c r="V57" s="2422"/>
      <c r="W57" s="2422"/>
      <c r="X57" s="2422"/>
      <c r="Y57" s="2422"/>
      <c r="Z57" s="2422"/>
      <c r="AA57" s="2422"/>
      <c r="AB57" s="2422"/>
      <c r="AC57" s="2422"/>
      <c r="AD57" s="2422"/>
      <c r="AE57" s="2422"/>
      <c r="AF57" s="2422"/>
      <c r="AG57" s="2422"/>
      <c r="AH57" s="2422"/>
      <c r="AI57" s="2422"/>
      <c r="AJ57" s="2422"/>
      <c r="AK57" s="2422"/>
      <c r="AL57" s="2350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342" t="s">
        <v>11</v>
      </c>
      <c r="F58" s="2344"/>
      <c r="G58" s="2342" t="s">
        <v>12</v>
      </c>
      <c r="H58" s="2344"/>
      <c r="I58" s="2342" t="s">
        <v>13</v>
      </c>
      <c r="J58" s="2344"/>
      <c r="K58" s="2342" t="s">
        <v>14</v>
      </c>
      <c r="L58" s="2344"/>
      <c r="M58" s="2342" t="s">
        <v>15</v>
      </c>
      <c r="N58" s="2344"/>
      <c r="O58" s="2345" t="s">
        <v>16</v>
      </c>
      <c r="P58" s="2346"/>
      <c r="Q58" s="2345" t="s">
        <v>17</v>
      </c>
      <c r="R58" s="2346"/>
      <c r="S58" s="2345" t="s">
        <v>18</v>
      </c>
      <c r="T58" s="2346"/>
      <c r="U58" s="2345" t="s">
        <v>19</v>
      </c>
      <c r="V58" s="2346"/>
      <c r="W58" s="2345" t="s">
        <v>20</v>
      </c>
      <c r="X58" s="2346"/>
      <c r="Y58" s="2345" t="s">
        <v>21</v>
      </c>
      <c r="Z58" s="2346"/>
      <c r="AA58" s="2345" t="s">
        <v>22</v>
      </c>
      <c r="AB58" s="2346"/>
      <c r="AC58" s="2345" t="s">
        <v>23</v>
      </c>
      <c r="AD58" s="2346"/>
      <c r="AE58" s="2345" t="s">
        <v>24</v>
      </c>
      <c r="AF58" s="2346"/>
      <c r="AG58" s="2345" t="s">
        <v>25</v>
      </c>
      <c r="AH58" s="2346"/>
      <c r="AI58" s="2345" t="s">
        <v>26</v>
      </c>
      <c r="AJ58" s="2346"/>
      <c r="AK58" s="2345" t="s">
        <v>27</v>
      </c>
      <c r="AL58" s="2347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253" t="s">
        <v>32</v>
      </c>
      <c r="C59" s="1252" t="s">
        <v>33</v>
      </c>
      <c r="D59" s="1256" t="s">
        <v>34</v>
      </c>
      <c r="E59" s="1206" t="s">
        <v>33</v>
      </c>
      <c r="F59" s="1256" t="s">
        <v>34</v>
      </c>
      <c r="G59" s="1206" t="s">
        <v>33</v>
      </c>
      <c r="H59" s="1256" t="s">
        <v>34</v>
      </c>
      <c r="I59" s="1206" t="s">
        <v>33</v>
      </c>
      <c r="J59" s="1256" t="s">
        <v>34</v>
      </c>
      <c r="K59" s="1206" t="s">
        <v>33</v>
      </c>
      <c r="L59" s="1256" t="s">
        <v>34</v>
      </c>
      <c r="M59" s="1206" t="s">
        <v>33</v>
      </c>
      <c r="N59" s="1256" t="s">
        <v>34</v>
      </c>
      <c r="O59" s="1206" t="s">
        <v>33</v>
      </c>
      <c r="P59" s="1256" t="s">
        <v>34</v>
      </c>
      <c r="Q59" s="1206" t="s">
        <v>33</v>
      </c>
      <c r="R59" s="1256" t="s">
        <v>34</v>
      </c>
      <c r="S59" s="1206" t="s">
        <v>33</v>
      </c>
      <c r="T59" s="1256" t="s">
        <v>34</v>
      </c>
      <c r="U59" s="1206" t="s">
        <v>33</v>
      </c>
      <c r="V59" s="1298" t="s">
        <v>34</v>
      </c>
      <c r="W59" s="1206" t="s">
        <v>33</v>
      </c>
      <c r="X59" s="1256" t="s">
        <v>34</v>
      </c>
      <c r="Y59" s="1206" t="s">
        <v>33</v>
      </c>
      <c r="Z59" s="1256" t="s">
        <v>34</v>
      </c>
      <c r="AA59" s="1206" t="s">
        <v>33</v>
      </c>
      <c r="AB59" s="1256" t="s">
        <v>34</v>
      </c>
      <c r="AC59" s="1206" t="s">
        <v>33</v>
      </c>
      <c r="AD59" s="1256" t="s">
        <v>34</v>
      </c>
      <c r="AE59" s="1206" t="s">
        <v>33</v>
      </c>
      <c r="AF59" s="1256" t="s">
        <v>34</v>
      </c>
      <c r="AG59" s="1206" t="s">
        <v>33</v>
      </c>
      <c r="AH59" s="1256" t="s">
        <v>34</v>
      </c>
      <c r="AI59" s="1206" t="s">
        <v>33</v>
      </c>
      <c r="AJ59" s="1256" t="s">
        <v>34</v>
      </c>
      <c r="AK59" s="1206" t="s">
        <v>33</v>
      </c>
      <c r="AL59" s="1256" t="s">
        <v>34</v>
      </c>
      <c r="AM59" s="998" t="s">
        <v>82</v>
      </c>
      <c r="AN59" s="1256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120" t="s">
        <v>84</v>
      </c>
      <c r="B60" s="1263">
        <f t="shared" ref="B60:B65" si="9">SUM(C60+D60)</f>
        <v>49</v>
      </c>
      <c r="C60" s="1296">
        <f>SUM(E60+G60+I60+K60+M60+O60+Q60+S60+U60+W60+Y60+AA60+AC60+AE60+AG60+AI60+AK60)</f>
        <v>26</v>
      </c>
      <c r="D60" s="1297">
        <f>SUM(F60+H60+J60+L60+N60+P60+R60+T60+V60+X60+Z60+AB60+AD60+AF60+AH60+AJ60+AL60)</f>
        <v>23</v>
      </c>
      <c r="E60" s="1292"/>
      <c r="F60" s="1293">
        <v>1</v>
      </c>
      <c r="G60" s="1292"/>
      <c r="H60" s="1291">
        <v>2</v>
      </c>
      <c r="I60" s="1292">
        <v>1</v>
      </c>
      <c r="J60" s="1291">
        <v>4</v>
      </c>
      <c r="K60" s="1292">
        <v>3</v>
      </c>
      <c r="L60" s="1291">
        <v>1</v>
      </c>
      <c r="M60" s="1292"/>
      <c r="N60" s="1291"/>
      <c r="O60" s="1292"/>
      <c r="P60" s="1291"/>
      <c r="Q60" s="1292">
        <v>3</v>
      </c>
      <c r="R60" s="1291">
        <v>1</v>
      </c>
      <c r="S60" s="1292">
        <v>1</v>
      </c>
      <c r="T60" s="1291">
        <v>1</v>
      </c>
      <c r="U60" s="1292">
        <v>1</v>
      </c>
      <c r="V60" s="836">
        <v>1</v>
      </c>
      <c r="W60" s="1292">
        <v>3</v>
      </c>
      <c r="X60" s="1291"/>
      <c r="Y60" s="1292">
        <v>2</v>
      </c>
      <c r="Z60" s="1291"/>
      <c r="AA60" s="1292">
        <v>3</v>
      </c>
      <c r="AB60" s="1291"/>
      <c r="AC60" s="1292">
        <v>2</v>
      </c>
      <c r="AD60" s="1291">
        <v>1</v>
      </c>
      <c r="AE60" s="1292">
        <v>2</v>
      </c>
      <c r="AF60" s="1291">
        <v>4</v>
      </c>
      <c r="AG60" s="1292">
        <v>1</v>
      </c>
      <c r="AH60" s="1291">
        <v>1</v>
      </c>
      <c r="AI60" s="1292">
        <v>2</v>
      </c>
      <c r="AJ60" s="1291">
        <v>2</v>
      </c>
      <c r="AK60" s="1118">
        <v>2</v>
      </c>
      <c r="AL60" s="1291">
        <v>4</v>
      </c>
      <c r="AM60" s="1118"/>
      <c r="AN60" s="1291">
        <v>49</v>
      </c>
      <c r="AO60" s="327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648</v>
      </c>
      <c r="C61" s="46">
        <f t="shared" ref="C61:D65" si="10">SUM(E61+G61+I61+K61+M61+O61+Q61+S61+U61+W61+Y61+AA61+AC61+AE61+AG61+AI61+AK61)</f>
        <v>320</v>
      </c>
      <c r="D61" s="55">
        <f t="shared" si="10"/>
        <v>328</v>
      </c>
      <c r="E61" s="28">
        <v>40</v>
      </c>
      <c r="F61" s="29">
        <v>45</v>
      </c>
      <c r="G61" s="28">
        <v>19</v>
      </c>
      <c r="H61" s="27">
        <v>14</v>
      </c>
      <c r="I61" s="28">
        <v>5</v>
      </c>
      <c r="J61" s="27">
        <v>18</v>
      </c>
      <c r="K61" s="28">
        <v>6</v>
      </c>
      <c r="L61" s="27">
        <v>21</v>
      </c>
      <c r="M61" s="28">
        <v>16</v>
      </c>
      <c r="N61" s="27">
        <v>14</v>
      </c>
      <c r="O61" s="28">
        <v>19</v>
      </c>
      <c r="P61" s="27">
        <v>14</v>
      </c>
      <c r="Q61" s="28">
        <v>11</v>
      </c>
      <c r="R61" s="27">
        <v>13</v>
      </c>
      <c r="S61" s="28">
        <v>11</v>
      </c>
      <c r="T61" s="27">
        <v>11</v>
      </c>
      <c r="U61" s="28">
        <v>16</v>
      </c>
      <c r="V61" s="108">
        <v>12</v>
      </c>
      <c r="W61" s="28">
        <v>13</v>
      </c>
      <c r="X61" s="27">
        <v>17</v>
      </c>
      <c r="Y61" s="28">
        <v>22</v>
      </c>
      <c r="Z61" s="27">
        <v>22</v>
      </c>
      <c r="AA61" s="28">
        <v>19</v>
      </c>
      <c r="AB61" s="27">
        <v>7</v>
      </c>
      <c r="AC61" s="28">
        <v>18</v>
      </c>
      <c r="AD61" s="27">
        <v>27</v>
      </c>
      <c r="AE61" s="28">
        <v>22</v>
      </c>
      <c r="AF61" s="27">
        <v>19</v>
      </c>
      <c r="AG61" s="28">
        <v>24</v>
      </c>
      <c r="AH61" s="27">
        <v>15</v>
      </c>
      <c r="AI61" s="28">
        <v>23</v>
      </c>
      <c r="AJ61" s="27">
        <v>22</v>
      </c>
      <c r="AK61" s="56">
        <v>36</v>
      </c>
      <c r="AL61" s="27">
        <v>37</v>
      </c>
      <c r="AM61" s="56"/>
      <c r="AN61" s="27">
        <v>648</v>
      </c>
      <c r="AO61" s="327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2062</v>
      </c>
      <c r="C62" s="46">
        <f t="shared" si="10"/>
        <v>1055</v>
      </c>
      <c r="D62" s="55">
        <f t="shared" si="10"/>
        <v>1007</v>
      </c>
      <c r="E62" s="28">
        <v>142</v>
      </c>
      <c r="F62" s="29">
        <v>93</v>
      </c>
      <c r="G62" s="28">
        <v>60</v>
      </c>
      <c r="H62" s="27">
        <v>57</v>
      </c>
      <c r="I62" s="28">
        <v>80</v>
      </c>
      <c r="J62" s="27">
        <v>51</v>
      </c>
      <c r="K62" s="28">
        <v>47</v>
      </c>
      <c r="L62" s="27">
        <v>53</v>
      </c>
      <c r="M62" s="28">
        <v>47</v>
      </c>
      <c r="N62" s="27">
        <v>53</v>
      </c>
      <c r="O62" s="28">
        <v>56</v>
      </c>
      <c r="P62" s="27">
        <v>57</v>
      </c>
      <c r="Q62" s="28">
        <v>40</v>
      </c>
      <c r="R62" s="27">
        <v>43</v>
      </c>
      <c r="S62" s="28">
        <v>50</v>
      </c>
      <c r="T62" s="27">
        <v>51</v>
      </c>
      <c r="U62" s="28">
        <v>48</v>
      </c>
      <c r="V62" s="108">
        <v>53</v>
      </c>
      <c r="W62" s="28">
        <v>58</v>
      </c>
      <c r="X62" s="27">
        <v>52</v>
      </c>
      <c r="Y62" s="28">
        <v>53</v>
      </c>
      <c r="Z62" s="27">
        <v>61</v>
      </c>
      <c r="AA62" s="28">
        <v>53</v>
      </c>
      <c r="AB62" s="27">
        <v>68</v>
      </c>
      <c r="AC62" s="28">
        <v>63</v>
      </c>
      <c r="AD62" s="27">
        <v>57</v>
      </c>
      <c r="AE62" s="28">
        <v>62</v>
      </c>
      <c r="AF62" s="27">
        <v>59</v>
      </c>
      <c r="AG62" s="28">
        <v>76</v>
      </c>
      <c r="AH62" s="27">
        <v>56</v>
      </c>
      <c r="AI62" s="28">
        <v>51</v>
      </c>
      <c r="AJ62" s="27">
        <v>52</v>
      </c>
      <c r="AK62" s="56">
        <v>69</v>
      </c>
      <c r="AL62" s="27">
        <v>91</v>
      </c>
      <c r="AM62" s="56"/>
      <c r="AN62" s="27">
        <v>2062</v>
      </c>
      <c r="AO62" s="327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321</v>
      </c>
      <c r="C63" s="46">
        <f t="shared" si="10"/>
        <v>168</v>
      </c>
      <c r="D63" s="55">
        <f t="shared" si="10"/>
        <v>153</v>
      </c>
      <c r="E63" s="28">
        <v>17</v>
      </c>
      <c r="F63" s="29">
        <v>22</v>
      </c>
      <c r="G63" s="28">
        <v>31</v>
      </c>
      <c r="H63" s="27">
        <v>32</v>
      </c>
      <c r="I63" s="28">
        <v>52</v>
      </c>
      <c r="J63" s="27">
        <v>33</v>
      </c>
      <c r="K63" s="28">
        <v>24</v>
      </c>
      <c r="L63" s="27">
        <v>13</v>
      </c>
      <c r="M63" s="28">
        <v>5</v>
      </c>
      <c r="N63" s="27">
        <v>4</v>
      </c>
      <c r="O63" s="28">
        <v>7</v>
      </c>
      <c r="P63" s="27">
        <v>8</v>
      </c>
      <c r="Q63" s="28">
        <v>1</v>
      </c>
      <c r="R63" s="27">
        <v>7</v>
      </c>
      <c r="S63" s="28">
        <v>5</v>
      </c>
      <c r="T63" s="27">
        <v>6</v>
      </c>
      <c r="U63" s="28">
        <v>5</v>
      </c>
      <c r="V63" s="108">
        <v>3</v>
      </c>
      <c r="W63" s="28">
        <v>5</v>
      </c>
      <c r="X63" s="27">
        <v>2</v>
      </c>
      <c r="Y63" s="28">
        <v>4</v>
      </c>
      <c r="Z63" s="27">
        <v>7</v>
      </c>
      <c r="AA63" s="28">
        <v>3</v>
      </c>
      <c r="AB63" s="27">
        <v>3</v>
      </c>
      <c r="AC63" s="28">
        <v>4</v>
      </c>
      <c r="AD63" s="27">
        <v>3</v>
      </c>
      <c r="AE63" s="28">
        <v>2</v>
      </c>
      <c r="AF63" s="27">
        <v>1</v>
      </c>
      <c r="AG63" s="28">
        <v>2</v>
      </c>
      <c r="AH63" s="27">
        <v>4</v>
      </c>
      <c r="AI63" s="28">
        <v>1</v>
      </c>
      <c r="AJ63" s="27">
        <v>2</v>
      </c>
      <c r="AK63" s="56"/>
      <c r="AL63" s="27">
        <v>3</v>
      </c>
      <c r="AM63" s="56"/>
      <c r="AN63" s="27">
        <v>321</v>
      </c>
      <c r="AO63" s="327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12</v>
      </c>
      <c r="C64" s="61">
        <f t="shared" si="10"/>
        <v>4</v>
      </c>
      <c r="D64" s="62">
        <f t="shared" si="10"/>
        <v>8</v>
      </c>
      <c r="E64" s="63"/>
      <c r="F64" s="64">
        <v>1</v>
      </c>
      <c r="G64" s="63"/>
      <c r="H64" s="65">
        <v>1</v>
      </c>
      <c r="I64" s="63"/>
      <c r="J64" s="65">
        <v>1</v>
      </c>
      <c r="K64" s="63"/>
      <c r="L64" s="65">
        <v>1</v>
      </c>
      <c r="M64" s="63">
        <v>1</v>
      </c>
      <c r="N64" s="65">
        <v>1</v>
      </c>
      <c r="O64" s="63"/>
      <c r="P64" s="65"/>
      <c r="Q64" s="63">
        <v>1</v>
      </c>
      <c r="R64" s="65"/>
      <c r="S64" s="63"/>
      <c r="T64" s="65"/>
      <c r="U64" s="63"/>
      <c r="V64" s="111">
        <v>2</v>
      </c>
      <c r="W64" s="63"/>
      <c r="X64" s="65"/>
      <c r="Y64" s="63"/>
      <c r="Z64" s="65"/>
      <c r="AA64" s="63"/>
      <c r="AB64" s="65"/>
      <c r="AC64" s="63"/>
      <c r="AD64" s="65"/>
      <c r="AE64" s="63"/>
      <c r="AF64" s="65"/>
      <c r="AG64" s="63">
        <v>1</v>
      </c>
      <c r="AH64" s="65"/>
      <c r="AI64" s="63"/>
      <c r="AJ64" s="65"/>
      <c r="AK64" s="112">
        <v>1</v>
      </c>
      <c r="AL64" s="65">
        <v>1</v>
      </c>
      <c r="AM64" s="112"/>
      <c r="AN64" s="65">
        <v>12</v>
      </c>
      <c r="AO64" s="327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27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255" t="s">
        <v>80</v>
      </c>
      <c r="B66" s="1260">
        <f t="shared" ref="B66:AL66" si="11">SUM(B60:B65)</f>
        <v>3092</v>
      </c>
      <c r="C66" s="1299">
        <f t="shared" si="11"/>
        <v>1573</v>
      </c>
      <c r="D66" s="1002">
        <f t="shared" si="11"/>
        <v>1519</v>
      </c>
      <c r="E66" s="1261">
        <f t="shared" si="11"/>
        <v>199</v>
      </c>
      <c r="F66" s="1004">
        <f t="shared" si="11"/>
        <v>162</v>
      </c>
      <c r="G66" s="1261">
        <f t="shared" si="11"/>
        <v>110</v>
      </c>
      <c r="H66" s="1300">
        <f t="shared" si="11"/>
        <v>106</v>
      </c>
      <c r="I66" s="1301">
        <f t="shared" si="11"/>
        <v>138</v>
      </c>
      <c r="J66" s="1300">
        <f t="shared" si="11"/>
        <v>107</v>
      </c>
      <c r="K66" s="1301">
        <f t="shared" si="11"/>
        <v>80</v>
      </c>
      <c r="L66" s="1300">
        <f t="shared" si="11"/>
        <v>89</v>
      </c>
      <c r="M66" s="1301">
        <f t="shared" si="11"/>
        <v>69</v>
      </c>
      <c r="N66" s="1300">
        <f t="shared" si="11"/>
        <v>72</v>
      </c>
      <c r="O66" s="1301">
        <f t="shared" si="11"/>
        <v>82</v>
      </c>
      <c r="P66" s="1300">
        <f t="shared" si="11"/>
        <v>79</v>
      </c>
      <c r="Q66" s="1301">
        <f t="shared" si="11"/>
        <v>56</v>
      </c>
      <c r="R66" s="1300">
        <f t="shared" si="11"/>
        <v>64</v>
      </c>
      <c r="S66" s="1301">
        <f t="shared" si="11"/>
        <v>67</v>
      </c>
      <c r="T66" s="1300">
        <f t="shared" si="11"/>
        <v>69</v>
      </c>
      <c r="U66" s="1006">
        <f t="shared" si="11"/>
        <v>70</v>
      </c>
      <c r="V66" s="1302">
        <f t="shared" si="11"/>
        <v>71</v>
      </c>
      <c r="W66" s="1301">
        <f t="shared" si="11"/>
        <v>79</v>
      </c>
      <c r="X66" s="1300">
        <f t="shared" si="11"/>
        <v>71</v>
      </c>
      <c r="Y66" s="1301">
        <f t="shared" si="11"/>
        <v>81</v>
      </c>
      <c r="Z66" s="1300">
        <f t="shared" si="11"/>
        <v>90</v>
      </c>
      <c r="AA66" s="1301">
        <f t="shared" si="11"/>
        <v>78</v>
      </c>
      <c r="AB66" s="1300">
        <f t="shared" si="11"/>
        <v>78</v>
      </c>
      <c r="AC66" s="1301">
        <f t="shared" si="11"/>
        <v>87</v>
      </c>
      <c r="AD66" s="1300">
        <f t="shared" si="11"/>
        <v>88</v>
      </c>
      <c r="AE66" s="1301">
        <f t="shared" si="11"/>
        <v>88</v>
      </c>
      <c r="AF66" s="1300">
        <f t="shared" si="11"/>
        <v>83</v>
      </c>
      <c r="AG66" s="1301">
        <f t="shared" si="11"/>
        <v>104</v>
      </c>
      <c r="AH66" s="1300">
        <f t="shared" si="11"/>
        <v>76</v>
      </c>
      <c r="AI66" s="1301">
        <f t="shared" si="11"/>
        <v>77</v>
      </c>
      <c r="AJ66" s="1300">
        <f t="shared" si="11"/>
        <v>78</v>
      </c>
      <c r="AK66" s="1008">
        <f t="shared" si="11"/>
        <v>108</v>
      </c>
      <c r="AL66" s="1300">
        <f t="shared" si="11"/>
        <v>136</v>
      </c>
      <c r="AM66" s="1008">
        <f>SUM(AM60:AM64)</f>
        <v>0</v>
      </c>
      <c r="AN66" s="1300">
        <f>SUM(AN60:AN64)</f>
        <v>3092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238" t="s">
        <v>91</v>
      </c>
      <c r="B68" s="1258" t="s">
        <v>5</v>
      </c>
      <c r="C68" s="1258" t="s">
        <v>92</v>
      </c>
      <c r="D68" s="1258" t="s">
        <v>93</v>
      </c>
      <c r="E68" s="1258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121" t="s">
        <v>96</v>
      </c>
      <c r="B69" s="1303">
        <f>SUM(C69:E69)</f>
        <v>0</v>
      </c>
      <c r="C69" s="1294"/>
      <c r="D69" s="1294"/>
      <c r="E69" s="1294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122</v>
      </c>
      <c r="C72" s="57">
        <v>122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63</v>
      </c>
      <c r="C75" s="57">
        <v>63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28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0</v>
      </c>
      <c r="C81" s="57"/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255" t="s">
        <v>80</v>
      </c>
      <c r="B89" s="1176">
        <f>SUM(B69:B88)</f>
        <v>185</v>
      </c>
      <c r="C89" s="1176">
        <f>SUM(C69:C88)</f>
        <v>185</v>
      </c>
      <c r="D89" s="1176">
        <f t="shared" ref="D89:E89" si="13">SUM(D69:D88)</f>
        <v>0</v>
      </c>
      <c r="E89" s="1176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342" t="s">
        <v>6</v>
      </c>
      <c r="G91" s="2420"/>
      <c r="H91" s="2420"/>
      <c r="I91" s="2420"/>
      <c r="J91" s="2420"/>
      <c r="K91" s="2420"/>
      <c r="L91" s="2420"/>
      <c r="M91" s="2420"/>
      <c r="N91" s="2420"/>
      <c r="O91" s="2420"/>
      <c r="P91" s="2420"/>
      <c r="Q91" s="2420"/>
      <c r="R91" s="2420"/>
      <c r="S91" s="2420"/>
      <c r="T91" s="2420"/>
      <c r="U91" s="2420"/>
      <c r="V91" s="2420"/>
      <c r="W91" s="2420"/>
      <c r="X91" s="2420"/>
      <c r="Y91" s="2420"/>
      <c r="Z91" s="2420"/>
      <c r="AA91" s="2420"/>
      <c r="AB91" s="2420"/>
      <c r="AC91" s="2420"/>
      <c r="AD91" s="2420"/>
      <c r="AE91" s="2420"/>
      <c r="AF91" s="2420"/>
      <c r="AG91" s="2420"/>
      <c r="AH91" s="2420"/>
      <c r="AI91" s="2420"/>
      <c r="AJ91" s="2420"/>
      <c r="AK91" s="2420"/>
      <c r="AL91" s="2420"/>
      <c r="AM91" s="2344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171"/>
      <c r="B92" s="2155"/>
      <c r="C92" s="2042"/>
      <c r="D92" s="2043"/>
      <c r="E92" s="2108"/>
      <c r="F92" s="2342" t="s">
        <v>11</v>
      </c>
      <c r="G92" s="2344"/>
      <c r="H92" s="2342" t="s">
        <v>12</v>
      </c>
      <c r="I92" s="2344"/>
      <c r="J92" s="2342" t="s">
        <v>13</v>
      </c>
      <c r="K92" s="2344"/>
      <c r="L92" s="2342" t="s">
        <v>14</v>
      </c>
      <c r="M92" s="2344"/>
      <c r="N92" s="2342" t="s">
        <v>15</v>
      </c>
      <c r="O92" s="2344"/>
      <c r="P92" s="2345" t="s">
        <v>16</v>
      </c>
      <c r="Q92" s="2346"/>
      <c r="R92" s="2345" t="s">
        <v>17</v>
      </c>
      <c r="S92" s="2346"/>
      <c r="T92" s="2345" t="s">
        <v>18</v>
      </c>
      <c r="U92" s="2346"/>
      <c r="V92" s="2345" t="s">
        <v>19</v>
      </c>
      <c r="W92" s="2346"/>
      <c r="X92" s="2345" t="s">
        <v>20</v>
      </c>
      <c r="Y92" s="2346"/>
      <c r="Z92" s="2345" t="s">
        <v>21</v>
      </c>
      <c r="AA92" s="2346"/>
      <c r="AB92" s="2345" t="s">
        <v>22</v>
      </c>
      <c r="AC92" s="2346"/>
      <c r="AD92" s="2345" t="s">
        <v>23</v>
      </c>
      <c r="AE92" s="2346"/>
      <c r="AF92" s="2345" t="s">
        <v>24</v>
      </c>
      <c r="AG92" s="2346"/>
      <c r="AH92" s="2345" t="s">
        <v>25</v>
      </c>
      <c r="AI92" s="2346"/>
      <c r="AJ92" s="2345" t="s">
        <v>26</v>
      </c>
      <c r="AK92" s="2346"/>
      <c r="AL92" s="2345" t="s">
        <v>27</v>
      </c>
      <c r="AM92" s="2346"/>
      <c r="AN92" s="2155"/>
      <c r="AO92" s="2150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206" t="s">
        <v>32</v>
      </c>
      <c r="D93" s="1304" t="s">
        <v>43</v>
      </c>
      <c r="E93" s="1256" t="s">
        <v>34</v>
      </c>
      <c r="F93" s="1255" t="s">
        <v>43</v>
      </c>
      <c r="G93" s="1256" t="s">
        <v>34</v>
      </c>
      <c r="H93" s="1298" t="s">
        <v>43</v>
      </c>
      <c r="I93" s="1298" t="s">
        <v>34</v>
      </c>
      <c r="J93" s="1255" t="s">
        <v>43</v>
      </c>
      <c r="K93" s="1256" t="s">
        <v>34</v>
      </c>
      <c r="L93" s="1298" t="s">
        <v>43</v>
      </c>
      <c r="M93" s="1298" t="s">
        <v>34</v>
      </c>
      <c r="N93" s="1255" t="s">
        <v>43</v>
      </c>
      <c r="O93" s="1256" t="s">
        <v>34</v>
      </c>
      <c r="P93" s="1298" t="s">
        <v>43</v>
      </c>
      <c r="Q93" s="1298" t="s">
        <v>34</v>
      </c>
      <c r="R93" s="1255" t="s">
        <v>43</v>
      </c>
      <c r="S93" s="1256" t="s">
        <v>34</v>
      </c>
      <c r="T93" s="1298" t="s">
        <v>43</v>
      </c>
      <c r="U93" s="1298" t="s">
        <v>34</v>
      </c>
      <c r="V93" s="1255" t="s">
        <v>43</v>
      </c>
      <c r="W93" s="1256" t="s">
        <v>34</v>
      </c>
      <c r="X93" s="1298" t="s">
        <v>43</v>
      </c>
      <c r="Y93" s="1256" t="s">
        <v>34</v>
      </c>
      <c r="Z93" s="1255" t="s">
        <v>43</v>
      </c>
      <c r="AA93" s="1298" t="s">
        <v>34</v>
      </c>
      <c r="AB93" s="1255" t="s">
        <v>43</v>
      </c>
      <c r="AC93" s="1256" t="s">
        <v>34</v>
      </c>
      <c r="AD93" s="1298" t="s">
        <v>43</v>
      </c>
      <c r="AE93" s="1298" t="s">
        <v>34</v>
      </c>
      <c r="AF93" s="1255" t="s">
        <v>43</v>
      </c>
      <c r="AG93" s="1256" t="s">
        <v>34</v>
      </c>
      <c r="AH93" s="1298" t="s">
        <v>43</v>
      </c>
      <c r="AI93" s="1298" t="s">
        <v>34</v>
      </c>
      <c r="AJ93" s="1255" t="s">
        <v>43</v>
      </c>
      <c r="AK93" s="1256" t="s">
        <v>34</v>
      </c>
      <c r="AL93" s="1298" t="s">
        <v>43</v>
      </c>
      <c r="AM93" s="1256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342" t="s">
        <v>119</v>
      </c>
      <c r="B94" s="2344"/>
      <c r="C94" s="1263">
        <f>SUM(C95:C101)</f>
        <v>671</v>
      </c>
      <c r="D94" s="1264">
        <f>SUM(D95:D101)</f>
        <v>315</v>
      </c>
      <c r="E94" s="1297">
        <f>SUM(E95:E101)</f>
        <v>356</v>
      </c>
      <c r="F94" s="1260">
        <f t="shared" ref="F94:AN94" si="14">SUM(F95:F101)</f>
        <v>25</v>
      </c>
      <c r="G94" s="1305">
        <f t="shared" si="14"/>
        <v>27</v>
      </c>
      <c r="H94" s="1260">
        <f t="shared" si="14"/>
        <v>6</v>
      </c>
      <c r="I94" s="1305">
        <f t="shared" si="14"/>
        <v>11</v>
      </c>
      <c r="J94" s="1260">
        <f t="shared" si="14"/>
        <v>15</v>
      </c>
      <c r="K94" s="1305">
        <f t="shared" si="14"/>
        <v>11</v>
      </c>
      <c r="L94" s="1260">
        <f t="shared" si="14"/>
        <v>10</v>
      </c>
      <c r="M94" s="1305">
        <f t="shared" si="14"/>
        <v>26</v>
      </c>
      <c r="N94" s="1260">
        <f t="shared" si="14"/>
        <v>11</v>
      </c>
      <c r="O94" s="1305">
        <f t="shared" si="14"/>
        <v>14</v>
      </c>
      <c r="P94" s="1260">
        <f t="shared" si="14"/>
        <v>11</v>
      </c>
      <c r="Q94" s="1305">
        <f t="shared" si="14"/>
        <v>30</v>
      </c>
      <c r="R94" s="1260">
        <f t="shared" si="14"/>
        <v>5</v>
      </c>
      <c r="S94" s="1305">
        <f t="shared" si="14"/>
        <v>16</v>
      </c>
      <c r="T94" s="1260">
        <f t="shared" si="14"/>
        <v>4</v>
      </c>
      <c r="U94" s="1305">
        <f t="shared" si="14"/>
        <v>12</v>
      </c>
      <c r="V94" s="1260">
        <f t="shared" si="14"/>
        <v>14</v>
      </c>
      <c r="W94" s="1305">
        <f t="shared" si="14"/>
        <v>21</v>
      </c>
      <c r="X94" s="1260">
        <f t="shared" si="14"/>
        <v>20</v>
      </c>
      <c r="Y94" s="1305">
        <f t="shared" si="14"/>
        <v>15</v>
      </c>
      <c r="Z94" s="1260">
        <f t="shared" si="14"/>
        <v>16</v>
      </c>
      <c r="AA94" s="1305">
        <f t="shared" si="14"/>
        <v>20</v>
      </c>
      <c r="AB94" s="1260">
        <f t="shared" si="14"/>
        <v>20</v>
      </c>
      <c r="AC94" s="1305">
        <f t="shared" si="14"/>
        <v>17</v>
      </c>
      <c r="AD94" s="1260">
        <f t="shared" si="14"/>
        <v>22</v>
      </c>
      <c r="AE94" s="1305">
        <f t="shared" si="14"/>
        <v>21</v>
      </c>
      <c r="AF94" s="1260">
        <f t="shared" si="14"/>
        <v>28</v>
      </c>
      <c r="AG94" s="1305">
        <f t="shared" si="14"/>
        <v>28</v>
      </c>
      <c r="AH94" s="1260">
        <f t="shared" si="14"/>
        <v>31</v>
      </c>
      <c r="AI94" s="1305">
        <f t="shared" si="14"/>
        <v>26</v>
      </c>
      <c r="AJ94" s="1260">
        <f t="shared" si="14"/>
        <v>29</v>
      </c>
      <c r="AK94" s="1305">
        <f t="shared" si="14"/>
        <v>18</v>
      </c>
      <c r="AL94" s="1260">
        <f t="shared" si="14"/>
        <v>48</v>
      </c>
      <c r="AM94" s="1305">
        <f t="shared" si="14"/>
        <v>43</v>
      </c>
      <c r="AN94" s="1306">
        <f t="shared" si="14"/>
        <v>634</v>
      </c>
      <c r="AO94" s="1306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1243" t="s">
        <v>121</v>
      </c>
      <c r="C95" s="1263">
        <f t="shared" ref="C95:C101" si="15">SUM(D95+E95)</f>
        <v>471</v>
      </c>
      <c r="D95" s="1264">
        <f t="shared" ref="D95:E101" si="16">SUM(F95+H95+J95+L95+N95+P95+R95+T95+V95+X95+Z95+AB95+AD95+AF95+AH95+AJ95+AL95)</f>
        <v>204</v>
      </c>
      <c r="E95" s="1297">
        <f t="shared" si="16"/>
        <v>267</v>
      </c>
      <c r="F95" s="1265">
        <v>24</v>
      </c>
      <c r="G95" s="1267">
        <v>25</v>
      </c>
      <c r="H95" s="1126">
        <v>5</v>
      </c>
      <c r="I95" s="1307">
        <v>10</v>
      </c>
      <c r="J95" s="1126">
        <v>15</v>
      </c>
      <c r="K95" s="1307">
        <v>11</v>
      </c>
      <c r="L95" s="1265">
        <v>7</v>
      </c>
      <c r="M95" s="1267">
        <v>19</v>
      </c>
      <c r="N95" s="1126">
        <v>8</v>
      </c>
      <c r="O95" s="1307">
        <v>9</v>
      </c>
      <c r="P95" s="1126">
        <v>9</v>
      </c>
      <c r="Q95" s="1307">
        <v>26</v>
      </c>
      <c r="R95" s="1126">
        <v>3</v>
      </c>
      <c r="S95" s="1307">
        <v>15</v>
      </c>
      <c r="T95" s="1126">
        <v>1</v>
      </c>
      <c r="U95" s="1307">
        <v>12</v>
      </c>
      <c r="V95" s="1126">
        <v>8</v>
      </c>
      <c r="W95" s="1307">
        <v>14</v>
      </c>
      <c r="X95" s="1126">
        <v>10</v>
      </c>
      <c r="Y95" s="1307">
        <v>10</v>
      </c>
      <c r="Z95" s="1126">
        <v>11</v>
      </c>
      <c r="AA95" s="1307">
        <v>13</v>
      </c>
      <c r="AB95" s="1126">
        <v>13</v>
      </c>
      <c r="AC95" s="1307">
        <v>9</v>
      </c>
      <c r="AD95" s="1126">
        <v>14</v>
      </c>
      <c r="AE95" s="1307">
        <v>14</v>
      </c>
      <c r="AF95" s="1126">
        <v>12</v>
      </c>
      <c r="AG95" s="1307">
        <v>16</v>
      </c>
      <c r="AH95" s="1126">
        <v>19</v>
      </c>
      <c r="AI95" s="1307">
        <v>21</v>
      </c>
      <c r="AJ95" s="1126">
        <v>17</v>
      </c>
      <c r="AK95" s="1307">
        <v>17</v>
      </c>
      <c r="AL95" s="1126">
        <v>28</v>
      </c>
      <c r="AM95" s="1307">
        <v>26</v>
      </c>
      <c r="AN95" s="1266">
        <v>442</v>
      </c>
      <c r="AO95" s="1266">
        <v>0</v>
      </c>
      <c r="AP95" s="325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50"/>
      <c r="B96" s="122" t="s">
        <v>122</v>
      </c>
      <c r="C96" s="110">
        <f t="shared" si="15"/>
        <v>68</v>
      </c>
      <c r="D96" s="24">
        <f t="shared" si="16"/>
        <v>37</v>
      </c>
      <c r="E96" s="123">
        <f t="shared" si="16"/>
        <v>31</v>
      </c>
      <c r="F96" s="124"/>
      <c r="G96" s="125"/>
      <c r="H96" s="126"/>
      <c r="I96" s="127"/>
      <c r="J96" s="124"/>
      <c r="K96" s="128"/>
      <c r="L96" s="126">
        <v>1</v>
      </c>
      <c r="M96" s="129">
        <v>4</v>
      </c>
      <c r="N96" s="124">
        <v>1</v>
      </c>
      <c r="O96" s="128">
        <v>0</v>
      </c>
      <c r="P96" s="127">
        <v>1</v>
      </c>
      <c r="Q96" s="129">
        <v>1</v>
      </c>
      <c r="R96" s="130"/>
      <c r="S96" s="128"/>
      <c r="T96" s="127">
        <v>2</v>
      </c>
      <c r="U96" s="129">
        <v>0</v>
      </c>
      <c r="V96" s="130">
        <v>0</v>
      </c>
      <c r="W96" s="128">
        <v>2</v>
      </c>
      <c r="X96" s="127">
        <v>4</v>
      </c>
      <c r="Y96" s="128">
        <v>3</v>
      </c>
      <c r="Z96" s="130">
        <v>3</v>
      </c>
      <c r="AA96" s="129">
        <v>3</v>
      </c>
      <c r="AB96" s="130">
        <v>3</v>
      </c>
      <c r="AC96" s="128">
        <v>3</v>
      </c>
      <c r="AD96" s="127">
        <v>3</v>
      </c>
      <c r="AE96" s="129">
        <v>2</v>
      </c>
      <c r="AF96" s="130">
        <v>3</v>
      </c>
      <c r="AG96" s="128">
        <v>4</v>
      </c>
      <c r="AH96" s="127">
        <v>2</v>
      </c>
      <c r="AI96" s="129">
        <v>2</v>
      </c>
      <c r="AJ96" s="130">
        <v>8</v>
      </c>
      <c r="AK96" s="128">
        <v>0</v>
      </c>
      <c r="AL96" s="127">
        <v>6</v>
      </c>
      <c r="AM96" s="128">
        <v>7</v>
      </c>
      <c r="AN96" s="131">
        <v>67</v>
      </c>
      <c r="AO96" s="131">
        <v>0</v>
      </c>
      <c r="AP96" s="325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23</v>
      </c>
      <c r="D97" s="134">
        <f t="shared" si="16"/>
        <v>13</v>
      </c>
      <c r="E97" s="135">
        <f t="shared" si="16"/>
        <v>10</v>
      </c>
      <c r="F97" s="136">
        <v>0</v>
      </c>
      <c r="G97" s="137">
        <v>1</v>
      </c>
      <c r="H97" s="138"/>
      <c r="I97" s="139"/>
      <c r="J97" s="136"/>
      <c r="K97" s="140"/>
      <c r="L97" s="138">
        <v>1</v>
      </c>
      <c r="M97" s="141"/>
      <c r="N97" s="136"/>
      <c r="O97" s="140"/>
      <c r="P97" s="139"/>
      <c r="Q97" s="141">
        <v>1</v>
      </c>
      <c r="R97" s="142"/>
      <c r="S97" s="140">
        <v>1</v>
      </c>
      <c r="T97" s="139"/>
      <c r="U97" s="141"/>
      <c r="V97" s="142"/>
      <c r="W97" s="140"/>
      <c r="X97" s="139"/>
      <c r="Y97" s="140"/>
      <c r="Z97" s="142"/>
      <c r="AA97" s="141"/>
      <c r="AB97" s="142">
        <v>1</v>
      </c>
      <c r="AC97" s="140"/>
      <c r="AD97" s="139">
        <v>3</v>
      </c>
      <c r="AE97" s="141">
        <v>2</v>
      </c>
      <c r="AF97" s="142">
        <v>2</v>
      </c>
      <c r="AG97" s="140">
        <v>2</v>
      </c>
      <c r="AH97" s="139">
        <v>3</v>
      </c>
      <c r="AI97" s="141">
        <v>0</v>
      </c>
      <c r="AJ97" s="142">
        <v>1</v>
      </c>
      <c r="AK97" s="140"/>
      <c r="AL97" s="139">
        <v>2</v>
      </c>
      <c r="AM97" s="140">
        <v>3</v>
      </c>
      <c r="AN97" s="143">
        <v>23</v>
      </c>
      <c r="AO97" s="143">
        <v>0</v>
      </c>
      <c r="AP97" s="325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16</v>
      </c>
      <c r="D98" s="46">
        <f t="shared" si="16"/>
        <v>11</v>
      </c>
      <c r="E98" s="145">
        <f t="shared" si="16"/>
        <v>5</v>
      </c>
      <c r="F98" s="146"/>
      <c r="G98" s="147"/>
      <c r="H98" s="148">
        <v>1</v>
      </c>
      <c r="I98" s="149"/>
      <c r="J98" s="150"/>
      <c r="K98" s="147"/>
      <c r="L98" s="148"/>
      <c r="M98" s="151"/>
      <c r="N98" s="150">
        <v>1</v>
      </c>
      <c r="O98" s="147"/>
      <c r="P98" s="149"/>
      <c r="Q98" s="151">
        <v>2</v>
      </c>
      <c r="R98" s="152">
        <v>1</v>
      </c>
      <c r="S98" s="147"/>
      <c r="T98" s="149">
        <v>1</v>
      </c>
      <c r="U98" s="151"/>
      <c r="V98" s="152"/>
      <c r="W98" s="147">
        <v>1</v>
      </c>
      <c r="X98" s="149">
        <v>2</v>
      </c>
      <c r="Y98" s="147"/>
      <c r="Z98" s="152">
        <v>2</v>
      </c>
      <c r="AA98" s="151"/>
      <c r="AB98" s="152"/>
      <c r="AC98" s="147">
        <v>1</v>
      </c>
      <c r="AD98" s="149"/>
      <c r="AE98" s="151"/>
      <c r="AF98" s="152"/>
      <c r="AG98" s="147">
        <v>1</v>
      </c>
      <c r="AH98" s="149">
        <v>1</v>
      </c>
      <c r="AI98" s="151"/>
      <c r="AJ98" s="152"/>
      <c r="AK98" s="147"/>
      <c r="AL98" s="149">
        <v>2</v>
      </c>
      <c r="AM98" s="147"/>
      <c r="AN98" s="153">
        <v>13</v>
      </c>
      <c r="AO98" s="154"/>
      <c r="AP98" s="325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25</v>
      </c>
      <c r="D99" s="46">
        <f t="shared" si="16"/>
        <v>17</v>
      </c>
      <c r="E99" s="339">
        <f t="shared" si="16"/>
        <v>8</v>
      </c>
      <c r="F99" s="156"/>
      <c r="G99" s="340"/>
      <c r="H99" s="157"/>
      <c r="I99" s="158">
        <v>1</v>
      </c>
      <c r="J99" s="146"/>
      <c r="K99" s="159"/>
      <c r="L99" s="157"/>
      <c r="M99" s="160"/>
      <c r="N99" s="146"/>
      <c r="O99" s="159">
        <v>1</v>
      </c>
      <c r="P99" s="158">
        <v>1</v>
      </c>
      <c r="Q99" s="160"/>
      <c r="R99" s="329"/>
      <c r="S99" s="159"/>
      <c r="T99" s="158"/>
      <c r="U99" s="160"/>
      <c r="V99" s="329">
        <v>2</v>
      </c>
      <c r="W99" s="159"/>
      <c r="X99" s="158">
        <v>4</v>
      </c>
      <c r="Y99" s="159"/>
      <c r="Z99" s="329"/>
      <c r="AA99" s="160">
        <v>1</v>
      </c>
      <c r="AB99" s="329">
        <v>2</v>
      </c>
      <c r="AC99" s="159"/>
      <c r="AD99" s="158"/>
      <c r="AE99" s="160">
        <v>1</v>
      </c>
      <c r="AF99" s="329">
        <v>4</v>
      </c>
      <c r="AG99" s="159">
        <v>2</v>
      </c>
      <c r="AH99" s="158">
        <v>1</v>
      </c>
      <c r="AI99" s="160">
        <v>1</v>
      </c>
      <c r="AJ99" s="329">
        <v>3</v>
      </c>
      <c r="AK99" s="159"/>
      <c r="AL99" s="158"/>
      <c r="AM99" s="159">
        <v>1</v>
      </c>
      <c r="AN99" s="330">
        <v>22</v>
      </c>
      <c r="AO99" s="331"/>
      <c r="AP99" s="325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68</v>
      </c>
      <c r="D100" s="24">
        <f t="shared" si="16"/>
        <v>33</v>
      </c>
      <c r="E100" s="161">
        <f t="shared" si="16"/>
        <v>35</v>
      </c>
      <c r="F100" s="124">
        <v>1</v>
      </c>
      <c r="G100" s="125">
        <v>1</v>
      </c>
      <c r="H100" s="126"/>
      <c r="I100" s="127"/>
      <c r="J100" s="124"/>
      <c r="K100" s="128"/>
      <c r="L100" s="126">
        <v>1</v>
      </c>
      <c r="M100" s="129">
        <v>3</v>
      </c>
      <c r="N100" s="124">
        <v>1</v>
      </c>
      <c r="O100" s="128">
        <v>4</v>
      </c>
      <c r="P100" s="127"/>
      <c r="Q100" s="129"/>
      <c r="R100" s="130">
        <v>1</v>
      </c>
      <c r="S100" s="128"/>
      <c r="T100" s="127"/>
      <c r="U100" s="129"/>
      <c r="V100" s="130">
        <v>4</v>
      </c>
      <c r="W100" s="128">
        <v>4</v>
      </c>
      <c r="X100" s="127"/>
      <c r="Y100" s="128">
        <v>2</v>
      </c>
      <c r="Z100" s="130"/>
      <c r="AA100" s="129">
        <v>3</v>
      </c>
      <c r="AB100" s="130">
        <v>1</v>
      </c>
      <c r="AC100" s="128">
        <v>4</v>
      </c>
      <c r="AD100" s="127">
        <v>2</v>
      </c>
      <c r="AE100" s="129">
        <v>2</v>
      </c>
      <c r="AF100" s="130">
        <v>7</v>
      </c>
      <c r="AG100" s="128">
        <v>3</v>
      </c>
      <c r="AH100" s="127">
        <v>5</v>
      </c>
      <c r="AI100" s="129">
        <v>2</v>
      </c>
      <c r="AJ100" s="130"/>
      <c r="AK100" s="128">
        <v>1</v>
      </c>
      <c r="AL100" s="127">
        <v>10</v>
      </c>
      <c r="AM100" s="128">
        <v>6</v>
      </c>
      <c r="AN100" s="131">
        <v>67</v>
      </c>
      <c r="AO100" s="162"/>
      <c r="AP100" s="325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0</v>
      </c>
      <c r="D101" s="96">
        <f t="shared" si="16"/>
        <v>0</v>
      </c>
      <c r="E101" s="163">
        <f t="shared" si="16"/>
        <v>0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/>
      <c r="Y101" s="167"/>
      <c r="Z101" s="169"/>
      <c r="AA101" s="168"/>
      <c r="AB101" s="169"/>
      <c r="AC101" s="167"/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>
        <v>0</v>
      </c>
      <c r="AO101" s="171"/>
      <c r="AP101" s="325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342" t="s">
        <v>129</v>
      </c>
      <c r="B103" s="2420"/>
      <c r="C103" s="2344"/>
      <c r="D103" s="1258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308" t="s">
        <v>131</v>
      </c>
      <c r="D104" s="1309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171"/>
      <c r="B105" s="2155"/>
      <c r="C105" s="1244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1245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342" t="s">
        <v>6</v>
      </c>
      <c r="G108" s="2420"/>
      <c r="H108" s="2420"/>
      <c r="I108" s="2420"/>
      <c r="J108" s="2420"/>
      <c r="K108" s="2420"/>
      <c r="L108" s="2420"/>
      <c r="M108" s="2420"/>
      <c r="N108" s="2420"/>
      <c r="O108" s="2420"/>
      <c r="P108" s="2420"/>
      <c r="Q108" s="2420"/>
      <c r="R108" s="2420"/>
      <c r="S108" s="2420"/>
      <c r="T108" s="2420"/>
      <c r="U108" s="2420"/>
      <c r="V108" s="2420"/>
      <c r="W108" s="2420"/>
      <c r="X108" s="2420"/>
      <c r="Y108" s="2420"/>
      <c r="Z108" s="2420"/>
      <c r="AA108" s="2420"/>
      <c r="AB108" s="2420"/>
      <c r="AC108" s="2420"/>
      <c r="AD108" s="2420"/>
      <c r="AE108" s="2420"/>
      <c r="AF108" s="2420"/>
      <c r="AG108" s="2420"/>
      <c r="AH108" s="2420"/>
      <c r="AI108" s="2420"/>
      <c r="AJ108" s="2420"/>
      <c r="AK108" s="2420"/>
      <c r="AL108" s="2420"/>
      <c r="AM108" s="2344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342" t="s">
        <v>11</v>
      </c>
      <c r="G109" s="2344"/>
      <c r="H109" s="2342" t="s">
        <v>12</v>
      </c>
      <c r="I109" s="2344"/>
      <c r="J109" s="2342" t="s">
        <v>13</v>
      </c>
      <c r="K109" s="2344"/>
      <c r="L109" s="2342" t="s">
        <v>14</v>
      </c>
      <c r="M109" s="2344"/>
      <c r="N109" s="2342" t="s">
        <v>15</v>
      </c>
      <c r="O109" s="2344"/>
      <c r="P109" s="2345" t="s">
        <v>16</v>
      </c>
      <c r="Q109" s="2346"/>
      <c r="R109" s="2345" t="s">
        <v>17</v>
      </c>
      <c r="S109" s="2346"/>
      <c r="T109" s="2345" t="s">
        <v>18</v>
      </c>
      <c r="U109" s="2346"/>
      <c r="V109" s="2345" t="s">
        <v>19</v>
      </c>
      <c r="W109" s="2346"/>
      <c r="X109" s="2345" t="s">
        <v>20</v>
      </c>
      <c r="Y109" s="2346"/>
      <c r="Z109" s="2345" t="s">
        <v>21</v>
      </c>
      <c r="AA109" s="2346"/>
      <c r="AB109" s="2345" t="s">
        <v>22</v>
      </c>
      <c r="AC109" s="2346"/>
      <c r="AD109" s="2345" t="s">
        <v>23</v>
      </c>
      <c r="AE109" s="2346"/>
      <c r="AF109" s="2345" t="s">
        <v>24</v>
      </c>
      <c r="AG109" s="2346"/>
      <c r="AH109" s="2345" t="s">
        <v>25</v>
      </c>
      <c r="AI109" s="2346"/>
      <c r="AJ109" s="2345" t="s">
        <v>26</v>
      </c>
      <c r="AK109" s="2346"/>
      <c r="AL109" s="2345" t="s">
        <v>27</v>
      </c>
      <c r="AM109" s="2347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1204" t="s">
        <v>32</v>
      </c>
      <c r="D110" s="1295" t="s">
        <v>43</v>
      </c>
      <c r="E110" s="1256" t="s">
        <v>34</v>
      </c>
      <c r="F110" s="1255" t="s">
        <v>43</v>
      </c>
      <c r="G110" s="1256" t="s">
        <v>34</v>
      </c>
      <c r="H110" s="1255" t="s">
        <v>43</v>
      </c>
      <c r="I110" s="1256" t="s">
        <v>34</v>
      </c>
      <c r="J110" s="1255" t="s">
        <v>43</v>
      </c>
      <c r="K110" s="1256" t="s">
        <v>34</v>
      </c>
      <c r="L110" s="1255" t="s">
        <v>43</v>
      </c>
      <c r="M110" s="1256" t="s">
        <v>34</v>
      </c>
      <c r="N110" s="1255" t="s">
        <v>43</v>
      </c>
      <c r="O110" s="1256" t="s">
        <v>34</v>
      </c>
      <c r="P110" s="1255" t="s">
        <v>43</v>
      </c>
      <c r="Q110" s="1256" t="s">
        <v>34</v>
      </c>
      <c r="R110" s="1255" t="s">
        <v>43</v>
      </c>
      <c r="S110" s="1256" t="s">
        <v>34</v>
      </c>
      <c r="T110" s="1255" t="s">
        <v>43</v>
      </c>
      <c r="U110" s="1256" t="s">
        <v>34</v>
      </c>
      <c r="V110" s="1255" t="s">
        <v>43</v>
      </c>
      <c r="W110" s="1256" t="s">
        <v>34</v>
      </c>
      <c r="X110" s="1255" t="s">
        <v>43</v>
      </c>
      <c r="Y110" s="1256" t="s">
        <v>34</v>
      </c>
      <c r="Z110" s="1255" t="s">
        <v>43</v>
      </c>
      <c r="AA110" s="1256" t="s">
        <v>34</v>
      </c>
      <c r="AB110" s="1255" t="s">
        <v>43</v>
      </c>
      <c r="AC110" s="1256" t="s">
        <v>34</v>
      </c>
      <c r="AD110" s="1298" t="s">
        <v>43</v>
      </c>
      <c r="AE110" s="1298" t="s">
        <v>34</v>
      </c>
      <c r="AF110" s="1255" t="s">
        <v>43</v>
      </c>
      <c r="AG110" s="1256" t="s">
        <v>34</v>
      </c>
      <c r="AH110" s="1298" t="s">
        <v>43</v>
      </c>
      <c r="AI110" s="1298" t="s">
        <v>34</v>
      </c>
      <c r="AJ110" s="1255" t="s">
        <v>43</v>
      </c>
      <c r="AK110" s="1256" t="s">
        <v>34</v>
      </c>
      <c r="AL110" s="1298" t="s">
        <v>43</v>
      </c>
      <c r="AM110" s="1256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393" t="s">
        <v>135</v>
      </c>
      <c r="B111" s="2424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5</v>
      </c>
      <c r="D112" s="46">
        <f t="shared" si="17"/>
        <v>4</v>
      </c>
      <c r="E112" s="55">
        <f t="shared" si="17"/>
        <v>1</v>
      </c>
      <c r="F112" s="185"/>
      <c r="G112" s="186"/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>
        <v>1</v>
      </c>
      <c r="S112" s="186"/>
      <c r="T112" s="185"/>
      <c r="U112" s="186"/>
      <c r="V112" s="185">
        <v>1</v>
      </c>
      <c r="W112" s="186"/>
      <c r="X112" s="185"/>
      <c r="Y112" s="186"/>
      <c r="Z112" s="185">
        <v>1</v>
      </c>
      <c r="AA112" s="186"/>
      <c r="AB112" s="185">
        <v>1</v>
      </c>
      <c r="AC112" s="186"/>
      <c r="AD112" s="187"/>
      <c r="AE112" s="188"/>
      <c r="AF112" s="185"/>
      <c r="AG112" s="186"/>
      <c r="AH112" s="187"/>
      <c r="AI112" s="188"/>
      <c r="AJ112" s="185"/>
      <c r="AK112" s="186">
        <v>1</v>
      </c>
      <c r="AL112" s="187"/>
      <c r="AM112" s="186"/>
      <c r="AN112" s="189">
        <v>5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1</v>
      </c>
      <c r="D113" s="96">
        <f t="shared" si="17"/>
        <v>0</v>
      </c>
      <c r="E113" s="97">
        <f t="shared" si="17"/>
        <v>1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/>
      <c r="AG113" s="191"/>
      <c r="AH113" s="192"/>
      <c r="AI113" s="193"/>
      <c r="AJ113" s="190"/>
      <c r="AK113" s="191"/>
      <c r="AL113" s="192"/>
      <c r="AM113" s="191">
        <v>1</v>
      </c>
      <c r="AN113" s="194">
        <v>1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342" t="s">
        <v>140</v>
      </c>
      <c r="G115" s="2344"/>
      <c r="H115" s="2351" t="s">
        <v>141</v>
      </c>
      <c r="I115" s="2344"/>
      <c r="J115" s="2342" t="s">
        <v>142</v>
      </c>
      <c r="K115" s="2344"/>
      <c r="L115" s="2342" t="s">
        <v>56</v>
      </c>
      <c r="M115" s="2344"/>
      <c r="N115" s="2342" t="s">
        <v>143</v>
      </c>
      <c r="O115" s="2344"/>
      <c r="P115" s="2342" t="s">
        <v>144</v>
      </c>
      <c r="Q115" s="2344"/>
      <c r="R115" s="2345" t="s">
        <v>145</v>
      </c>
      <c r="S115" s="2346"/>
      <c r="T115" s="2345" t="s">
        <v>146</v>
      </c>
      <c r="U115" s="2346"/>
      <c r="V115" s="2345" t="s">
        <v>147</v>
      </c>
      <c r="W115" s="2423"/>
      <c r="X115" s="2345" t="s">
        <v>148</v>
      </c>
      <c r="Y115" s="2346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1204" t="s">
        <v>32</v>
      </c>
      <c r="D116" s="1295" t="s">
        <v>33</v>
      </c>
      <c r="E116" s="1254" t="s">
        <v>34</v>
      </c>
      <c r="F116" s="1206" t="s">
        <v>43</v>
      </c>
      <c r="G116" s="1310" t="s">
        <v>34</v>
      </c>
      <c r="H116" s="1206" t="s">
        <v>43</v>
      </c>
      <c r="I116" s="1310" t="s">
        <v>34</v>
      </c>
      <c r="J116" s="1206" t="s">
        <v>43</v>
      </c>
      <c r="K116" s="1310" t="s">
        <v>34</v>
      </c>
      <c r="L116" s="1206" t="s">
        <v>43</v>
      </c>
      <c r="M116" s="1310" t="s">
        <v>34</v>
      </c>
      <c r="N116" s="1206" t="s">
        <v>43</v>
      </c>
      <c r="O116" s="1310" t="s">
        <v>34</v>
      </c>
      <c r="P116" s="1206" t="s">
        <v>43</v>
      </c>
      <c r="Q116" s="1310" t="s">
        <v>34</v>
      </c>
      <c r="R116" s="1206" t="s">
        <v>43</v>
      </c>
      <c r="S116" s="1310" t="s">
        <v>34</v>
      </c>
      <c r="T116" s="1206" t="s">
        <v>43</v>
      </c>
      <c r="U116" s="1310" t="s">
        <v>34</v>
      </c>
      <c r="V116" s="1206" t="s">
        <v>43</v>
      </c>
      <c r="W116" s="1311" t="s">
        <v>34</v>
      </c>
      <c r="X116" s="1206" t="s">
        <v>43</v>
      </c>
      <c r="Y116" s="1310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393" t="s">
        <v>149</v>
      </c>
      <c r="B117" s="2424"/>
      <c r="C117" s="1129">
        <f>SUM(D117+E117)</f>
        <v>4</v>
      </c>
      <c r="D117" s="1263">
        <f>SUM(F117+H117+J117+L117+N117+P117+R117+T117+V117+X117)</f>
        <v>1</v>
      </c>
      <c r="E117" s="1289">
        <f>SUM(G117+I117+K117+M117+O117+Q117+S117+U117+W117+Y117)</f>
        <v>3</v>
      </c>
      <c r="F117" s="1267"/>
      <c r="G117" s="849"/>
      <c r="H117" s="1265"/>
      <c r="I117" s="1307">
        <v>1</v>
      </c>
      <c r="J117" s="1265"/>
      <c r="K117" s="1307"/>
      <c r="L117" s="1267"/>
      <c r="M117" s="849">
        <v>1</v>
      </c>
      <c r="N117" s="1265"/>
      <c r="O117" s="1307">
        <v>1</v>
      </c>
      <c r="P117" s="1267"/>
      <c r="Q117" s="849"/>
      <c r="R117" s="1265">
        <v>1</v>
      </c>
      <c r="S117" s="1307"/>
      <c r="T117" s="1267"/>
      <c r="U117" s="849"/>
      <c r="V117" s="1265"/>
      <c r="W117" s="1307"/>
      <c r="X117" s="1265"/>
      <c r="Y117" s="1268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26</v>
      </c>
      <c r="D118" s="95">
        <f>SUM(F118+H118+J118+L118+N118+P118+R118+T118+V118+X118)</f>
        <v>17</v>
      </c>
      <c r="E118" s="39">
        <f>SUM(G118+I118+K118+M118+O118+Q118+S118+U118+W118+Y118)</f>
        <v>9</v>
      </c>
      <c r="F118" s="197"/>
      <c r="G118" s="198">
        <v>2</v>
      </c>
      <c r="H118" s="317"/>
      <c r="I118" s="199">
        <v>4</v>
      </c>
      <c r="J118" s="317">
        <v>3</v>
      </c>
      <c r="K118" s="199"/>
      <c r="L118" s="197">
        <v>2</v>
      </c>
      <c r="M118" s="198">
        <v>1</v>
      </c>
      <c r="N118" s="317">
        <v>6</v>
      </c>
      <c r="O118" s="199">
        <v>1</v>
      </c>
      <c r="P118" s="197">
        <v>2</v>
      </c>
      <c r="Q118" s="198"/>
      <c r="R118" s="317">
        <v>1</v>
      </c>
      <c r="S118" s="199">
        <v>1</v>
      </c>
      <c r="T118" s="197">
        <v>2</v>
      </c>
      <c r="U118" s="198"/>
      <c r="V118" s="317">
        <v>1</v>
      </c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423" t="s">
        <v>152</v>
      </c>
      <c r="C120" s="2423"/>
      <c r="D120" s="2423"/>
      <c r="E120" s="2346"/>
      <c r="F120" s="2355" t="s">
        <v>153</v>
      </c>
      <c r="G120" s="2356"/>
      <c r="H120" s="2425" t="s">
        <v>154</v>
      </c>
      <c r="I120" s="2423"/>
      <c r="J120" s="2423"/>
      <c r="K120" s="2347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312" t="s">
        <v>160</v>
      </c>
      <c r="C121" s="1312" t="s">
        <v>161</v>
      </c>
      <c r="D121" s="1258" t="s">
        <v>162</v>
      </c>
      <c r="E121" s="1256" t="s">
        <v>163</v>
      </c>
      <c r="F121" s="1027" t="s">
        <v>164</v>
      </c>
      <c r="G121" s="1180" t="s">
        <v>165</v>
      </c>
      <c r="H121" s="1313" t="s">
        <v>166</v>
      </c>
      <c r="I121" s="1258" t="s">
        <v>167</v>
      </c>
      <c r="J121" s="1251" t="s">
        <v>168</v>
      </c>
      <c r="K121" s="1182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132" t="s">
        <v>149</v>
      </c>
      <c r="B122" s="1266">
        <v>1</v>
      </c>
      <c r="C122" s="1268">
        <v>3</v>
      </c>
      <c r="D122" s="1314"/>
      <c r="E122" s="1315"/>
      <c r="F122" s="1316">
        <v>1</v>
      </c>
      <c r="G122" s="1135">
        <v>3</v>
      </c>
      <c r="H122" s="854">
        <v>1</v>
      </c>
      <c r="I122" s="1266"/>
      <c r="J122" s="1266">
        <v>2</v>
      </c>
      <c r="K122" s="1135"/>
      <c r="L122" s="1268">
        <v>1</v>
      </c>
      <c r="M122" s="1266">
        <v>0</v>
      </c>
      <c r="N122" s="1268">
        <v>0</v>
      </c>
      <c r="O122" s="1266">
        <v>0</v>
      </c>
      <c r="P122" s="1266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9</v>
      </c>
      <c r="E123" s="200">
        <v>17</v>
      </c>
      <c r="F123" s="206">
        <v>17</v>
      </c>
      <c r="G123" s="208">
        <v>9</v>
      </c>
      <c r="H123" s="207">
        <v>11</v>
      </c>
      <c r="I123" s="205"/>
      <c r="J123" s="205">
        <v>10</v>
      </c>
      <c r="K123" s="208">
        <v>2</v>
      </c>
      <c r="L123" s="200">
        <v>3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342" t="s">
        <v>6</v>
      </c>
      <c r="E125" s="2420"/>
      <c r="F125" s="2420"/>
      <c r="G125" s="2420"/>
      <c r="H125" s="2420"/>
      <c r="I125" s="2358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317" t="s">
        <v>13</v>
      </c>
      <c r="E126" s="1304" t="s">
        <v>14</v>
      </c>
      <c r="F126" s="1304" t="s">
        <v>15</v>
      </c>
      <c r="G126" s="1304" t="s">
        <v>171</v>
      </c>
      <c r="H126" s="1304" t="s">
        <v>172</v>
      </c>
      <c r="I126" s="1318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1319" t="s">
        <v>175</v>
      </c>
      <c r="C127" s="1320">
        <f>SUM(D127:I127)</f>
        <v>1</v>
      </c>
      <c r="D127" s="1292"/>
      <c r="E127" s="1321">
        <v>1</v>
      </c>
      <c r="F127" s="1321"/>
      <c r="G127" s="1321"/>
      <c r="H127" s="1321"/>
      <c r="I127" s="1322"/>
      <c r="J127" s="1293">
        <v>1</v>
      </c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DB127" s="6">
        <v>0</v>
      </c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323" t="s">
        <v>180</v>
      </c>
      <c r="B132" s="1294">
        <v>1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5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5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2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0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2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13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49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17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183" t="s">
        <v>80</v>
      </c>
      <c r="B144" s="1176">
        <f>SUM(B132:B143)</f>
        <v>94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342" t="s">
        <v>193</v>
      </c>
      <c r="B146" s="2344"/>
      <c r="C146" s="1258" t="s">
        <v>194</v>
      </c>
      <c r="D146" s="1258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258" t="s">
        <v>196</v>
      </c>
      <c r="B147" s="1255" t="s">
        <v>197</v>
      </c>
      <c r="C147" s="1184"/>
      <c r="D147" s="1184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345" t="s">
        <v>199</v>
      </c>
      <c r="D149" s="2423"/>
      <c r="E149" s="2346"/>
      <c r="F149" s="2149" t="s">
        <v>7</v>
      </c>
      <c r="G149" s="2420" t="s">
        <v>200</v>
      </c>
      <c r="H149" s="2420"/>
      <c r="I149" s="2344"/>
      <c r="J149" s="2342" t="s">
        <v>201</v>
      </c>
      <c r="K149" s="2420"/>
      <c r="L149" s="2344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248" t="s">
        <v>80</v>
      </c>
      <c r="D150" s="1253" t="s">
        <v>202</v>
      </c>
      <c r="E150" s="1240" t="s">
        <v>203</v>
      </c>
      <c r="F150" s="2050"/>
      <c r="G150" s="1253" t="s">
        <v>204</v>
      </c>
      <c r="H150" s="17" t="s">
        <v>205</v>
      </c>
      <c r="I150" s="1240" t="s">
        <v>206</v>
      </c>
      <c r="J150" s="1253" t="s">
        <v>204</v>
      </c>
      <c r="K150" s="17" t="s">
        <v>205</v>
      </c>
      <c r="L150" s="1240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1139" t="s">
        <v>208</v>
      </c>
      <c r="C151" s="1320">
        <f>SUM(D151+E151)</f>
        <v>0</v>
      </c>
      <c r="D151" s="1292"/>
      <c r="E151" s="1293"/>
      <c r="F151" s="1294"/>
      <c r="G151" s="1292"/>
      <c r="H151" s="1290"/>
      <c r="I151" s="1293"/>
      <c r="J151" s="1292"/>
      <c r="K151" s="1290"/>
      <c r="L151" s="1293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345" t="s">
        <v>211</v>
      </c>
      <c r="B154" s="2346"/>
      <c r="C154" s="1258" t="s">
        <v>153</v>
      </c>
      <c r="D154" s="1317" t="s">
        <v>7</v>
      </c>
      <c r="E154" s="998" t="s">
        <v>212</v>
      </c>
      <c r="F154" s="1256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249" t="s">
        <v>217</v>
      </c>
      <c r="B157" s="236" t="s">
        <v>215</v>
      </c>
      <c r="C157" s="1184"/>
      <c r="D157" s="1324"/>
      <c r="E157" s="1046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345" t="s">
        <v>223</v>
      </c>
      <c r="D162" s="2423"/>
      <c r="E162" s="2347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248" t="s">
        <v>224</v>
      </c>
      <c r="D163" s="1317" t="s">
        <v>214</v>
      </c>
      <c r="E163" s="1241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426" t="s">
        <v>225</v>
      </c>
      <c r="B164" s="1142" t="s">
        <v>221</v>
      </c>
      <c r="C164" s="1320">
        <f t="shared" ref="C164:C169" si="18">SUM(D164:E164)</f>
        <v>0</v>
      </c>
      <c r="D164" s="1292"/>
      <c r="E164" s="1322"/>
      <c r="F164" s="1290"/>
      <c r="G164" s="1321"/>
      <c r="H164" s="1293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275</v>
      </c>
      <c r="D165" s="28">
        <v>275</v>
      </c>
      <c r="E165" s="247"/>
      <c r="F165" s="26">
        <v>275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1142" t="s">
        <v>221</v>
      </c>
      <c r="C167" s="1320">
        <f t="shared" si="18"/>
        <v>0</v>
      </c>
      <c r="D167" s="1292"/>
      <c r="E167" s="1322"/>
      <c r="F167" s="1290"/>
      <c r="G167" s="1321"/>
      <c r="H167" s="1293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114</v>
      </c>
      <c r="D168" s="28">
        <v>114</v>
      </c>
      <c r="E168" s="247"/>
      <c r="F168" s="26">
        <v>114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355" t="s">
        <v>6</v>
      </c>
      <c r="F171" s="2427"/>
      <c r="G171" s="2427"/>
      <c r="H171" s="2427"/>
      <c r="I171" s="2427"/>
      <c r="J171" s="2427"/>
      <c r="K171" s="2427"/>
      <c r="L171" s="2427"/>
      <c r="M171" s="2427"/>
      <c r="N171" s="2427"/>
      <c r="O171" s="2427"/>
      <c r="P171" s="2427"/>
      <c r="Q171" s="2427"/>
      <c r="R171" s="2427"/>
      <c r="S171" s="2427"/>
      <c r="T171" s="2427"/>
      <c r="U171" s="2427"/>
      <c r="V171" s="2427"/>
      <c r="W171" s="2427"/>
      <c r="X171" s="2427"/>
      <c r="Y171" s="2427"/>
      <c r="Z171" s="2427"/>
      <c r="AA171" s="2427"/>
      <c r="AB171" s="2427"/>
      <c r="AC171" s="2427"/>
      <c r="AD171" s="2427"/>
      <c r="AE171" s="2427"/>
      <c r="AF171" s="2427"/>
      <c r="AG171" s="2427"/>
      <c r="AH171" s="2427"/>
      <c r="AI171" s="2427"/>
      <c r="AJ171" s="2427"/>
      <c r="AK171" s="2427"/>
      <c r="AL171" s="2361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342" t="s">
        <v>11</v>
      </c>
      <c r="F172" s="2344"/>
      <c r="G172" s="2342" t="s">
        <v>12</v>
      </c>
      <c r="H172" s="2344"/>
      <c r="I172" s="2342" t="s">
        <v>13</v>
      </c>
      <c r="J172" s="2344"/>
      <c r="K172" s="2342" t="s">
        <v>14</v>
      </c>
      <c r="L172" s="2344"/>
      <c r="M172" s="2342" t="s">
        <v>15</v>
      </c>
      <c r="N172" s="2344"/>
      <c r="O172" s="2345" t="s">
        <v>16</v>
      </c>
      <c r="P172" s="2346"/>
      <c r="Q172" s="2345" t="s">
        <v>17</v>
      </c>
      <c r="R172" s="2346"/>
      <c r="S172" s="2345" t="s">
        <v>18</v>
      </c>
      <c r="T172" s="2346"/>
      <c r="U172" s="2345" t="s">
        <v>19</v>
      </c>
      <c r="V172" s="2346"/>
      <c r="W172" s="2345" t="s">
        <v>20</v>
      </c>
      <c r="X172" s="2346"/>
      <c r="Y172" s="2345" t="s">
        <v>21</v>
      </c>
      <c r="Z172" s="2346"/>
      <c r="AA172" s="2345" t="s">
        <v>22</v>
      </c>
      <c r="AB172" s="2346"/>
      <c r="AC172" s="2345" t="s">
        <v>23</v>
      </c>
      <c r="AD172" s="2346"/>
      <c r="AE172" s="2345" t="s">
        <v>24</v>
      </c>
      <c r="AF172" s="2346"/>
      <c r="AG172" s="2345" t="s">
        <v>25</v>
      </c>
      <c r="AH172" s="2346"/>
      <c r="AI172" s="2345" t="s">
        <v>26</v>
      </c>
      <c r="AJ172" s="2346"/>
      <c r="AK172" s="2345" t="s">
        <v>27</v>
      </c>
      <c r="AL172" s="2346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187" t="s">
        <v>32</v>
      </c>
      <c r="C173" s="1049" t="s">
        <v>33</v>
      </c>
      <c r="D173" s="1050" t="s">
        <v>34</v>
      </c>
      <c r="E173" s="1317" t="s">
        <v>43</v>
      </c>
      <c r="F173" s="1256" t="s">
        <v>34</v>
      </c>
      <c r="G173" s="1317" t="s">
        <v>43</v>
      </c>
      <c r="H173" s="1256" t="s">
        <v>34</v>
      </c>
      <c r="I173" s="1317" t="s">
        <v>43</v>
      </c>
      <c r="J173" s="1256" t="s">
        <v>34</v>
      </c>
      <c r="K173" s="1317" t="s">
        <v>43</v>
      </c>
      <c r="L173" s="1298" t="s">
        <v>34</v>
      </c>
      <c r="M173" s="1317" t="s">
        <v>43</v>
      </c>
      <c r="N173" s="1256" t="s">
        <v>34</v>
      </c>
      <c r="O173" s="1317" t="s">
        <v>43</v>
      </c>
      <c r="P173" s="1298" t="s">
        <v>34</v>
      </c>
      <c r="Q173" s="1317" t="s">
        <v>43</v>
      </c>
      <c r="R173" s="1256" t="s">
        <v>34</v>
      </c>
      <c r="S173" s="1317" t="s">
        <v>43</v>
      </c>
      <c r="T173" s="1298" t="s">
        <v>34</v>
      </c>
      <c r="U173" s="1317" t="s">
        <v>43</v>
      </c>
      <c r="V173" s="1256" t="s">
        <v>34</v>
      </c>
      <c r="W173" s="1317" t="s">
        <v>43</v>
      </c>
      <c r="X173" s="1298" t="s">
        <v>34</v>
      </c>
      <c r="Y173" s="1317" t="s">
        <v>43</v>
      </c>
      <c r="Z173" s="1256" t="s">
        <v>34</v>
      </c>
      <c r="AA173" s="1317" t="s">
        <v>43</v>
      </c>
      <c r="AB173" s="1256" t="s">
        <v>34</v>
      </c>
      <c r="AC173" s="1317" t="s">
        <v>43</v>
      </c>
      <c r="AD173" s="1256" t="s">
        <v>34</v>
      </c>
      <c r="AE173" s="1317" t="s">
        <v>43</v>
      </c>
      <c r="AF173" s="1256" t="s">
        <v>34</v>
      </c>
      <c r="AG173" s="1317" t="s">
        <v>43</v>
      </c>
      <c r="AH173" s="1256" t="s">
        <v>34</v>
      </c>
      <c r="AI173" s="1317" t="s">
        <v>43</v>
      </c>
      <c r="AJ173" s="1256" t="s">
        <v>34</v>
      </c>
      <c r="AK173" s="1317" t="s">
        <v>43</v>
      </c>
      <c r="AL173" s="1256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143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1325">
        <f>SUM(P174+R174+T174+V174+X174+Z174+AB174+AD174+AF174+AH174+AJ174+AL174)</f>
        <v>0</v>
      </c>
      <c r="E174" s="1326"/>
      <c r="F174" s="254"/>
      <c r="G174" s="255"/>
      <c r="H174" s="1327"/>
      <c r="I174" s="1326"/>
      <c r="J174" s="254"/>
      <c r="K174" s="255"/>
      <c r="L174" s="1327"/>
      <c r="M174" s="255"/>
      <c r="N174" s="1327"/>
      <c r="O174" s="1328"/>
      <c r="P174" s="1329"/>
      <c r="Q174" s="1330"/>
      <c r="R174" s="1331"/>
      <c r="S174" s="1328"/>
      <c r="T174" s="1329"/>
      <c r="U174" s="1330"/>
      <c r="V174" s="1331"/>
      <c r="W174" s="1328"/>
      <c r="X174" s="1329"/>
      <c r="Y174" s="1330"/>
      <c r="Z174" s="1331"/>
      <c r="AA174" s="1330"/>
      <c r="AB174" s="1331"/>
      <c r="AC174" s="1330"/>
      <c r="AD174" s="1331"/>
      <c r="AE174" s="1330"/>
      <c r="AF174" s="1331"/>
      <c r="AG174" s="1330"/>
      <c r="AH174" s="1331"/>
      <c r="AI174" s="1330"/>
      <c r="AJ174" s="1331"/>
      <c r="AK174" s="1330"/>
      <c r="AL174" s="1331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332"/>
      <c r="F175" s="1333"/>
      <c r="G175" s="1332"/>
      <c r="H175" s="1333"/>
      <c r="I175" s="1332"/>
      <c r="J175" s="1333"/>
      <c r="K175" s="1334"/>
      <c r="L175" s="1335"/>
      <c r="M175" s="1332"/>
      <c r="N175" s="1333"/>
      <c r="O175" s="1334"/>
      <c r="P175" s="1335"/>
      <c r="Q175" s="1332"/>
      <c r="R175" s="1333"/>
      <c r="S175" s="1334"/>
      <c r="T175" s="1335"/>
      <c r="U175" s="1332"/>
      <c r="V175" s="1333"/>
      <c r="W175" s="1334"/>
      <c r="X175" s="1335"/>
      <c r="Y175" s="1332"/>
      <c r="Z175" s="1333"/>
      <c r="AA175" s="1332"/>
      <c r="AB175" s="1333"/>
      <c r="AC175" s="1332"/>
      <c r="AD175" s="1333"/>
      <c r="AE175" s="1332"/>
      <c r="AF175" s="1333"/>
      <c r="AG175" s="1332"/>
      <c r="AH175" s="1333"/>
      <c r="AI175" s="1332"/>
      <c r="AJ175" s="1333"/>
      <c r="AK175" s="1332"/>
      <c r="AL175" s="1333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332"/>
      <c r="F176" s="1333"/>
      <c r="G176" s="1332"/>
      <c r="H176" s="1333"/>
      <c r="I176" s="1332"/>
      <c r="J176" s="1333"/>
      <c r="K176" s="1334"/>
      <c r="L176" s="1335"/>
      <c r="M176" s="1332"/>
      <c r="N176" s="1333"/>
      <c r="O176" s="1334"/>
      <c r="P176" s="1335"/>
      <c r="Q176" s="1332"/>
      <c r="R176" s="1333"/>
      <c r="S176" s="1334"/>
      <c r="T176" s="1335"/>
      <c r="U176" s="1332"/>
      <c r="V176" s="1333"/>
      <c r="W176" s="1334"/>
      <c r="X176" s="1335"/>
      <c r="Y176" s="1332"/>
      <c r="Z176" s="1333"/>
      <c r="AA176" s="1332"/>
      <c r="AB176" s="1333"/>
      <c r="AC176" s="1332"/>
      <c r="AD176" s="1333"/>
      <c r="AE176" s="1332"/>
      <c r="AF176" s="1333"/>
      <c r="AG176" s="1332"/>
      <c r="AH176" s="1333"/>
      <c r="AI176" s="1332"/>
      <c r="AJ176" s="1333"/>
      <c r="AK176" s="1332"/>
      <c r="AL176" s="1333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336"/>
      <c r="F177" s="1337"/>
      <c r="G177" s="1336"/>
      <c r="H177" s="1337"/>
      <c r="I177" s="1336"/>
      <c r="J177" s="1337"/>
      <c r="K177" s="1338"/>
      <c r="L177" s="1339"/>
      <c r="M177" s="1336"/>
      <c r="N177" s="1337"/>
      <c r="O177" s="1338"/>
      <c r="P177" s="1339"/>
      <c r="Q177" s="1336"/>
      <c r="R177" s="1337"/>
      <c r="S177" s="1338"/>
      <c r="T177" s="1339"/>
      <c r="U177" s="1336"/>
      <c r="V177" s="1337"/>
      <c r="W177" s="1338"/>
      <c r="X177" s="1339"/>
      <c r="Y177" s="1336"/>
      <c r="Z177" s="1337"/>
      <c r="AA177" s="1336"/>
      <c r="AB177" s="1337"/>
      <c r="AC177" s="1336"/>
      <c r="AD177" s="1337"/>
      <c r="AE177" s="1336"/>
      <c r="AF177" s="1337"/>
      <c r="AG177" s="1336"/>
      <c r="AH177" s="1337"/>
      <c r="AI177" s="1336"/>
      <c r="AJ177" s="1337"/>
      <c r="AK177" s="1336"/>
      <c r="AL177" s="1337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340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428" t="s">
        <v>234</v>
      </c>
      <c r="G179" s="2429"/>
      <c r="H179" s="2429"/>
      <c r="I179" s="2429"/>
      <c r="J179" s="2429"/>
      <c r="K179" s="2429"/>
      <c r="L179" s="2429"/>
      <c r="M179" s="2429"/>
      <c r="N179" s="2429"/>
      <c r="O179" s="2429"/>
      <c r="P179" s="2429"/>
      <c r="Q179" s="2429"/>
      <c r="R179" s="2429"/>
      <c r="S179" s="2429"/>
      <c r="T179" s="2429"/>
      <c r="U179" s="2430"/>
      <c r="V179" s="2041" t="s">
        <v>235</v>
      </c>
      <c r="W179" s="2431" t="s">
        <v>236</v>
      </c>
      <c r="X179" s="2431" t="s">
        <v>237</v>
      </c>
      <c r="Y179" s="2431" t="s">
        <v>238</v>
      </c>
      <c r="Z179" s="2431" t="s">
        <v>239</v>
      </c>
      <c r="AA179" s="2433" t="s">
        <v>240</v>
      </c>
      <c r="AB179" s="2434" t="s">
        <v>241</v>
      </c>
      <c r="AC179" s="2434"/>
      <c r="AD179" s="2434"/>
      <c r="AE179" s="2434"/>
      <c r="AF179" s="2435" t="s">
        <v>153</v>
      </c>
      <c r="AG179" s="2436"/>
      <c r="AH179" s="2041" t="s">
        <v>155</v>
      </c>
      <c r="AI179" s="2432" t="s">
        <v>242</v>
      </c>
      <c r="AJ179" s="2432" t="s">
        <v>158</v>
      </c>
      <c r="AK179" s="2432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404" t="s">
        <v>11</v>
      </c>
      <c r="G180" s="2404"/>
      <c r="H180" s="2404" t="s">
        <v>12</v>
      </c>
      <c r="I180" s="2404"/>
      <c r="J180" s="2404" t="s">
        <v>13</v>
      </c>
      <c r="K180" s="2404"/>
      <c r="L180" s="2404" t="s">
        <v>243</v>
      </c>
      <c r="M180" s="2404"/>
      <c r="N180" s="2404" t="s">
        <v>244</v>
      </c>
      <c r="O180" s="2404"/>
      <c r="P180" s="2409" t="s">
        <v>245</v>
      </c>
      <c r="Q180" s="2409"/>
      <c r="R180" s="2409" t="s">
        <v>246</v>
      </c>
      <c r="S180" s="2409"/>
      <c r="T180" s="2109" t="s">
        <v>247</v>
      </c>
      <c r="U180" s="2130"/>
      <c r="V180" s="2155"/>
      <c r="W180" s="2404"/>
      <c r="X180" s="2404"/>
      <c r="Y180" s="2404"/>
      <c r="Z180" s="2404"/>
      <c r="AA180" s="2344"/>
      <c r="AB180" s="2404" t="s">
        <v>160</v>
      </c>
      <c r="AC180" s="2404" t="s">
        <v>161</v>
      </c>
      <c r="AD180" s="2404" t="s">
        <v>162</v>
      </c>
      <c r="AE180" s="2344" t="s">
        <v>163</v>
      </c>
      <c r="AF180" s="2437" t="s">
        <v>164</v>
      </c>
      <c r="AG180" s="2438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341" t="s">
        <v>32</v>
      </c>
      <c r="D181" s="1342" t="s">
        <v>43</v>
      </c>
      <c r="E181" s="1254" t="s">
        <v>34</v>
      </c>
      <c r="F181" s="1317" t="s">
        <v>43</v>
      </c>
      <c r="G181" s="1310" t="s">
        <v>34</v>
      </c>
      <c r="H181" s="1317" t="s">
        <v>43</v>
      </c>
      <c r="I181" s="1310" t="s">
        <v>34</v>
      </c>
      <c r="J181" s="1317" t="s">
        <v>43</v>
      </c>
      <c r="K181" s="1310" t="s">
        <v>34</v>
      </c>
      <c r="L181" s="1317" t="s">
        <v>43</v>
      </c>
      <c r="M181" s="1310" t="s">
        <v>34</v>
      </c>
      <c r="N181" s="1317" t="s">
        <v>43</v>
      </c>
      <c r="O181" s="1310" t="s">
        <v>34</v>
      </c>
      <c r="P181" s="1317" t="s">
        <v>43</v>
      </c>
      <c r="Q181" s="1310" t="s">
        <v>34</v>
      </c>
      <c r="R181" s="1317" t="s">
        <v>43</v>
      </c>
      <c r="S181" s="1310" t="s">
        <v>34</v>
      </c>
      <c r="T181" s="998" t="s">
        <v>43</v>
      </c>
      <c r="U181" s="1343" t="s">
        <v>34</v>
      </c>
      <c r="V181" s="2108"/>
      <c r="W181" s="2404"/>
      <c r="X181" s="2404"/>
      <c r="Y181" s="2404"/>
      <c r="Z181" s="2404"/>
      <c r="AA181" s="2344"/>
      <c r="AB181" s="2404"/>
      <c r="AC181" s="2404"/>
      <c r="AD181" s="2404"/>
      <c r="AE181" s="2344"/>
      <c r="AF181" s="2437"/>
      <c r="AG181" s="2438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404" t="s">
        <v>248</v>
      </c>
      <c r="B182" s="1344" t="s">
        <v>249</v>
      </c>
      <c r="C182" s="1345">
        <f>SUM(D182:E182)</f>
        <v>2</v>
      </c>
      <c r="D182" s="1346">
        <f>SUM(F182+H182+J182+L182+N182+P182+R182+T182)</f>
        <v>1</v>
      </c>
      <c r="E182" s="1347">
        <f>G182+I182+K182+M182+O182+Q182+S182+U182</f>
        <v>1</v>
      </c>
      <c r="F182" s="1348"/>
      <c r="G182" s="1349"/>
      <c r="H182" s="1348">
        <v>1</v>
      </c>
      <c r="I182" s="1349"/>
      <c r="J182" s="1348"/>
      <c r="K182" s="1349">
        <v>1</v>
      </c>
      <c r="L182" s="1348"/>
      <c r="M182" s="1349"/>
      <c r="N182" s="1348"/>
      <c r="O182" s="1349"/>
      <c r="P182" s="1348"/>
      <c r="Q182" s="1349"/>
      <c r="R182" s="1348"/>
      <c r="S182" s="1349"/>
      <c r="T182" s="1348"/>
      <c r="U182" s="1350"/>
      <c r="V182" s="1351"/>
      <c r="W182" s="1352">
        <v>1</v>
      </c>
      <c r="X182" s="1352"/>
      <c r="Y182" s="1352">
        <v>1</v>
      </c>
      <c r="Z182" s="1352">
        <v>1</v>
      </c>
      <c r="AA182" s="1353"/>
      <c r="AB182" s="1352"/>
      <c r="AC182" s="1352">
        <v>1</v>
      </c>
      <c r="AD182" s="1352">
        <v>1</v>
      </c>
      <c r="AE182" s="1354"/>
      <c r="AF182" s="1352">
        <v>2</v>
      </c>
      <c r="AG182" s="1355"/>
      <c r="AH182" s="1354">
        <v>0</v>
      </c>
      <c r="AI182" s="1352">
        <v>0</v>
      </c>
      <c r="AJ182" s="1352">
        <v>0</v>
      </c>
      <c r="AK182" s="1352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404"/>
      <c r="B183" s="77" t="s">
        <v>250</v>
      </c>
      <c r="C183" s="267">
        <f>SUM(D183:E183)</f>
        <v>3</v>
      </c>
      <c r="D183" s="38">
        <f>SUM(F183+H183+J183+L183+N183+P183+R183+T183)</f>
        <v>0</v>
      </c>
      <c r="E183" s="268">
        <f>G183+I183+K183+M183+O183+Q183+S183+U183</f>
        <v>3</v>
      </c>
      <c r="F183" s="190"/>
      <c r="G183" s="269"/>
      <c r="H183" s="190"/>
      <c r="I183" s="269">
        <v>1</v>
      </c>
      <c r="J183" s="190"/>
      <c r="K183" s="269">
        <v>1</v>
      </c>
      <c r="L183" s="190"/>
      <c r="M183" s="269">
        <v>1</v>
      </c>
      <c r="N183" s="190"/>
      <c r="O183" s="269"/>
      <c r="P183" s="190"/>
      <c r="Q183" s="269"/>
      <c r="R183" s="190"/>
      <c r="S183" s="269"/>
      <c r="T183" s="190"/>
      <c r="U183" s="270"/>
      <c r="V183" s="271"/>
      <c r="W183" s="272">
        <v>1</v>
      </c>
      <c r="X183" s="272">
        <v>2</v>
      </c>
      <c r="Y183" s="272"/>
      <c r="Z183" s="272">
        <v>1</v>
      </c>
      <c r="AA183" s="192"/>
      <c r="AB183" s="272"/>
      <c r="AC183" s="272">
        <v>2</v>
      </c>
      <c r="AD183" s="272">
        <v>1</v>
      </c>
      <c r="AE183" s="194"/>
      <c r="AF183" s="272">
        <v>3</v>
      </c>
      <c r="AG183" s="273"/>
      <c r="AH183" s="194">
        <v>0</v>
      </c>
      <c r="AI183" s="272">
        <v>0</v>
      </c>
      <c r="AJ183" s="272">
        <v>0</v>
      </c>
      <c r="AK183" s="272">
        <v>0</v>
      </c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144" t="s">
        <v>4</v>
      </c>
      <c r="B185" s="2144" t="s">
        <v>80</v>
      </c>
      <c r="C185" s="2149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344" t="s">
        <v>253</v>
      </c>
      <c r="B187" s="1356">
        <f>SUM(C187:D187)</f>
        <v>5</v>
      </c>
      <c r="C187" s="1352"/>
      <c r="D187" s="1354">
        <v>5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357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358" t="s">
        <v>255</v>
      </c>
      <c r="B189" s="1359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144" t="s">
        <v>139</v>
      </c>
      <c r="B190" s="2062" t="s">
        <v>80</v>
      </c>
      <c r="C190" s="2096"/>
      <c r="D190" s="2089"/>
      <c r="E190" s="2441" t="s">
        <v>6</v>
      </c>
      <c r="F190" s="2442"/>
      <c r="G190" s="2442"/>
      <c r="H190" s="2442"/>
      <c r="I190" s="2442"/>
      <c r="J190" s="2442"/>
      <c r="K190" s="2442"/>
      <c r="L190" s="2442"/>
      <c r="M190" s="2442"/>
      <c r="N190" s="2442"/>
      <c r="O190" s="2442"/>
      <c r="P190" s="2442"/>
      <c r="Q190" s="2442"/>
      <c r="R190" s="2442"/>
      <c r="S190" s="2442"/>
      <c r="T190" s="2442"/>
      <c r="U190" s="2442"/>
      <c r="V190" s="2442"/>
      <c r="W190" s="2442"/>
      <c r="X190" s="2442"/>
      <c r="Y190" s="2442"/>
      <c r="Z190" s="2442"/>
      <c r="AA190" s="2442"/>
      <c r="AB190" s="2442"/>
      <c r="AC190" s="2442"/>
      <c r="AD190" s="2442"/>
      <c r="AE190" s="2442"/>
      <c r="AF190" s="2442"/>
      <c r="AG190" s="2442"/>
      <c r="AH190" s="2442"/>
      <c r="AI190" s="2442"/>
      <c r="AJ190" s="2442"/>
      <c r="AK190" s="2442"/>
      <c r="AL190" s="2443"/>
      <c r="AM190" s="219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342" t="s">
        <v>11</v>
      </c>
      <c r="F191" s="2344"/>
      <c r="G191" s="2342" t="s">
        <v>12</v>
      </c>
      <c r="H191" s="2344"/>
      <c r="I191" s="2342" t="s">
        <v>13</v>
      </c>
      <c r="J191" s="2344"/>
      <c r="K191" s="2342" t="s">
        <v>14</v>
      </c>
      <c r="L191" s="2344"/>
      <c r="M191" s="2342" t="s">
        <v>15</v>
      </c>
      <c r="N191" s="2344"/>
      <c r="O191" s="2345" t="s">
        <v>16</v>
      </c>
      <c r="P191" s="2346"/>
      <c r="Q191" s="2345" t="s">
        <v>17</v>
      </c>
      <c r="R191" s="2346"/>
      <c r="S191" s="2345" t="s">
        <v>18</v>
      </c>
      <c r="T191" s="2346"/>
      <c r="U191" s="2345" t="s">
        <v>19</v>
      </c>
      <c r="V191" s="2346"/>
      <c r="W191" s="2345" t="s">
        <v>20</v>
      </c>
      <c r="X191" s="2346"/>
      <c r="Y191" s="2345" t="s">
        <v>21</v>
      </c>
      <c r="Z191" s="2346"/>
      <c r="AA191" s="2345" t="s">
        <v>22</v>
      </c>
      <c r="AB191" s="2346"/>
      <c r="AC191" s="2345" t="s">
        <v>23</v>
      </c>
      <c r="AD191" s="2346"/>
      <c r="AE191" s="2345" t="s">
        <v>24</v>
      </c>
      <c r="AF191" s="2346"/>
      <c r="AG191" s="2345" t="s">
        <v>25</v>
      </c>
      <c r="AH191" s="2346"/>
      <c r="AI191" s="2345" t="s">
        <v>26</v>
      </c>
      <c r="AJ191" s="2346"/>
      <c r="AK191" s="2345" t="s">
        <v>27</v>
      </c>
      <c r="AL191" s="2347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322" t="s">
        <v>32</v>
      </c>
      <c r="C192" s="323" t="s">
        <v>33</v>
      </c>
      <c r="D192" s="1237" t="s">
        <v>34</v>
      </c>
      <c r="E192" s="1317" t="s">
        <v>43</v>
      </c>
      <c r="F192" s="1360" t="s">
        <v>34</v>
      </c>
      <c r="G192" s="1317" t="s">
        <v>43</v>
      </c>
      <c r="H192" s="1360" t="s">
        <v>34</v>
      </c>
      <c r="I192" s="1317" t="s">
        <v>43</v>
      </c>
      <c r="J192" s="1360" t="s">
        <v>34</v>
      </c>
      <c r="K192" s="1317" t="s">
        <v>43</v>
      </c>
      <c r="L192" s="1360" t="s">
        <v>34</v>
      </c>
      <c r="M192" s="1317" t="s">
        <v>43</v>
      </c>
      <c r="N192" s="1360" t="s">
        <v>34</v>
      </c>
      <c r="O192" s="1317" t="s">
        <v>43</v>
      </c>
      <c r="P192" s="1256" t="s">
        <v>34</v>
      </c>
      <c r="Q192" s="1317" t="s">
        <v>43</v>
      </c>
      <c r="R192" s="1256" t="s">
        <v>34</v>
      </c>
      <c r="S192" s="1317" t="s">
        <v>43</v>
      </c>
      <c r="T192" s="1256" t="s">
        <v>34</v>
      </c>
      <c r="U192" s="1317" t="s">
        <v>43</v>
      </c>
      <c r="V192" s="1360" t="s">
        <v>34</v>
      </c>
      <c r="W192" s="1317" t="s">
        <v>43</v>
      </c>
      <c r="X192" s="1360" t="s">
        <v>34</v>
      </c>
      <c r="Y192" s="998" t="s">
        <v>43</v>
      </c>
      <c r="Z192" s="1360" t="s">
        <v>34</v>
      </c>
      <c r="AA192" s="998" t="s">
        <v>43</v>
      </c>
      <c r="AB192" s="1360" t="s">
        <v>34</v>
      </c>
      <c r="AC192" s="998" t="s">
        <v>43</v>
      </c>
      <c r="AD192" s="1360" t="s">
        <v>34</v>
      </c>
      <c r="AE192" s="998" t="s">
        <v>43</v>
      </c>
      <c r="AF192" s="1360" t="s">
        <v>34</v>
      </c>
      <c r="AG192" s="998" t="s">
        <v>43</v>
      </c>
      <c r="AH192" s="1360" t="s">
        <v>34</v>
      </c>
      <c r="AI192" s="998" t="s">
        <v>43</v>
      </c>
      <c r="AJ192" s="1360" t="s">
        <v>34</v>
      </c>
      <c r="AK192" s="998" t="s">
        <v>43</v>
      </c>
      <c r="AL192" s="1361"/>
      <c r="AM192" s="1362" t="s">
        <v>257</v>
      </c>
      <c r="AN192" s="1363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259" t="s">
        <v>259</v>
      </c>
      <c r="B193" s="1364">
        <f>SUM(C193+D193)</f>
        <v>37</v>
      </c>
      <c r="C193" s="1365">
        <f>+E193+G193+I193+K193+M193+O193+Q193+S193+U193+W193+Y193+AA193+AC193+AE193+AG193+AI193+AK193</f>
        <v>7</v>
      </c>
      <c r="D193" s="1002">
        <f>+F193+H193+J193+L193+N193+P193+R193+T193+V193+X193+Z193+AB193+AD193+AF193+AH193+AJ193+AL193</f>
        <v>30</v>
      </c>
      <c r="E193" s="1366"/>
      <c r="F193" s="1367"/>
      <c r="G193" s="1366"/>
      <c r="H193" s="1367"/>
      <c r="I193" s="1366">
        <v>1</v>
      </c>
      <c r="J193" s="1367">
        <v>5</v>
      </c>
      <c r="K193" s="1366"/>
      <c r="L193" s="1367">
        <v>13</v>
      </c>
      <c r="M193" s="1366">
        <v>1</v>
      </c>
      <c r="N193" s="1367">
        <v>4</v>
      </c>
      <c r="O193" s="1366">
        <v>3</v>
      </c>
      <c r="P193" s="1368">
        <v>4</v>
      </c>
      <c r="Q193" s="1366"/>
      <c r="R193" s="1368"/>
      <c r="S193" s="1366">
        <v>1</v>
      </c>
      <c r="T193" s="1368">
        <v>1</v>
      </c>
      <c r="U193" s="1366"/>
      <c r="V193" s="1367"/>
      <c r="W193" s="1366">
        <v>1</v>
      </c>
      <c r="X193" s="1367"/>
      <c r="Y193" s="1366"/>
      <c r="Z193" s="1368"/>
      <c r="AA193" s="1366"/>
      <c r="AB193" s="1368">
        <v>1</v>
      </c>
      <c r="AC193" s="1366"/>
      <c r="AD193" s="1368">
        <v>2</v>
      </c>
      <c r="AE193" s="1366"/>
      <c r="AF193" s="1368"/>
      <c r="AG193" s="1366"/>
      <c r="AH193" s="1368"/>
      <c r="AI193" s="1366"/>
      <c r="AJ193" s="1368"/>
      <c r="AK193" s="1366"/>
      <c r="AL193" s="1369"/>
      <c r="AM193" s="1368">
        <v>0</v>
      </c>
      <c r="AN193" s="1368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439" t="s">
        <v>6</v>
      </c>
      <c r="F195" s="2440"/>
      <c r="G195" s="2440"/>
      <c r="H195" s="2440"/>
      <c r="I195" s="2440"/>
      <c r="J195" s="2440"/>
      <c r="K195" s="2440"/>
      <c r="L195" s="2438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342" t="s">
        <v>11</v>
      </c>
      <c r="F196" s="2344"/>
      <c r="G196" s="2342" t="s">
        <v>12</v>
      </c>
      <c r="H196" s="2344"/>
      <c r="I196" s="2342" t="s">
        <v>13</v>
      </c>
      <c r="J196" s="2344"/>
      <c r="K196" s="2342" t="s">
        <v>264</v>
      </c>
      <c r="L196" s="2358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1254" t="s">
        <v>32</v>
      </c>
      <c r="C197" s="1259" t="s">
        <v>33</v>
      </c>
      <c r="D197" s="1254" t="s">
        <v>34</v>
      </c>
      <c r="E197" s="1317" t="s">
        <v>43</v>
      </c>
      <c r="F197" s="280" t="s">
        <v>34</v>
      </c>
      <c r="G197" s="1317" t="s">
        <v>43</v>
      </c>
      <c r="H197" s="280" t="s">
        <v>34</v>
      </c>
      <c r="I197" s="1247" t="s">
        <v>43</v>
      </c>
      <c r="J197" s="1246" t="s">
        <v>34</v>
      </c>
      <c r="K197" s="1317" t="s">
        <v>43</v>
      </c>
      <c r="L197" s="1257" t="s">
        <v>34</v>
      </c>
      <c r="M197" s="1370" t="s">
        <v>265</v>
      </c>
      <c r="N197" s="1242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4</v>
      </c>
      <c r="C198" s="285">
        <f>+E198+G198+I198+K198</f>
        <v>3</v>
      </c>
      <c r="D198" s="286">
        <f>+F198+H198+J198+L198</f>
        <v>1</v>
      </c>
      <c r="E198" s="1371">
        <f t="shared" ref="E198:O198" si="21">SUM(E199:E203)</f>
        <v>0</v>
      </c>
      <c r="F198" s="1372">
        <f t="shared" si="21"/>
        <v>0</v>
      </c>
      <c r="G198" s="1371">
        <f t="shared" si="21"/>
        <v>0</v>
      </c>
      <c r="H198" s="1372">
        <f t="shared" si="21"/>
        <v>0</v>
      </c>
      <c r="I198" s="1371">
        <f t="shared" si="21"/>
        <v>0</v>
      </c>
      <c r="J198" s="1373">
        <f t="shared" si="21"/>
        <v>0</v>
      </c>
      <c r="K198" s="1364">
        <f t="shared" si="21"/>
        <v>3</v>
      </c>
      <c r="L198" s="1374">
        <f t="shared" si="21"/>
        <v>1</v>
      </c>
      <c r="M198" s="1375">
        <f t="shared" si="21"/>
        <v>4</v>
      </c>
      <c r="N198" s="1372">
        <f t="shared" si="21"/>
        <v>0</v>
      </c>
      <c r="O198" s="1376">
        <f t="shared" si="21"/>
        <v>1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344" t="s">
        <v>267</v>
      </c>
      <c r="B199" s="1356">
        <f t="shared" si="20"/>
        <v>4</v>
      </c>
      <c r="C199" s="1356">
        <f>+E199+G199+I199+K199</f>
        <v>3</v>
      </c>
      <c r="D199" s="1377">
        <f>+F199+H199+J199+L199</f>
        <v>1</v>
      </c>
      <c r="E199" s="179"/>
      <c r="F199" s="183"/>
      <c r="G199" s="179"/>
      <c r="H199" s="183"/>
      <c r="I199" s="179"/>
      <c r="J199" s="180"/>
      <c r="K199" s="179">
        <v>3</v>
      </c>
      <c r="L199" s="287">
        <v>1</v>
      </c>
      <c r="M199" s="181">
        <v>4</v>
      </c>
      <c r="N199" s="183"/>
      <c r="O199" s="288">
        <v>1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0</v>
      </c>
      <c r="C200" s="289">
        <f t="shared" ref="C200:D203" si="22">+E200+G200+I200+K200</f>
        <v>0</v>
      </c>
      <c r="D200" s="290">
        <f t="shared" si="22"/>
        <v>0</v>
      </c>
      <c r="E200" s="185"/>
      <c r="F200" s="189"/>
      <c r="G200" s="185"/>
      <c r="H200" s="189"/>
      <c r="I200" s="185"/>
      <c r="J200" s="186"/>
      <c r="K200" s="185"/>
      <c r="L200" s="291"/>
      <c r="M200" s="187"/>
      <c r="N200" s="189"/>
      <c r="O200" s="292"/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8832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0"/>
  <sheetViews>
    <sheetView workbookViewId="0">
      <selection activeCell="A6" sqref="A6:O6"/>
    </sheetView>
  </sheetViews>
  <sheetFormatPr baseColWidth="10" defaultColWidth="11.42578125" defaultRowHeight="14.25" x14ac:dyDescent="0.2"/>
  <cols>
    <col min="1" max="1" width="44.7109375" style="2" customWidth="1"/>
    <col min="2" max="2" width="32.5703125" style="2" customWidth="1"/>
    <col min="3" max="3" width="14.140625" style="2" customWidth="1"/>
    <col min="4" max="4" width="12.42578125" style="2" customWidth="1"/>
    <col min="5" max="5" width="13.140625" style="2" customWidth="1"/>
    <col min="6" max="6" width="11.42578125" style="2" customWidth="1"/>
    <col min="7" max="7" width="11.85546875" style="2" customWidth="1"/>
    <col min="8" max="9" width="14.42578125" style="2" customWidth="1"/>
    <col min="10" max="10" width="12.5703125" style="2" customWidth="1"/>
    <col min="11" max="13" width="11.42578125" style="2" customWidth="1"/>
    <col min="14" max="14" width="12.42578125" style="2" customWidth="1"/>
    <col min="15" max="15" width="12" style="2" customWidth="1"/>
    <col min="16" max="22" width="11.42578125" style="2" customWidth="1"/>
    <col min="23" max="25" width="13.5703125" style="2" customWidth="1"/>
    <col min="26" max="26" width="13" style="2" customWidth="1"/>
    <col min="27" max="30" width="11.42578125" style="2" customWidth="1"/>
    <col min="31" max="31" width="13.28515625" style="2" customWidth="1"/>
    <col min="32" max="37" width="11.42578125" style="2" customWidth="1"/>
    <col min="38" max="38" width="11.42578125" style="2"/>
    <col min="39" max="39" width="11.140625" style="2" customWidth="1"/>
    <col min="40" max="40" width="13" style="2" customWidth="1"/>
    <col min="41" max="41" width="13.140625" style="2" customWidth="1"/>
    <col min="42" max="43" width="11.42578125" style="2"/>
    <col min="44" max="44" width="11.42578125" style="2" customWidth="1"/>
    <col min="45" max="72" width="11.42578125" style="2"/>
    <col min="73" max="73" width="15.42578125" style="2" customWidth="1"/>
    <col min="74" max="74" width="15.42578125" style="3" customWidth="1"/>
    <col min="75" max="75" width="15.7109375" style="3" customWidth="1"/>
    <col min="76" max="77" width="15.7109375" style="4" customWidth="1"/>
    <col min="78" max="78" width="15.42578125" style="3" customWidth="1"/>
    <col min="79" max="104" width="15.42578125" style="5" hidden="1" customWidth="1"/>
    <col min="105" max="130" width="11.42578125" style="6" hidden="1" customWidth="1"/>
    <col min="131" max="131" width="0" style="2" hidden="1" customWidth="1"/>
    <col min="132" max="16384" width="11.42578125" style="2"/>
  </cols>
  <sheetData>
    <row r="1" spans="1:108" s="2" customFormat="1" x14ac:dyDescent="0.2">
      <c r="A1" s="1" t="s">
        <v>0</v>
      </c>
      <c r="BV1" s="3"/>
      <c r="BW1" s="3"/>
      <c r="BX1" s="4"/>
      <c r="BY1" s="4"/>
      <c r="BZ1" s="3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6"/>
      <c r="DC1" s="6"/>
      <c r="DD1" s="6"/>
    </row>
    <row r="2" spans="1:108" s="2" customFormat="1" x14ac:dyDescent="0.2">
      <c r="A2" s="7" t="str">
        <f>CONCATENATE("COMUNA: ",[9]NOMBRE!B2," - ","( ",[9]NOMBRE!C2,[9]NOMBRE!D2,[9]NOMBRE!E2,[9]NOMBRE!F2,[9]NOMBRE!G2," )")</f>
        <v>COMUNA: LINARES - ( 07401 )</v>
      </c>
      <c r="BV2" s="3"/>
      <c r="BW2" s="3"/>
      <c r="BX2" s="4"/>
      <c r="BY2" s="4"/>
      <c r="BZ2" s="3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6"/>
      <c r="DC2" s="6"/>
      <c r="DD2" s="6"/>
    </row>
    <row r="3" spans="1:108" s="2" customFormat="1" x14ac:dyDescent="0.2">
      <c r="A3" s="7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V3" s="3"/>
      <c r="BW3" s="3"/>
      <c r="BX3" s="4"/>
      <c r="BY3" s="4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6"/>
      <c r="DB3" s="6"/>
      <c r="DC3" s="6"/>
      <c r="DD3" s="6"/>
    </row>
    <row r="4" spans="1:108" s="2" customFormat="1" x14ac:dyDescent="0.2">
      <c r="A4" s="7" t="str">
        <f>CONCATENATE("MES: ",[9]NOMBRE!B6," - ","( ",[9]NOMBRE!C6,[9]NOMBRE!D6," )")</f>
        <v>MES: AGOSTO - ( 08 )</v>
      </c>
      <c r="BV4" s="3"/>
      <c r="BW4" s="3"/>
      <c r="BX4" s="4"/>
      <c r="BY4" s="4"/>
      <c r="BZ4" s="3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</row>
    <row r="5" spans="1:108" s="2" customFormat="1" x14ac:dyDescent="0.2">
      <c r="A5" s="7" t="str">
        <f>CONCATENATE("AÑO: ",[9]NOMBRE!B7)</f>
        <v>AÑO: 2023</v>
      </c>
      <c r="AP5" s="8"/>
      <c r="BV5" s="3"/>
      <c r="BW5" s="3"/>
      <c r="BX5" s="4"/>
      <c r="BY5" s="4"/>
      <c r="BZ5" s="3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6"/>
      <c r="DB5" s="6"/>
      <c r="DC5" s="6"/>
      <c r="DD5" s="6"/>
    </row>
    <row r="6" spans="1:108" s="2" customFormat="1" ht="15" x14ac:dyDescent="0.2">
      <c r="A6" s="2035" t="s">
        <v>1</v>
      </c>
      <c r="B6" s="2035"/>
      <c r="C6" s="2035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9"/>
      <c r="Q6" s="9"/>
      <c r="R6" s="9"/>
      <c r="S6" s="9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BV6" s="3"/>
      <c r="BW6" s="3"/>
      <c r="BX6" s="4"/>
      <c r="BY6" s="4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6"/>
      <c r="DB6" s="6"/>
      <c r="DC6" s="6"/>
      <c r="DD6" s="6"/>
    </row>
    <row r="7" spans="1:108" s="2" customFormat="1" ht="15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BV7" s="3"/>
      <c r="BW7" s="3"/>
      <c r="BX7" s="3"/>
      <c r="BY7" s="3"/>
      <c r="BZ7" s="3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6"/>
      <c r="DB7" s="6"/>
      <c r="DC7" s="6"/>
      <c r="DD7" s="6"/>
    </row>
    <row r="8" spans="1:108" s="2" customFormat="1" x14ac:dyDescent="0.2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V8" s="3"/>
      <c r="BW8" s="3"/>
      <c r="BX8" s="3"/>
      <c r="BY8" s="3"/>
      <c r="BZ8" s="3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6"/>
      <c r="DB8" s="6"/>
      <c r="DC8" s="6"/>
      <c r="DD8" s="6"/>
    </row>
    <row r="9" spans="1:108" s="2" customFormat="1" ht="14.25" customHeight="1" x14ac:dyDescent="0.2">
      <c r="A9" s="2144" t="s">
        <v>4</v>
      </c>
      <c r="B9" s="2039" t="s">
        <v>5</v>
      </c>
      <c r="C9" s="2040"/>
      <c r="D9" s="2041"/>
      <c r="E9" s="2444" t="s">
        <v>6</v>
      </c>
      <c r="F9" s="2445"/>
      <c r="G9" s="2445"/>
      <c r="H9" s="2445"/>
      <c r="I9" s="2445"/>
      <c r="J9" s="2445"/>
      <c r="K9" s="2445"/>
      <c r="L9" s="2445"/>
      <c r="M9" s="2445"/>
      <c r="N9" s="2445"/>
      <c r="O9" s="2445"/>
      <c r="P9" s="2445"/>
      <c r="Q9" s="2445"/>
      <c r="R9" s="2445"/>
      <c r="S9" s="2445"/>
      <c r="T9" s="2445"/>
      <c r="U9" s="2445"/>
      <c r="V9" s="2445"/>
      <c r="W9" s="2445"/>
      <c r="X9" s="2445"/>
      <c r="Y9" s="2445"/>
      <c r="Z9" s="2445"/>
      <c r="AA9" s="2445"/>
      <c r="AB9" s="2445"/>
      <c r="AC9" s="2445"/>
      <c r="AD9" s="2445"/>
      <c r="AE9" s="2445"/>
      <c r="AF9" s="2445"/>
      <c r="AG9" s="2445"/>
      <c r="AH9" s="2445"/>
      <c r="AI9" s="2445"/>
      <c r="AJ9" s="2445"/>
      <c r="AK9" s="2445"/>
      <c r="AL9" s="2446"/>
      <c r="AM9" s="2149" t="s">
        <v>7</v>
      </c>
      <c r="AN9" s="2444" t="s">
        <v>8</v>
      </c>
      <c r="AO9" s="2445"/>
      <c r="AP9" s="2445"/>
      <c r="AQ9" s="2446"/>
      <c r="AR9" s="2149" t="s">
        <v>9</v>
      </c>
      <c r="AS9" s="2149" t="s">
        <v>10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V9" s="3"/>
      <c r="BW9" s="3"/>
      <c r="BX9" s="4"/>
      <c r="BY9" s="4"/>
      <c r="BZ9" s="3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6"/>
      <c r="DB9" s="6"/>
      <c r="DC9" s="6"/>
      <c r="DD9" s="6"/>
    </row>
    <row r="10" spans="1:108" s="2" customFormat="1" ht="14.25" customHeight="1" x14ac:dyDescent="0.2">
      <c r="A10" s="2204"/>
      <c r="B10" s="2042"/>
      <c r="C10" s="2043"/>
      <c r="D10" s="2108"/>
      <c r="E10" s="2444" t="s">
        <v>11</v>
      </c>
      <c r="F10" s="2446"/>
      <c r="G10" s="2444" t="s">
        <v>12</v>
      </c>
      <c r="H10" s="2446"/>
      <c r="I10" s="2444" t="s">
        <v>13</v>
      </c>
      <c r="J10" s="2446"/>
      <c r="K10" s="2444" t="s">
        <v>14</v>
      </c>
      <c r="L10" s="2446"/>
      <c r="M10" s="2444" t="s">
        <v>15</v>
      </c>
      <c r="N10" s="2446"/>
      <c r="O10" s="2447" t="s">
        <v>16</v>
      </c>
      <c r="P10" s="2448"/>
      <c r="Q10" s="2447" t="s">
        <v>17</v>
      </c>
      <c r="R10" s="2448"/>
      <c r="S10" s="2447" t="s">
        <v>18</v>
      </c>
      <c r="T10" s="2448"/>
      <c r="U10" s="2447" t="s">
        <v>19</v>
      </c>
      <c r="V10" s="2448"/>
      <c r="W10" s="2447" t="s">
        <v>20</v>
      </c>
      <c r="X10" s="2448"/>
      <c r="Y10" s="2447" t="s">
        <v>21</v>
      </c>
      <c r="Z10" s="2448"/>
      <c r="AA10" s="2447" t="s">
        <v>22</v>
      </c>
      <c r="AB10" s="2448"/>
      <c r="AC10" s="2447" t="s">
        <v>23</v>
      </c>
      <c r="AD10" s="2448"/>
      <c r="AE10" s="2447" t="s">
        <v>24</v>
      </c>
      <c r="AF10" s="2448"/>
      <c r="AG10" s="2447" t="s">
        <v>25</v>
      </c>
      <c r="AH10" s="2448"/>
      <c r="AI10" s="2447" t="s">
        <v>26</v>
      </c>
      <c r="AJ10" s="2448"/>
      <c r="AK10" s="2447" t="s">
        <v>27</v>
      </c>
      <c r="AL10" s="2449"/>
      <c r="AM10" s="2173"/>
      <c r="AN10" s="2157" t="s">
        <v>28</v>
      </c>
      <c r="AO10" s="2153" t="s">
        <v>29</v>
      </c>
      <c r="AP10" s="2153" t="s">
        <v>30</v>
      </c>
      <c r="AQ10" s="2154" t="s">
        <v>31</v>
      </c>
      <c r="AR10" s="2173"/>
      <c r="AS10" s="217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V10" s="3"/>
      <c r="BW10" s="3"/>
      <c r="BX10" s="4"/>
      <c r="BY10" s="4"/>
      <c r="BZ10" s="3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6"/>
      <c r="DB10" s="6"/>
      <c r="DC10" s="6"/>
      <c r="DD10" s="6"/>
    </row>
    <row r="11" spans="1:108" s="2" customFormat="1" x14ac:dyDescent="0.2">
      <c r="A11" s="2038"/>
      <c r="B11" s="322" t="s">
        <v>32</v>
      </c>
      <c r="C11" s="323" t="s">
        <v>33</v>
      </c>
      <c r="D11" s="1273" t="s">
        <v>34</v>
      </c>
      <c r="E11" s="1284" t="s">
        <v>33</v>
      </c>
      <c r="F11" s="1271" t="s">
        <v>34</v>
      </c>
      <c r="G11" s="1284" t="s">
        <v>33</v>
      </c>
      <c r="H11" s="1271" t="s">
        <v>34</v>
      </c>
      <c r="I11" s="1284" t="s">
        <v>33</v>
      </c>
      <c r="J11" s="1271" t="s">
        <v>34</v>
      </c>
      <c r="K11" s="1284" t="s">
        <v>33</v>
      </c>
      <c r="L11" s="1271" t="s">
        <v>34</v>
      </c>
      <c r="M11" s="1284" t="s">
        <v>33</v>
      </c>
      <c r="N11" s="1271" t="s">
        <v>34</v>
      </c>
      <c r="O11" s="1284" t="s">
        <v>33</v>
      </c>
      <c r="P11" s="1271" t="s">
        <v>34</v>
      </c>
      <c r="Q11" s="1284" t="s">
        <v>33</v>
      </c>
      <c r="R11" s="1271" t="s">
        <v>34</v>
      </c>
      <c r="S11" s="1284" t="s">
        <v>33</v>
      </c>
      <c r="T11" s="1271" t="s">
        <v>34</v>
      </c>
      <c r="U11" s="1284" t="s">
        <v>33</v>
      </c>
      <c r="V11" s="1271" t="s">
        <v>34</v>
      </c>
      <c r="W11" s="1284" t="s">
        <v>33</v>
      </c>
      <c r="X11" s="1271" t="s">
        <v>34</v>
      </c>
      <c r="Y11" s="1284" t="s">
        <v>33</v>
      </c>
      <c r="Z11" s="1271" t="s">
        <v>34</v>
      </c>
      <c r="AA11" s="1284" t="s">
        <v>33</v>
      </c>
      <c r="AB11" s="1271" t="s">
        <v>34</v>
      </c>
      <c r="AC11" s="1284" t="s">
        <v>33</v>
      </c>
      <c r="AD11" s="1271" t="s">
        <v>34</v>
      </c>
      <c r="AE11" s="1284" t="s">
        <v>33</v>
      </c>
      <c r="AF11" s="1271" t="s">
        <v>34</v>
      </c>
      <c r="AG11" s="17" t="s">
        <v>33</v>
      </c>
      <c r="AH11" s="1270" t="s">
        <v>34</v>
      </c>
      <c r="AI11" s="1284" t="s">
        <v>33</v>
      </c>
      <c r="AJ11" s="1271" t="s">
        <v>34</v>
      </c>
      <c r="AK11" s="17" t="s">
        <v>33</v>
      </c>
      <c r="AL11" s="1271" t="s">
        <v>34</v>
      </c>
      <c r="AM11" s="2050"/>
      <c r="AN11" s="2060"/>
      <c r="AO11" s="2054"/>
      <c r="AP11" s="2054"/>
      <c r="AQ11" s="2056"/>
      <c r="AR11" s="2050"/>
      <c r="AS11" s="205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V11" s="3"/>
      <c r="BW11" s="3"/>
      <c r="BX11" s="4"/>
      <c r="BY11" s="4"/>
      <c r="BZ11" s="3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6"/>
      <c r="DB11" s="6"/>
      <c r="DC11" s="6"/>
      <c r="DD11" s="6"/>
    </row>
    <row r="12" spans="1:108" s="2" customFormat="1" x14ac:dyDescent="0.2">
      <c r="A12" s="1440" t="s">
        <v>35</v>
      </c>
      <c r="B12" s="1441">
        <f>SUM(C12+D12)</f>
        <v>3606</v>
      </c>
      <c r="C12" s="1346">
        <f t="shared" ref="C12:D15" si="0">SUM(E12+G12+I12+K12+M12+O12+Q12+S12+U12+W12+Y12+AA12+AC12+AE12+AG12+AI12+AK12)</f>
        <v>1829</v>
      </c>
      <c r="D12" s="1442">
        <f t="shared" si="0"/>
        <v>1777</v>
      </c>
      <c r="E12" s="1443">
        <v>289</v>
      </c>
      <c r="F12" s="1444">
        <v>244</v>
      </c>
      <c r="G12" s="1443">
        <v>171</v>
      </c>
      <c r="H12" s="1444">
        <v>146</v>
      </c>
      <c r="I12" s="1443">
        <v>178</v>
      </c>
      <c r="J12" s="1444">
        <v>167</v>
      </c>
      <c r="K12" s="1445">
        <v>98</v>
      </c>
      <c r="L12" s="1444">
        <v>110</v>
      </c>
      <c r="M12" s="1443">
        <v>59</v>
      </c>
      <c r="N12" s="1444">
        <v>66</v>
      </c>
      <c r="O12" s="1445">
        <v>89</v>
      </c>
      <c r="P12" s="1444">
        <v>65</v>
      </c>
      <c r="Q12" s="1443">
        <v>83</v>
      </c>
      <c r="R12" s="1444">
        <v>78</v>
      </c>
      <c r="S12" s="1445">
        <v>77</v>
      </c>
      <c r="T12" s="1446">
        <v>77</v>
      </c>
      <c r="U12" s="1445">
        <v>80</v>
      </c>
      <c r="V12" s="1446">
        <v>73</v>
      </c>
      <c r="W12" s="1445">
        <v>86</v>
      </c>
      <c r="X12" s="1446">
        <v>69</v>
      </c>
      <c r="Y12" s="1445">
        <v>80</v>
      </c>
      <c r="Z12" s="1446">
        <v>86</v>
      </c>
      <c r="AA12" s="1445">
        <v>102</v>
      </c>
      <c r="AB12" s="1444">
        <v>110</v>
      </c>
      <c r="AC12" s="1445">
        <v>90</v>
      </c>
      <c r="AD12" s="1444">
        <v>93</v>
      </c>
      <c r="AE12" s="1445">
        <v>84</v>
      </c>
      <c r="AF12" s="1444">
        <v>87</v>
      </c>
      <c r="AG12" s="1445">
        <v>94</v>
      </c>
      <c r="AH12" s="1446">
        <v>94</v>
      </c>
      <c r="AI12" s="1445">
        <v>90</v>
      </c>
      <c r="AJ12" s="1446">
        <v>90</v>
      </c>
      <c r="AK12" s="1445">
        <v>79</v>
      </c>
      <c r="AL12" s="1446">
        <v>122</v>
      </c>
      <c r="AM12" s="1447">
        <v>3484</v>
      </c>
      <c r="AN12" s="1445">
        <v>165</v>
      </c>
      <c r="AO12" s="1443"/>
      <c r="AP12" s="1443">
        <v>237</v>
      </c>
      <c r="AQ12" s="1446">
        <v>66</v>
      </c>
      <c r="AR12" s="1446">
        <v>493</v>
      </c>
      <c r="AS12" s="1446">
        <f>2771+1255</f>
        <v>4026</v>
      </c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3"/>
      <c r="BF12" s="3"/>
      <c r="BG12" s="3"/>
      <c r="BV12" s="3"/>
      <c r="BW12" s="3"/>
      <c r="BX12" s="4"/>
      <c r="BY12" s="4"/>
      <c r="BZ12" s="3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6">
        <v>0</v>
      </c>
      <c r="DB12" s="6">
        <v>0</v>
      </c>
      <c r="DC12" s="6">
        <v>0</v>
      </c>
      <c r="DD12" s="6">
        <v>0</v>
      </c>
    </row>
    <row r="13" spans="1:108" s="2" customFormat="1" x14ac:dyDescent="0.2">
      <c r="A13" s="22" t="s">
        <v>36</v>
      </c>
      <c r="B13" s="23">
        <f>SUM(C13+D13)</f>
        <v>322</v>
      </c>
      <c r="C13" s="24">
        <f t="shared" si="0"/>
        <v>0</v>
      </c>
      <c r="D13" s="25">
        <f t="shared" si="0"/>
        <v>322</v>
      </c>
      <c r="E13" s="26"/>
      <c r="F13" s="27"/>
      <c r="G13" s="26"/>
      <c r="H13" s="27"/>
      <c r="I13" s="26"/>
      <c r="J13" s="27">
        <v>4</v>
      </c>
      <c r="K13" s="26"/>
      <c r="L13" s="27">
        <v>23</v>
      </c>
      <c r="M13" s="28"/>
      <c r="N13" s="29">
        <v>68</v>
      </c>
      <c r="O13" s="28"/>
      <c r="P13" s="29">
        <v>73</v>
      </c>
      <c r="Q13" s="28"/>
      <c r="R13" s="29">
        <v>58</v>
      </c>
      <c r="S13" s="28"/>
      <c r="T13" s="29">
        <v>30</v>
      </c>
      <c r="U13" s="28"/>
      <c r="V13" s="29">
        <v>34</v>
      </c>
      <c r="W13" s="28"/>
      <c r="X13" s="29">
        <v>7</v>
      </c>
      <c r="Y13" s="28"/>
      <c r="Z13" s="29">
        <v>11</v>
      </c>
      <c r="AA13" s="28"/>
      <c r="AB13" s="29">
        <v>4</v>
      </c>
      <c r="AC13" s="28"/>
      <c r="AD13" s="29">
        <v>3</v>
      </c>
      <c r="AE13" s="28"/>
      <c r="AF13" s="29">
        <v>2</v>
      </c>
      <c r="AG13" s="28"/>
      <c r="AH13" s="29">
        <v>4</v>
      </c>
      <c r="AI13" s="28"/>
      <c r="AJ13" s="29"/>
      <c r="AK13" s="28"/>
      <c r="AL13" s="29">
        <v>1</v>
      </c>
      <c r="AM13" s="29">
        <v>317</v>
      </c>
      <c r="AN13" s="28">
        <v>12</v>
      </c>
      <c r="AO13" s="26"/>
      <c r="AP13" s="26">
        <v>2</v>
      </c>
      <c r="AQ13" s="29">
        <v>4</v>
      </c>
      <c r="AR13" s="29">
        <v>26</v>
      </c>
      <c r="AS13" s="29">
        <v>512</v>
      </c>
      <c r="AT13" s="20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3"/>
      <c r="BF13" s="3"/>
      <c r="BG13" s="3"/>
      <c r="BV13" s="3"/>
      <c r="BW13" s="3"/>
      <c r="BX13" s="4"/>
      <c r="BY13" s="4"/>
      <c r="BZ13" s="3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>
        <v>0</v>
      </c>
      <c r="DB13" s="6">
        <v>0</v>
      </c>
      <c r="DC13" s="6">
        <v>0</v>
      </c>
      <c r="DD13" s="6">
        <v>0</v>
      </c>
    </row>
    <row r="14" spans="1:108" s="2" customFormat="1" x14ac:dyDescent="0.2">
      <c r="A14" s="30" t="s">
        <v>37</v>
      </c>
      <c r="B14" s="31">
        <f>SUM(C14+D14)</f>
        <v>164</v>
      </c>
      <c r="C14" s="32">
        <f t="shared" si="0"/>
        <v>0</v>
      </c>
      <c r="D14" s="33">
        <f t="shared" si="0"/>
        <v>164</v>
      </c>
      <c r="E14" s="28"/>
      <c r="F14" s="29"/>
      <c r="G14" s="28"/>
      <c r="H14" s="29"/>
      <c r="I14" s="28"/>
      <c r="J14" s="29"/>
      <c r="K14" s="28"/>
      <c r="L14" s="29">
        <v>9</v>
      </c>
      <c r="M14" s="28"/>
      <c r="N14" s="29">
        <v>36</v>
      </c>
      <c r="O14" s="28"/>
      <c r="P14" s="29">
        <v>27</v>
      </c>
      <c r="Q14" s="28"/>
      <c r="R14" s="29">
        <v>35</v>
      </c>
      <c r="S14" s="28"/>
      <c r="T14" s="29">
        <v>26</v>
      </c>
      <c r="U14" s="28"/>
      <c r="V14" s="29">
        <v>13</v>
      </c>
      <c r="W14" s="28"/>
      <c r="X14" s="29">
        <v>2</v>
      </c>
      <c r="Y14" s="28"/>
      <c r="Z14" s="29">
        <v>5</v>
      </c>
      <c r="AA14" s="28"/>
      <c r="AB14" s="29">
        <v>2</v>
      </c>
      <c r="AC14" s="28"/>
      <c r="AD14" s="29">
        <v>4</v>
      </c>
      <c r="AE14" s="28"/>
      <c r="AF14" s="29">
        <v>2</v>
      </c>
      <c r="AG14" s="28"/>
      <c r="AH14" s="29">
        <v>2</v>
      </c>
      <c r="AI14" s="28"/>
      <c r="AJ14" s="29">
        <v>1</v>
      </c>
      <c r="AK14" s="28"/>
      <c r="AL14" s="29"/>
      <c r="AM14" s="29">
        <v>161</v>
      </c>
      <c r="AN14" s="34"/>
      <c r="AO14" s="34"/>
      <c r="AP14" s="34"/>
      <c r="AQ14" s="35"/>
      <c r="AR14" s="35"/>
      <c r="AS14" s="35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3"/>
      <c r="BF14" s="3"/>
      <c r="BG14" s="3"/>
      <c r="BV14" s="3"/>
      <c r="BW14" s="3"/>
      <c r="BX14" s="4"/>
      <c r="BY14" s="4"/>
      <c r="BZ14" s="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>
        <v>0</v>
      </c>
      <c r="DB14" s="6">
        <v>0</v>
      </c>
      <c r="DC14" s="6"/>
      <c r="DD14" s="6"/>
    </row>
    <row r="15" spans="1:108" s="2" customFormat="1" x14ac:dyDescent="0.2">
      <c r="A15" s="36" t="s">
        <v>38</v>
      </c>
      <c r="B15" s="37">
        <f>SUM(C15+D15)</f>
        <v>0</v>
      </c>
      <c r="C15" s="38">
        <f t="shared" si="0"/>
        <v>0</v>
      </c>
      <c r="D15" s="39">
        <f t="shared" si="0"/>
        <v>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1"/>
      <c r="AN15" s="42"/>
      <c r="AO15" s="42"/>
      <c r="AP15" s="42"/>
      <c r="AQ15" s="43"/>
      <c r="AR15" s="43"/>
      <c r="AS15" s="43"/>
      <c r="AT15" s="20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3"/>
      <c r="BF15" s="3"/>
      <c r="BG15" s="3"/>
      <c r="BV15" s="3"/>
      <c r="BW15" s="3"/>
      <c r="BX15" s="4"/>
      <c r="BY15" s="4"/>
      <c r="BZ15" s="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>
        <v>0</v>
      </c>
      <c r="DB15" s="6">
        <v>0</v>
      </c>
      <c r="DC15" s="6"/>
      <c r="DD15" s="6"/>
    </row>
    <row r="16" spans="1:108" s="2" customFormat="1" x14ac:dyDescent="0.2">
      <c r="A16" s="4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V16" s="3"/>
      <c r="BW16" s="3"/>
      <c r="BX16" s="3"/>
      <c r="BY16" s="3"/>
      <c r="BZ16" s="3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6"/>
      <c r="DB16" s="6"/>
      <c r="DC16" s="6"/>
      <c r="DD16" s="6"/>
    </row>
    <row r="17" spans="1:106" s="2" customFormat="1" ht="14.25" customHeight="1" x14ac:dyDescent="0.2">
      <c r="A17" s="2144" t="s">
        <v>40</v>
      </c>
      <c r="B17" s="2039" t="s">
        <v>5</v>
      </c>
      <c r="C17" s="2040"/>
      <c r="D17" s="2041"/>
      <c r="E17" s="2444" t="s">
        <v>6</v>
      </c>
      <c r="F17" s="2445"/>
      <c r="G17" s="2445"/>
      <c r="H17" s="2445"/>
      <c r="I17" s="2445"/>
      <c r="J17" s="2445"/>
      <c r="K17" s="2445"/>
      <c r="L17" s="2445"/>
      <c r="M17" s="2445"/>
      <c r="N17" s="2445"/>
      <c r="O17" s="2445"/>
      <c r="P17" s="2445"/>
      <c r="Q17" s="2445"/>
      <c r="R17" s="2445"/>
      <c r="S17" s="2445"/>
      <c r="T17" s="2445"/>
      <c r="U17" s="2445"/>
      <c r="V17" s="2445"/>
      <c r="W17" s="2445"/>
      <c r="X17" s="2445"/>
      <c r="Y17" s="2445"/>
      <c r="Z17" s="2445"/>
      <c r="AA17" s="2445"/>
      <c r="AB17" s="2445"/>
      <c r="AC17" s="2445"/>
      <c r="AD17" s="2445"/>
      <c r="AE17" s="2445"/>
      <c r="AF17" s="2445"/>
      <c r="AG17" s="2445"/>
      <c r="AH17" s="2445"/>
      <c r="AI17" s="2445"/>
      <c r="AJ17" s="2445"/>
      <c r="AK17" s="2445"/>
      <c r="AL17" s="2446"/>
      <c r="AM17" s="2041" t="s">
        <v>7</v>
      </c>
      <c r="AN17" s="2149" t="s">
        <v>41</v>
      </c>
      <c r="AO17" s="2149" t="s">
        <v>10</v>
      </c>
      <c r="AP17" s="2149" t="s">
        <v>42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V17" s="3"/>
      <c r="BW17" s="3"/>
      <c r="BX17" s="4"/>
      <c r="BY17" s="4"/>
      <c r="BZ17" s="3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  <c r="DB17" s="6"/>
    </row>
    <row r="18" spans="1:106" s="2" customFormat="1" x14ac:dyDescent="0.2">
      <c r="A18" s="2204"/>
      <c r="B18" s="2042"/>
      <c r="C18" s="2043"/>
      <c r="D18" s="2108"/>
      <c r="E18" s="2444" t="s">
        <v>11</v>
      </c>
      <c r="F18" s="2446"/>
      <c r="G18" s="2444" t="s">
        <v>12</v>
      </c>
      <c r="H18" s="2446"/>
      <c r="I18" s="2444" t="s">
        <v>13</v>
      </c>
      <c r="J18" s="2446"/>
      <c r="K18" s="2444" t="s">
        <v>14</v>
      </c>
      <c r="L18" s="2446"/>
      <c r="M18" s="2444" t="s">
        <v>15</v>
      </c>
      <c r="N18" s="2446"/>
      <c r="O18" s="2447" t="s">
        <v>16</v>
      </c>
      <c r="P18" s="2448"/>
      <c r="Q18" s="2447" t="s">
        <v>17</v>
      </c>
      <c r="R18" s="2448"/>
      <c r="S18" s="2447" t="s">
        <v>18</v>
      </c>
      <c r="T18" s="2448"/>
      <c r="U18" s="2447" t="s">
        <v>19</v>
      </c>
      <c r="V18" s="2448"/>
      <c r="W18" s="2447" t="s">
        <v>20</v>
      </c>
      <c r="X18" s="2448"/>
      <c r="Y18" s="2447" t="s">
        <v>21</v>
      </c>
      <c r="Z18" s="2448"/>
      <c r="AA18" s="2447" t="s">
        <v>22</v>
      </c>
      <c r="AB18" s="2448"/>
      <c r="AC18" s="2447" t="s">
        <v>23</v>
      </c>
      <c r="AD18" s="2448"/>
      <c r="AE18" s="2447" t="s">
        <v>24</v>
      </c>
      <c r="AF18" s="2448"/>
      <c r="AG18" s="2447" t="s">
        <v>25</v>
      </c>
      <c r="AH18" s="2448"/>
      <c r="AI18" s="2447" t="s">
        <v>26</v>
      </c>
      <c r="AJ18" s="2448"/>
      <c r="AK18" s="2447" t="s">
        <v>27</v>
      </c>
      <c r="AL18" s="2448"/>
      <c r="AM18" s="2057"/>
      <c r="AN18" s="2173"/>
      <c r="AO18" s="2173"/>
      <c r="AP18" s="217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V18" s="3"/>
      <c r="BW18" s="3"/>
      <c r="BX18" s="4"/>
      <c r="BY18" s="4"/>
      <c r="BZ18" s="3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6"/>
      <c r="DB18" s="6"/>
    </row>
    <row r="19" spans="1:106" s="2" customFormat="1" x14ac:dyDescent="0.2">
      <c r="A19" s="2038"/>
      <c r="B19" s="1400" t="s">
        <v>32</v>
      </c>
      <c r="C19" s="1401" t="s">
        <v>43</v>
      </c>
      <c r="D19" s="1417" t="s">
        <v>34</v>
      </c>
      <c r="E19" s="1403" t="s">
        <v>43</v>
      </c>
      <c r="F19" s="1417" t="s">
        <v>34</v>
      </c>
      <c r="G19" s="1403" t="s">
        <v>43</v>
      </c>
      <c r="H19" s="1417" t="s">
        <v>34</v>
      </c>
      <c r="I19" s="1403" t="s">
        <v>43</v>
      </c>
      <c r="J19" s="1417" t="s">
        <v>34</v>
      </c>
      <c r="K19" s="1403" t="s">
        <v>43</v>
      </c>
      <c r="L19" s="1417" t="s">
        <v>34</v>
      </c>
      <c r="M19" s="1403" t="s">
        <v>43</v>
      </c>
      <c r="N19" s="1417" t="s">
        <v>34</v>
      </c>
      <c r="O19" s="1403" t="s">
        <v>43</v>
      </c>
      <c r="P19" s="1417" t="s">
        <v>34</v>
      </c>
      <c r="Q19" s="1403" t="s">
        <v>43</v>
      </c>
      <c r="R19" s="1417" t="s">
        <v>34</v>
      </c>
      <c r="S19" s="1403" t="s">
        <v>43</v>
      </c>
      <c r="T19" s="1417" t="s">
        <v>34</v>
      </c>
      <c r="U19" s="1403" t="s">
        <v>43</v>
      </c>
      <c r="V19" s="1417" t="s">
        <v>34</v>
      </c>
      <c r="W19" s="1403" t="s">
        <v>43</v>
      </c>
      <c r="X19" s="1417" t="s">
        <v>34</v>
      </c>
      <c r="Y19" s="1403" t="s">
        <v>43</v>
      </c>
      <c r="Z19" s="1417" t="s">
        <v>34</v>
      </c>
      <c r="AA19" s="1403" t="s">
        <v>43</v>
      </c>
      <c r="AB19" s="1417" t="s">
        <v>34</v>
      </c>
      <c r="AC19" s="1403" t="s">
        <v>43</v>
      </c>
      <c r="AD19" s="1417" t="s">
        <v>34</v>
      </c>
      <c r="AE19" s="1403" t="s">
        <v>43</v>
      </c>
      <c r="AF19" s="1417" t="s">
        <v>34</v>
      </c>
      <c r="AG19" s="1403" t="s">
        <v>43</v>
      </c>
      <c r="AH19" s="1417" t="s">
        <v>34</v>
      </c>
      <c r="AI19" s="1403" t="s">
        <v>43</v>
      </c>
      <c r="AJ19" s="1417" t="s">
        <v>34</v>
      </c>
      <c r="AK19" s="1403" t="s">
        <v>43</v>
      </c>
      <c r="AL19" s="1417" t="s">
        <v>34</v>
      </c>
      <c r="AM19" s="2108"/>
      <c r="AN19" s="2050"/>
      <c r="AO19" s="2050"/>
      <c r="AP19" s="205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V19" s="3"/>
      <c r="BW19" s="3"/>
      <c r="BX19" s="4"/>
      <c r="BY19" s="4"/>
      <c r="BZ19" s="3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  <c r="DB19" s="6"/>
    </row>
    <row r="20" spans="1:106" s="2" customFormat="1" x14ac:dyDescent="0.2">
      <c r="A20" s="1407" t="s">
        <v>44</v>
      </c>
      <c r="B20" s="45">
        <f t="shared" ref="B20:B25" si="1">SUM(C20+D20)</f>
        <v>0</v>
      </c>
      <c r="C20" s="46">
        <f t="shared" ref="C20:D25" si="2">SUM(E20+G20+I20+K20+M20+O20+Q20+S20+U20+W20+Y20+AA20+AC20+AE20+AG20+AI20+AK20)</f>
        <v>0</v>
      </c>
      <c r="D20" s="47">
        <f t="shared" si="2"/>
        <v>0</v>
      </c>
      <c r="E20" s="48"/>
      <c r="F20" s="49"/>
      <c r="G20" s="48"/>
      <c r="H20" s="49"/>
      <c r="I20" s="48"/>
      <c r="J20" s="50"/>
      <c r="K20" s="48"/>
      <c r="L20" s="50"/>
      <c r="M20" s="48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/>
      <c r="AJ20" s="50"/>
      <c r="AK20" s="51"/>
      <c r="AL20" s="50"/>
      <c r="AM20" s="49"/>
      <c r="AN20" s="52"/>
      <c r="AO20" s="52"/>
      <c r="AP20" s="52"/>
      <c r="AQ20" s="20"/>
      <c r="AR20" s="21"/>
      <c r="AS20" s="21"/>
      <c r="AT20" s="21"/>
      <c r="AU20" s="21"/>
      <c r="AV20" s="21"/>
      <c r="AW20" s="21"/>
      <c r="AX20" s="21"/>
      <c r="AY20" s="21"/>
      <c r="AZ20" s="3"/>
      <c r="BA20" s="3"/>
      <c r="BB20" s="3"/>
      <c r="BC20" s="3"/>
      <c r="BD20" s="3"/>
      <c r="BE20" s="3"/>
      <c r="BF20" s="3"/>
      <c r="BG20" s="3"/>
      <c r="BH20" s="3"/>
      <c r="BI20" s="3"/>
      <c r="BV20" s="3"/>
      <c r="BW20" s="3"/>
      <c r="BX20" s="4"/>
      <c r="BY20" s="4"/>
      <c r="BZ20" s="3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6">
        <v>0</v>
      </c>
      <c r="DB20" s="6">
        <v>0</v>
      </c>
    </row>
    <row r="21" spans="1:106" s="2" customFormat="1" x14ac:dyDescent="0.2">
      <c r="A21" s="53" t="s">
        <v>45</v>
      </c>
      <c r="B21" s="45">
        <f t="shared" si="1"/>
        <v>0</v>
      </c>
      <c r="C21" s="46">
        <f t="shared" si="2"/>
        <v>0</v>
      </c>
      <c r="D21" s="47">
        <f t="shared" si="2"/>
        <v>0</v>
      </c>
      <c r="E21" s="48"/>
      <c r="F21" s="49"/>
      <c r="G21" s="48"/>
      <c r="H21" s="49"/>
      <c r="I21" s="48"/>
      <c r="J21" s="50"/>
      <c r="K21" s="48"/>
      <c r="L21" s="50"/>
      <c r="M21" s="48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  <c r="AK21" s="51"/>
      <c r="AL21" s="50"/>
      <c r="AM21" s="49"/>
      <c r="AN21" s="52"/>
      <c r="AO21" s="52"/>
      <c r="AP21" s="52"/>
      <c r="AQ21" s="20"/>
      <c r="AR21" s="21"/>
      <c r="AS21" s="21"/>
      <c r="AT21" s="21"/>
      <c r="AU21" s="21"/>
      <c r="AV21" s="21"/>
      <c r="AW21" s="21"/>
      <c r="AX21" s="21"/>
      <c r="AY21" s="21"/>
      <c r="AZ21" s="3"/>
      <c r="BA21" s="3"/>
      <c r="BB21" s="3"/>
      <c r="BC21" s="3"/>
      <c r="BD21" s="3"/>
      <c r="BE21" s="3"/>
      <c r="BF21" s="3"/>
      <c r="BG21" s="3"/>
      <c r="BH21" s="3"/>
      <c r="BI21" s="3"/>
      <c r="BV21" s="3"/>
      <c r="BW21" s="3"/>
      <c r="BX21" s="4"/>
      <c r="BY21" s="4"/>
      <c r="BZ21" s="3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>
        <v>0</v>
      </c>
      <c r="DB21" s="6">
        <v>0</v>
      </c>
    </row>
    <row r="22" spans="1:106" s="2" customFormat="1" x14ac:dyDescent="0.2">
      <c r="A22" s="54" t="s">
        <v>46</v>
      </c>
      <c r="B22" s="45">
        <f t="shared" si="1"/>
        <v>0</v>
      </c>
      <c r="C22" s="46">
        <f t="shared" si="2"/>
        <v>0</v>
      </c>
      <c r="D22" s="55">
        <f t="shared" si="2"/>
        <v>0</v>
      </c>
      <c r="E22" s="28"/>
      <c r="F22" s="29"/>
      <c r="G22" s="28"/>
      <c r="H22" s="29"/>
      <c r="I22" s="28"/>
      <c r="J22" s="27"/>
      <c r="K22" s="28"/>
      <c r="L22" s="27"/>
      <c r="M22" s="28"/>
      <c r="N22" s="27"/>
      <c r="O22" s="56"/>
      <c r="P22" s="27"/>
      <c r="Q22" s="56"/>
      <c r="R22" s="27"/>
      <c r="S22" s="56"/>
      <c r="T22" s="27"/>
      <c r="U22" s="56"/>
      <c r="V22" s="27"/>
      <c r="W22" s="56"/>
      <c r="X22" s="27"/>
      <c r="Y22" s="56"/>
      <c r="Z22" s="27"/>
      <c r="AA22" s="56"/>
      <c r="AB22" s="27"/>
      <c r="AC22" s="56"/>
      <c r="AD22" s="27"/>
      <c r="AE22" s="56"/>
      <c r="AF22" s="27"/>
      <c r="AG22" s="56"/>
      <c r="AH22" s="27"/>
      <c r="AI22" s="56"/>
      <c r="AJ22" s="27"/>
      <c r="AK22" s="56"/>
      <c r="AL22" s="27"/>
      <c r="AM22" s="29"/>
      <c r="AN22" s="57"/>
      <c r="AO22" s="57"/>
      <c r="AP22" s="58"/>
      <c r="AQ22" s="20"/>
      <c r="AR22" s="21"/>
      <c r="AS22" s="21"/>
      <c r="AT22" s="21"/>
      <c r="AU22" s="21"/>
      <c r="AV22" s="21"/>
      <c r="AW22" s="21"/>
      <c r="AX22" s="21"/>
      <c r="AY22" s="21"/>
      <c r="AZ22" s="3"/>
      <c r="BA22" s="3"/>
      <c r="BB22" s="3"/>
      <c r="BC22" s="3"/>
      <c r="BD22" s="3"/>
      <c r="BE22" s="3"/>
      <c r="BF22" s="3"/>
      <c r="BG22" s="3"/>
      <c r="BH22" s="3"/>
      <c r="BI22" s="3"/>
      <c r="BV22" s="3"/>
      <c r="BW22" s="3"/>
      <c r="BX22" s="4"/>
      <c r="BY22" s="4"/>
      <c r="BZ22" s="3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>
        <v>0</v>
      </c>
      <c r="DB22" s="6">
        <v>0</v>
      </c>
    </row>
    <row r="23" spans="1:106" s="2" customFormat="1" ht="15" thickBot="1" x14ac:dyDescent="0.25">
      <c r="A23" s="59" t="s">
        <v>47</v>
      </c>
      <c r="B23" s="60">
        <f t="shared" si="1"/>
        <v>0</v>
      </c>
      <c r="C23" s="61">
        <f t="shared" si="2"/>
        <v>0</v>
      </c>
      <c r="D23" s="62">
        <f t="shared" si="2"/>
        <v>0</v>
      </c>
      <c r="E23" s="63"/>
      <c r="F23" s="64"/>
      <c r="G23" s="63"/>
      <c r="H23" s="64"/>
      <c r="I23" s="63"/>
      <c r="J23" s="65"/>
      <c r="K23" s="66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4"/>
      <c r="AN23" s="64"/>
      <c r="AO23" s="64"/>
      <c r="AP23" s="64"/>
      <c r="AQ23" s="20"/>
      <c r="AR23" s="21"/>
      <c r="AS23" s="21"/>
      <c r="AT23" s="21"/>
      <c r="AU23" s="21"/>
      <c r="AV23" s="21"/>
      <c r="AW23" s="21"/>
      <c r="AX23" s="21"/>
      <c r="AY23" s="21"/>
      <c r="AZ23" s="3"/>
      <c r="BA23" s="3"/>
      <c r="BB23" s="3"/>
      <c r="BC23" s="3"/>
      <c r="BD23" s="3"/>
      <c r="BE23" s="3"/>
      <c r="BF23" s="3"/>
      <c r="BG23" s="3"/>
      <c r="BH23" s="3"/>
      <c r="BI23" s="3"/>
      <c r="BV23" s="3"/>
      <c r="BW23" s="3"/>
      <c r="BX23" s="4"/>
      <c r="BY23" s="4"/>
      <c r="BZ23" s="3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>
        <v>0</v>
      </c>
      <c r="DB23" s="6">
        <v>0</v>
      </c>
    </row>
    <row r="24" spans="1:106" s="2" customFormat="1" ht="15" thickTop="1" x14ac:dyDescent="0.2">
      <c r="A24" s="67" t="s">
        <v>48</v>
      </c>
      <c r="B24" s="68">
        <f t="shared" si="1"/>
        <v>0</v>
      </c>
      <c r="C24" s="69">
        <f t="shared" si="2"/>
        <v>0</v>
      </c>
      <c r="D24" s="70">
        <f t="shared" si="2"/>
        <v>0</v>
      </c>
      <c r="E24" s="71"/>
      <c r="F24" s="72"/>
      <c r="G24" s="71"/>
      <c r="H24" s="72"/>
      <c r="I24" s="71"/>
      <c r="J24" s="73"/>
      <c r="K24" s="74"/>
      <c r="L24" s="72"/>
      <c r="M24" s="71"/>
      <c r="N24" s="72"/>
      <c r="O24" s="71"/>
      <c r="P24" s="72"/>
      <c r="Q24" s="71"/>
      <c r="R24" s="72"/>
      <c r="S24" s="71"/>
      <c r="T24" s="72"/>
      <c r="U24" s="71"/>
      <c r="V24" s="72"/>
      <c r="W24" s="71"/>
      <c r="X24" s="72"/>
      <c r="Y24" s="71"/>
      <c r="Z24" s="72"/>
      <c r="AA24" s="71"/>
      <c r="AB24" s="72"/>
      <c r="AC24" s="71"/>
      <c r="AD24" s="72"/>
      <c r="AE24" s="71"/>
      <c r="AF24" s="72"/>
      <c r="AG24" s="71"/>
      <c r="AH24" s="72"/>
      <c r="AI24" s="71"/>
      <c r="AJ24" s="72"/>
      <c r="AK24" s="71"/>
      <c r="AL24" s="72"/>
      <c r="AM24" s="72"/>
      <c r="AN24" s="72"/>
      <c r="AO24" s="75"/>
      <c r="AP24" s="76"/>
      <c r="AQ24" s="20"/>
      <c r="AR24" s="21"/>
      <c r="AS24" s="21"/>
      <c r="AT24" s="21"/>
      <c r="AU24" s="21"/>
      <c r="AV24" s="21"/>
      <c r="AW24" s="21"/>
      <c r="AX24" s="21"/>
      <c r="AY24" s="21"/>
      <c r="AZ24" s="3"/>
      <c r="BA24" s="3"/>
      <c r="BB24" s="3"/>
      <c r="BC24" s="3"/>
      <c r="BD24" s="3"/>
      <c r="BE24" s="3"/>
      <c r="BF24" s="3"/>
      <c r="BG24" s="3"/>
      <c r="BH24" s="3"/>
      <c r="BI24" s="3"/>
      <c r="BV24" s="3"/>
      <c r="BW24" s="3"/>
      <c r="BX24" s="4"/>
      <c r="BY24" s="4"/>
      <c r="BZ24" s="3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>
        <v>0</v>
      </c>
      <c r="DB24" s="6">
        <v>0</v>
      </c>
    </row>
    <row r="25" spans="1:106" s="2" customFormat="1" x14ac:dyDescent="0.2">
      <c r="A25" s="77" t="s">
        <v>49</v>
      </c>
      <c r="B25" s="78">
        <f t="shared" si="1"/>
        <v>0</v>
      </c>
      <c r="C25" s="79">
        <f t="shared" si="2"/>
        <v>0</v>
      </c>
      <c r="D25" s="305">
        <f t="shared" si="2"/>
        <v>0</v>
      </c>
      <c r="E25" s="226"/>
      <c r="F25" s="227"/>
      <c r="G25" s="226"/>
      <c r="H25" s="227"/>
      <c r="I25" s="226"/>
      <c r="J25" s="82"/>
      <c r="K25" s="83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  <c r="AG25" s="226"/>
      <c r="AH25" s="227"/>
      <c r="AI25" s="226"/>
      <c r="AJ25" s="227"/>
      <c r="AK25" s="226"/>
      <c r="AL25" s="227"/>
      <c r="AM25" s="84"/>
      <c r="AN25" s="41"/>
      <c r="AO25" s="85"/>
      <c r="AP25" s="86"/>
      <c r="AQ25" s="20"/>
      <c r="AR25" s="21"/>
      <c r="AS25" s="21"/>
      <c r="AT25" s="21"/>
      <c r="AU25" s="21"/>
      <c r="AV25" s="21"/>
      <c r="AW25" s="21"/>
      <c r="AX25" s="21"/>
      <c r="AY25" s="21"/>
      <c r="AZ25" s="3"/>
      <c r="BA25" s="3"/>
      <c r="BB25" s="3"/>
      <c r="BC25" s="3"/>
      <c r="BD25" s="3"/>
      <c r="BE25" s="3"/>
      <c r="BF25" s="3"/>
      <c r="BG25" s="3"/>
      <c r="BH25" s="3"/>
      <c r="BI25" s="3"/>
      <c r="BV25" s="3"/>
      <c r="BW25" s="3"/>
      <c r="BX25" s="4"/>
      <c r="BY25" s="4"/>
      <c r="BZ25" s="3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>
        <v>0</v>
      </c>
      <c r="DB25" s="6">
        <v>0</v>
      </c>
    </row>
    <row r="26" spans="1:106" s="2" customFormat="1" x14ac:dyDescent="0.2">
      <c r="A26" s="2450" t="s">
        <v>50</v>
      </c>
      <c r="B26" s="2450"/>
      <c r="C26" s="2450"/>
      <c r="D26" s="2450"/>
      <c r="E26" s="2450"/>
      <c r="F26" s="2450"/>
      <c r="G26" s="2450"/>
      <c r="H26" s="2450"/>
      <c r="I26" s="1"/>
      <c r="J26" s="1"/>
      <c r="K26" s="1"/>
      <c r="L26" s="87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1"/>
      <c r="AP26" s="91"/>
      <c r="AQ26" s="20"/>
      <c r="AR26" s="21"/>
      <c r="AS26" s="21"/>
      <c r="AT26" s="21"/>
      <c r="AU26" s="21"/>
      <c r="AV26" s="21"/>
      <c r="AW26" s="21"/>
      <c r="AX26" s="21"/>
      <c r="AY26" s="21"/>
      <c r="AZ26" s="3"/>
      <c r="BA26" s="3"/>
      <c r="BB26" s="3"/>
      <c r="BC26" s="3"/>
      <c r="BD26" s="3"/>
      <c r="BE26" s="3"/>
      <c r="BF26" s="3"/>
      <c r="BG26" s="3"/>
      <c r="BH26" s="3"/>
      <c r="BI26" s="3"/>
      <c r="BV26" s="3"/>
      <c r="BW26" s="3"/>
      <c r="BX26" s="4"/>
      <c r="BY26" s="4"/>
      <c r="BZ26" s="3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>
        <v>0</v>
      </c>
      <c r="DB26" s="6">
        <v>0</v>
      </c>
    </row>
    <row r="27" spans="1:106" s="2" customFormat="1" ht="14.25" customHeight="1" x14ac:dyDescent="0.2">
      <c r="A27" s="2062" t="s">
        <v>51</v>
      </c>
      <c r="B27" s="2039" t="s">
        <v>5</v>
      </c>
      <c r="C27" s="2040"/>
      <c r="D27" s="2041"/>
      <c r="E27" s="2444" t="s">
        <v>6</v>
      </c>
      <c r="F27" s="2445"/>
      <c r="G27" s="2445"/>
      <c r="H27" s="2445"/>
      <c r="I27" s="2445"/>
      <c r="J27" s="2445"/>
      <c r="K27" s="2445"/>
      <c r="L27" s="2445"/>
      <c r="M27" s="2445"/>
      <c r="N27" s="2445"/>
      <c r="O27" s="2445"/>
      <c r="P27" s="2445"/>
      <c r="Q27" s="2445"/>
      <c r="R27" s="2445"/>
      <c r="S27" s="2445"/>
      <c r="T27" s="2445"/>
      <c r="U27" s="2445"/>
      <c r="V27" s="2445"/>
      <c r="W27" s="2445"/>
      <c r="X27" s="2445"/>
      <c r="Y27" s="2445"/>
      <c r="Z27" s="2445"/>
      <c r="AA27" s="2445"/>
      <c r="AB27" s="2445"/>
      <c r="AC27" s="2445"/>
      <c r="AD27" s="2445"/>
      <c r="AE27" s="2445"/>
      <c r="AF27" s="2445"/>
      <c r="AG27" s="2445"/>
      <c r="AH27" s="2445"/>
      <c r="AI27" s="2445"/>
      <c r="AJ27" s="2445"/>
      <c r="AK27" s="2445"/>
      <c r="AL27" s="2446"/>
      <c r="AM27" s="2149" t="s">
        <v>7</v>
      </c>
      <c r="AN27" s="2149" t="s">
        <v>10</v>
      </c>
      <c r="AO27" s="91"/>
      <c r="AP27" s="91"/>
      <c r="AQ27" s="20"/>
      <c r="AR27" s="21"/>
      <c r="AS27" s="21"/>
      <c r="AT27" s="21"/>
      <c r="AU27" s="21"/>
      <c r="AV27" s="21"/>
      <c r="AW27" s="21"/>
      <c r="AX27" s="21"/>
      <c r="AY27" s="21"/>
      <c r="AZ27" s="3"/>
      <c r="BA27" s="3"/>
      <c r="BB27" s="3"/>
      <c r="BC27" s="3"/>
      <c r="BD27" s="3"/>
      <c r="BE27" s="3"/>
      <c r="BF27" s="3"/>
      <c r="BG27" s="3"/>
      <c r="BH27" s="3"/>
      <c r="BI27" s="3"/>
      <c r="BV27" s="3"/>
      <c r="BW27" s="3"/>
      <c r="BX27" s="4"/>
      <c r="BY27" s="4"/>
      <c r="BZ27" s="3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6"/>
      <c r="DB27" s="6"/>
    </row>
    <row r="28" spans="1:106" s="2" customFormat="1" x14ac:dyDescent="0.2">
      <c r="A28" s="2063"/>
      <c r="B28" s="2042"/>
      <c r="C28" s="2043"/>
      <c r="D28" s="2108"/>
      <c r="E28" s="2444" t="s">
        <v>52</v>
      </c>
      <c r="F28" s="2446"/>
      <c r="G28" s="2444" t="s">
        <v>53</v>
      </c>
      <c r="H28" s="2446"/>
      <c r="I28" s="2444" t="s">
        <v>54</v>
      </c>
      <c r="J28" s="2446"/>
      <c r="K28" s="2444" t="s">
        <v>55</v>
      </c>
      <c r="L28" s="2446"/>
      <c r="M28" s="2444" t="s">
        <v>56</v>
      </c>
      <c r="N28" s="2446"/>
      <c r="O28" s="2447" t="s">
        <v>57</v>
      </c>
      <c r="P28" s="2448"/>
      <c r="Q28" s="2447" t="s">
        <v>58</v>
      </c>
      <c r="R28" s="2448"/>
      <c r="S28" s="2447" t="s">
        <v>59</v>
      </c>
      <c r="T28" s="2448"/>
      <c r="U28" s="2447" t="s">
        <v>60</v>
      </c>
      <c r="V28" s="2448"/>
      <c r="W28" s="2447" t="s">
        <v>61</v>
      </c>
      <c r="X28" s="2448"/>
      <c r="Y28" s="2447" t="s">
        <v>62</v>
      </c>
      <c r="Z28" s="2448"/>
      <c r="AA28" s="2447" t="s">
        <v>63</v>
      </c>
      <c r="AB28" s="2448"/>
      <c r="AC28" s="2447" t="s">
        <v>64</v>
      </c>
      <c r="AD28" s="2448"/>
      <c r="AE28" s="2447" t="s">
        <v>65</v>
      </c>
      <c r="AF28" s="2448"/>
      <c r="AG28" s="2447" t="s">
        <v>66</v>
      </c>
      <c r="AH28" s="2448"/>
      <c r="AI28" s="2447" t="s">
        <v>67</v>
      </c>
      <c r="AJ28" s="2448"/>
      <c r="AK28" s="2447" t="s">
        <v>68</v>
      </c>
      <c r="AL28" s="2448"/>
      <c r="AM28" s="2173"/>
      <c r="AN28" s="2173"/>
      <c r="AO28" s="91"/>
      <c r="AP28" s="91"/>
      <c r="AQ28" s="20"/>
      <c r="AR28" s="21"/>
      <c r="AS28" s="21"/>
      <c r="AT28" s="21"/>
      <c r="AU28" s="21"/>
      <c r="AV28" s="21"/>
      <c r="AW28" s="21"/>
      <c r="AX28" s="21"/>
      <c r="AY28" s="21"/>
      <c r="AZ28" s="3"/>
      <c r="BA28" s="3"/>
      <c r="BB28" s="3"/>
      <c r="BC28" s="3"/>
      <c r="BD28" s="3"/>
      <c r="BE28" s="3"/>
      <c r="BF28" s="3"/>
      <c r="BG28" s="3"/>
      <c r="BH28" s="3"/>
      <c r="BI28" s="3"/>
      <c r="BV28" s="3"/>
      <c r="BW28" s="3"/>
      <c r="BX28" s="4"/>
      <c r="BY28" s="4"/>
      <c r="BZ28" s="3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>
        <v>0</v>
      </c>
      <c r="DB28" s="6">
        <v>0</v>
      </c>
    </row>
    <row r="29" spans="1:106" s="2" customFormat="1" x14ac:dyDescent="0.2">
      <c r="A29" s="2064"/>
      <c r="B29" s="1400" t="s">
        <v>32</v>
      </c>
      <c r="C29" s="323" t="s">
        <v>43</v>
      </c>
      <c r="D29" s="1283" t="s">
        <v>34</v>
      </c>
      <c r="E29" s="1269" t="s">
        <v>43</v>
      </c>
      <c r="F29" s="1271" t="s">
        <v>34</v>
      </c>
      <c r="G29" s="1269" t="s">
        <v>43</v>
      </c>
      <c r="H29" s="1271" t="s">
        <v>34</v>
      </c>
      <c r="I29" s="1269" t="s">
        <v>43</v>
      </c>
      <c r="J29" s="1271" t="s">
        <v>34</v>
      </c>
      <c r="K29" s="1269" t="s">
        <v>43</v>
      </c>
      <c r="L29" s="1271" t="s">
        <v>34</v>
      </c>
      <c r="M29" s="1269" t="s">
        <v>43</v>
      </c>
      <c r="N29" s="1271" t="s">
        <v>34</v>
      </c>
      <c r="O29" s="1269" t="s">
        <v>43</v>
      </c>
      <c r="P29" s="1271" t="s">
        <v>34</v>
      </c>
      <c r="Q29" s="1269" t="s">
        <v>43</v>
      </c>
      <c r="R29" s="1271" t="s">
        <v>34</v>
      </c>
      <c r="S29" s="1269" t="s">
        <v>43</v>
      </c>
      <c r="T29" s="1271" t="s">
        <v>34</v>
      </c>
      <c r="U29" s="1269" t="s">
        <v>43</v>
      </c>
      <c r="V29" s="1271" t="s">
        <v>34</v>
      </c>
      <c r="W29" s="1269" t="s">
        <v>43</v>
      </c>
      <c r="X29" s="1271" t="s">
        <v>34</v>
      </c>
      <c r="Y29" s="1269" t="s">
        <v>43</v>
      </c>
      <c r="Z29" s="1271" t="s">
        <v>34</v>
      </c>
      <c r="AA29" s="1269" t="s">
        <v>43</v>
      </c>
      <c r="AB29" s="1271" t="s">
        <v>34</v>
      </c>
      <c r="AC29" s="1269" t="s">
        <v>43</v>
      </c>
      <c r="AD29" s="1271" t="s">
        <v>34</v>
      </c>
      <c r="AE29" s="1269" t="s">
        <v>43</v>
      </c>
      <c r="AF29" s="1271" t="s">
        <v>34</v>
      </c>
      <c r="AG29" s="1269" t="s">
        <v>43</v>
      </c>
      <c r="AH29" s="1271" t="s">
        <v>34</v>
      </c>
      <c r="AI29" s="1269" t="s">
        <v>43</v>
      </c>
      <c r="AJ29" s="1271" t="s">
        <v>34</v>
      </c>
      <c r="AK29" s="1269" t="s">
        <v>43</v>
      </c>
      <c r="AL29" s="1271" t="s">
        <v>34</v>
      </c>
      <c r="AM29" s="2050"/>
      <c r="AN29" s="2050"/>
      <c r="AO29" s="91"/>
      <c r="AP29" s="91"/>
      <c r="AQ29" s="20"/>
      <c r="AR29" s="21"/>
      <c r="AS29" s="21"/>
      <c r="AT29" s="21"/>
      <c r="AU29" s="21"/>
      <c r="AV29" s="21"/>
      <c r="AW29" s="21"/>
      <c r="AX29" s="21"/>
      <c r="AY29" s="21"/>
      <c r="AZ29" s="3"/>
      <c r="BA29" s="3"/>
      <c r="BB29" s="3"/>
      <c r="BC29" s="3"/>
      <c r="BD29" s="3"/>
      <c r="BE29" s="3"/>
      <c r="BF29" s="3"/>
      <c r="BG29" s="3"/>
      <c r="BH29" s="3"/>
      <c r="BI29" s="3"/>
      <c r="BV29" s="3"/>
      <c r="BW29" s="3"/>
      <c r="BX29" s="4"/>
      <c r="BY29" s="4"/>
      <c r="BZ29" s="3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  <c r="DB29" s="6"/>
    </row>
    <row r="30" spans="1:106" s="2" customFormat="1" x14ac:dyDescent="0.2">
      <c r="A30" s="1407" t="s">
        <v>69</v>
      </c>
      <c r="B30" s="1408">
        <f t="shared" ref="B30:B35" si="3">SUM(C30+D30)</f>
        <v>0</v>
      </c>
      <c r="C30" s="1396">
        <f t="shared" ref="C30:D35" si="4">SUM(E30+G30+I30+K30+M30+O30+Q30+S30+U30+W30+Y30+AA30+AC30+AE30+AG30+AI30+AK30)</f>
        <v>0</v>
      </c>
      <c r="D30" s="1448">
        <f t="shared" si="4"/>
        <v>0</v>
      </c>
      <c r="E30" s="1445"/>
      <c r="F30" s="1446"/>
      <c r="G30" s="1445"/>
      <c r="H30" s="1446"/>
      <c r="I30" s="1445"/>
      <c r="J30" s="1444"/>
      <c r="K30" s="1445"/>
      <c r="L30" s="1444"/>
      <c r="M30" s="1445"/>
      <c r="N30" s="1444"/>
      <c r="O30" s="1449"/>
      <c r="P30" s="1444"/>
      <c r="Q30" s="1449"/>
      <c r="R30" s="1444"/>
      <c r="S30" s="1449"/>
      <c r="T30" s="1444"/>
      <c r="U30" s="1449"/>
      <c r="V30" s="1444"/>
      <c r="W30" s="1449"/>
      <c r="X30" s="1444"/>
      <c r="Y30" s="1449"/>
      <c r="Z30" s="1444"/>
      <c r="AA30" s="1449"/>
      <c r="AB30" s="1444"/>
      <c r="AC30" s="1449"/>
      <c r="AD30" s="1444"/>
      <c r="AE30" s="1449"/>
      <c r="AF30" s="1444"/>
      <c r="AG30" s="1449"/>
      <c r="AH30" s="1444"/>
      <c r="AI30" s="1449"/>
      <c r="AJ30" s="1444"/>
      <c r="AK30" s="1449"/>
      <c r="AL30" s="1444"/>
      <c r="AM30" s="1447"/>
      <c r="AN30" s="1447"/>
      <c r="AO30" s="91"/>
      <c r="AP30" s="91"/>
      <c r="AQ30" s="20"/>
      <c r="AR30" s="21"/>
      <c r="AS30" s="21"/>
      <c r="AT30" s="21"/>
      <c r="AU30" s="21"/>
      <c r="AV30" s="21"/>
      <c r="AW30" s="21"/>
      <c r="AX30" s="21"/>
      <c r="AY30" s="21"/>
      <c r="AZ30" s="3"/>
      <c r="BA30" s="3"/>
      <c r="BB30" s="3"/>
      <c r="BC30" s="3"/>
      <c r="BD30" s="3"/>
      <c r="BE30" s="3"/>
      <c r="BF30" s="3"/>
      <c r="BG30" s="3"/>
      <c r="BH30" s="3"/>
      <c r="BI30" s="3"/>
      <c r="BV30" s="3"/>
      <c r="BW30" s="3"/>
      <c r="BX30" s="4"/>
      <c r="BY30" s="4"/>
      <c r="BZ30" s="3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>
        <v>0</v>
      </c>
      <c r="DB30" s="6">
        <v>0</v>
      </c>
    </row>
    <row r="31" spans="1:106" s="2" customFormat="1" x14ac:dyDescent="0.2">
      <c r="A31" s="54" t="s">
        <v>70</v>
      </c>
      <c r="B31" s="45">
        <f t="shared" si="3"/>
        <v>0</v>
      </c>
      <c r="C31" s="46">
        <f t="shared" si="4"/>
        <v>0</v>
      </c>
      <c r="D31" s="55">
        <f t="shared" si="4"/>
        <v>0</v>
      </c>
      <c r="E31" s="28"/>
      <c r="F31" s="29"/>
      <c r="G31" s="28"/>
      <c r="H31" s="29"/>
      <c r="I31" s="28"/>
      <c r="J31" s="27"/>
      <c r="K31" s="28"/>
      <c r="L31" s="27"/>
      <c r="M31" s="28"/>
      <c r="N31" s="27"/>
      <c r="O31" s="56"/>
      <c r="P31" s="27"/>
      <c r="Q31" s="56"/>
      <c r="R31" s="27"/>
      <c r="S31" s="56"/>
      <c r="T31" s="27"/>
      <c r="U31" s="56"/>
      <c r="V31" s="27"/>
      <c r="W31" s="56"/>
      <c r="X31" s="27"/>
      <c r="Y31" s="56"/>
      <c r="Z31" s="27"/>
      <c r="AA31" s="56"/>
      <c r="AB31" s="27"/>
      <c r="AC31" s="56"/>
      <c r="AD31" s="27"/>
      <c r="AE31" s="56"/>
      <c r="AF31" s="27"/>
      <c r="AG31" s="56"/>
      <c r="AH31" s="27"/>
      <c r="AI31" s="56"/>
      <c r="AJ31" s="27"/>
      <c r="AK31" s="56"/>
      <c r="AL31" s="27"/>
      <c r="AM31" s="57"/>
      <c r="AN31" s="94"/>
      <c r="AO31" s="91"/>
      <c r="AP31" s="91"/>
      <c r="AQ31" s="20"/>
      <c r="AR31" s="21"/>
      <c r="AS31" s="21"/>
      <c r="AT31" s="21"/>
      <c r="AU31" s="21"/>
      <c r="AV31" s="21"/>
      <c r="AW31" s="21"/>
      <c r="AX31" s="21"/>
      <c r="AY31" s="21"/>
      <c r="AZ31" s="3"/>
      <c r="BA31" s="3"/>
      <c r="BB31" s="3"/>
      <c r="BC31" s="3"/>
      <c r="BD31" s="3"/>
      <c r="BE31" s="3"/>
      <c r="BF31" s="3"/>
      <c r="BG31" s="3"/>
      <c r="BH31" s="3"/>
      <c r="BI31" s="3"/>
      <c r="BV31" s="3"/>
      <c r="BW31" s="3"/>
      <c r="BX31" s="4"/>
      <c r="BY31" s="4"/>
      <c r="BZ31" s="3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>
        <v>0</v>
      </c>
      <c r="DB31" s="6">
        <v>0</v>
      </c>
    </row>
    <row r="32" spans="1:106" s="2" customFormat="1" x14ac:dyDescent="0.2">
      <c r="A32" s="54" t="s">
        <v>71</v>
      </c>
      <c r="B32" s="45">
        <f t="shared" si="3"/>
        <v>0</v>
      </c>
      <c r="C32" s="46">
        <f t="shared" si="4"/>
        <v>0</v>
      </c>
      <c r="D32" s="55">
        <f t="shared" si="4"/>
        <v>0</v>
      </c>
      <c r="E32" s="28"/>
      <c r="F32" s="29"/>
      <c r="G32" s="28"/>
      <c r="H32" s="29"/>
      <c r="I32" s="28"/>
      <c r="J32" s="27"/>
      <c r="K32" s="28"/>
      <c r="L32" s="27"/>
      <c r="M32" s="28"/>
      <c r="N32" s="27"/>
      <c r="O32" s="56"/>
      <c r="P32" s="27"/>
      <c r="Q32" s="56"/>
      <c r="R32" s="27"/>
      <c r="S32" s="56"/>
      <c r="T32" s="27"/>
      <c r="U32" s="56"/>
      <c r="V32" s="27"/>
      <c r="W32" s="56"/>
      <c r="X32" s="27"/>
      <c r="Y32" s="56"/>
      <c r="Z32" s="27"/>
      <c r="AA32" s="56"/>
      <c r="AB32" s="27"/>
      <c r="AC32" s="56"/>
      <c r="AD32" s="27"/>
      <c r="AE32" s="56"/>
      <c r="AF32" s="27"/>
      <c r="AG32" s="56"/>
      <c r="AH32" s="27"/>
      <c r="AI32" s="56"/>
      <c r="AJ32" s="27"/>
      <c r="AK32" s="56"/>
      <c r="AL32" s="27"/>
      <c r="AM32" s="57"/>
      <c r="AN32" s="94"/>
      <c r="AO32" s="91"/>
      <c r="AP32" s="91"/>
      <c r="AQ32" s="20"/>
      <c r="AR32" s="21"/>
      <c r="AS32" s="21"/>
      <c r="AT32" s="21"/>
      <c r="AU32" s="21"/>
      <c r="AV32" s="21"/>
      <c r="AW32" s="21"/>
      <c r="AX32" s="21"/>
      <c r="AY32" s="21"/>
      <c r="AZ32" s="3"/>
      <c r="BA32" s="3"/>
      <c r="BB32" s="3"/>
      <c r="BC32" s="3"/>
      <c r="BD32" s="3"/>
      <c r="BE32" s="3"/>
      <c r="BF32" s="3"/>
      <c r="BG32" s="3"/>
      <c r="BH32" s="3"/>
      <c r="BI32" s="3"/>
      <c r="BV32" s="3"/>
      <c r="BW32" s="3"/>
      <c r="BX32" s="4"/>
      <c r="BY32" s="4"/>
      <c r="BZ32" s="3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6">
        <v>0</v>
      </c>
      <c r="DB32" s="6">
        <v>0</v>
      </c>
    </row>
    <row r="33" spans="1:106" s="2" customFormat="1" x14ac:dyDescent="0.2">
      <c r="A33" s="54" t="s">
        <v>72</v>
      </c>
      <c r="B33" s="45">
        <f t="shared" si="3"/>
        <v>0</v>
      </c>
      <c r="C33" s="46">
        <f t="shared" si="4"/>
        <v>0</v>
      </c>
      <c r="D33" s="55">
        <f t="shared" si="4"/>
        <v>0</v>
      </c>
      <c r="E33" s="28"/>
      <c r="F33" s="29"/>
      <c r="G33" s="28"/>
      <c r="H33" s="29"/>
      <c r="I33" s="28"/>
      <c r="J33" s="27"/>
      <c r="K33" s="28"/>
      <c r="L33" s="27"/>
      <c r="M33" s="28"/>
      <c r="N33" s="27"/>
      <c r="O33" s="56"/>
      <c r="P33" s="27"/>
      <c r="Q33" s="56"/>
      <c r="R33" s="27"/>
      <c r="S33" s="56"/>
      <c r="T33" s="27"/>
      <c r="U33" s="56"/>
      <c r="V33" s="27"/>
      <c r="W33" s="56"/>
      <c r="X33" s="27"/>
      <c r="Y33" s="56"/>
      <c r="Z33" s="27"/>
      <c r="AA33" s="56"/>
      <c r="AB33" s="27"/>
      <c r="AC33" s="56"/>
      <c r="AD33" s="27"/>
      <c r="AE33" s="56"/>
      <c r="AF33" s="27"/>
      <c r="AG33" s="56"/>
      <c r="AH33" s="27"/>
      <c r="AI33" s="56"/>
      <c r="AJ33" s="27"/>
      <c r="AK33" s="56"/>
      <c r="AL33" s="27"/>
      <c r="AM33" s="57"/>
      <c r="AN33" s="94"/>
      <c r="AO33" s="91"/>
      <c r="AP33" s="91"/>
      <c r="AQ33" s="20"/>
      <c r="AR33" s="21"/>
      <c r="AS33" s="21"/>
      <c r="AT33" s="21"/>
      <c r="AU33" s="21"/>
      <c r="AV33" s="21"/>
      <c r="AW33" s="21"/>
      <c r="AX33" s="21"/>
      <c r="AY33" s="21"/>
      <c r="AZ33" s="3"/>
      <c r="BA33" s="3"/>
      <c r="BB33" s="3"/>
      <c r="BC33" s="3"/>
      <c r="BD33" s="3"/>
      <c r="BE33" s="3"/>
      <c r="BF33" s="3"/>
      <c r="BG33" s="3"/>
      <c r="BH33" s="3"/>
      <c r="BI33" s="3"/>
      <c r="BV33" s="3"/>
      <c r="BW33" s="3"/>
      <c r="BX33" s="4"/>
      <c r="BY33" s="4"/>
      <c r="BZ33" s="3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6">
        <v>0</v>
      </c>
      <c r="DB33" s="6">
        <v>0</v>
      </c>
    </row>
    <row r="34" spans="1:106" s="2" customFormat="1" x14ac:dyDescent="0.2">
      <c r="A34" s="54" t="s">
        <v>73</v>
      </c>
      <c r="B34" s="45">
        <f t="shared" si="3"/>
        <v>0</v>
      </c>
      <c r="C34" s="46">
        <f t="shared" si="4"/>
        <v>0</v>
      </c>
      <c r="D34" s="55">
        <f t="shared" si="4"/>
        <v>0</v>
      </c>
      <c r="E34" s="28"/>
      <c r="F34" s="29"/>
      <c r="G34" s="28"/>
      <c r="H34" s="29"/>
      <c r="I34" s="28"/>
      <c r="J34" s="27"/>
      <c r="K34" s="28"/>
      <c r="L34" s="27"/>
      <c r="M34" s="28"/>
      <c r="N34" s="27"/>
      <c r="O34" s="56"/>
      <c r="P34" s="27"/>
      <c r="Q34" s="56"/>
      <c r="R34" s="27"/>
      <c r="S34" s="56"/>
      <c r="T34" s="27"/>
      <c r="U34" s="56"/>
      <c r="V34" s="27"/>
      <c r="W34" s="56"/>
      <c r="X34" s="27"/>
      <c r="Y34" s="56"/>
      <c r="Z34" s="27"/>
      <c r="AA34" s="56"/>
      <c r="AB34" s="27"/>
      <c r="AC34" s="56"/>
      <c r="AD34" s="27"/>
      <c r="AE34" s="56"/>
      <c r="AF34" s="27"/>
      <c r="AG34" s="56"/>
      <c r="AH34" s="27"/>
      <c r="AI34" s="56"/>
      <c r="AJ34" s="27"/>
      <c r="AK34" s="56"/>
      <c r="AL34" s="27"/>
      <c r="AM34" s="57"/>
      <c r="AN34" s="94"/>
      <c r="AO34" s="91"/>
      <c r="AP34" s="91"/>
      <c r="AQ34" s="20"/>
      <c r="AR34" s="21"/>
      <c r="AS34" s="21"/>
      <c r="AT34" s="21"/>
      <c r="AU34" s="21"/>
      <c r="AV34" s="21"/>
      <c r="AW34" s="21"/>
      <c r="AX34" s="21"/>
      <c r="AY34" s="21"/>
      <c r="AZ34" s="3"/>
      <c r="BA34" s="3"/>
      <c r="BB34" s="3"/>
      <c r="BC34" s="3"/>
      <c r="BD34" s="3"/>
      <c r="BE34" s="3"/>
      <c r="BF34" s="3"/>
      <c r="BG34" s="3"/>
      <c r="BH34" s="3"/>
      <c r="BI34" s="3"/>
      <c r="BV34" s="3"/>
      <c r="BW34" s="3"/>
      <c r="BX34" s="4"/>
      <c r="BY34" s="4"/>
      <c r="BZ34" s="3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6">
        <v>0</v>
      </c>
      <c r="DB34" s="6">
        <v>0</v>
      </c>
    </row>
    <row r="35" spans="1:106" s="2" customFormat="1" x14ac:dyDescent="0.2">
      <c r="A35" s="77" t="s">
        <v>74</v>
      </c>
      <c r="B35" s="95">
        <f t="shared" si="3"/>
        <v>0</v>
      </c>
      <c r="C35" s="96">
        <f t="shared" si="4"/>
        <v>0</v>
      </c>
      <c r="D35" s="97">
        <f t="shared" si="4"/>
        <v>0</v>
      </c>
      <c r="E35" s="40"/>
      <c r="F35" s="41"/>
      <c r="G35" s="40"/>
      <c r="H35" s="41"/>
      <c r="I35" s="40"/>
      <c r="J35" s="98"/>
      <c r="K35" s="40"/>
      <c r="L35" s="98"/>
      <c r="M35" s="40"/>
      <c r="N35" s="98"/>
      <c r="O35" s="99"/>
      <c r="P35" s="98"/>
      <c r="Q35" s="99"/>
      <c r="R35" s="98"/>
      <c r="S35" s="99"/>
      <c r="T35" s="98"/>
      <c r="U35" s="99"/>
      <c r="V35" s="98"/>
      <c r="W35" s="99"/>
      <c r="X35" s="98"/>
      <c r="Y35" s="99"/>
      <c r="Z35" s="98"/>
      <c r="AA35" s="99"/>
      <c r="AB35" s="98"/>
      <c r="AC35" s="99"/>
      <c r="AD35" s="98"/>
      <c r="AE35" s="99"/>
      <c r="AF35" s="98"/>
      <c r="AG35" s="99"/>
      <c r="AH35" s="98"/>
      <c r="AI35" s="99"/>
      <c r="AJ35" s="98"/>
      <c r="AK35" s="99"/>
      <c r="AL35" s="98"/>
      <c r="AM35" s="84"/>
      <c r="AN35" s="100"/>
      <c r="AO35" s="91"/>
      <c r="AP35" s="91"/>
      <c r="AQ35" s="20"/>
      <c r="AR35" s="21"/>
      <c r="AS35" s="21"/>
      <c r="AT35" s="21"/>
      <c r="AU35" s="21"/>
      <c r="AV35" s="21"/>
      <c r="AW35" s="21"/>
      <c r="AX35" s="21"/>
      <c r="AY35" s="21"/>
      <c r="AZ35" s="3"/>
      <c r="BA35" s="3"/>
      <c r="BB35" s="3"/>
      <c r="BC35" s="3"/>
      <c r="BD35" s="3"/>
      <c r="BE35" s="3"/>
      <c r="BF35" s="3"/>
      <c r="BG35" s="3"/>
      <c r="BH35" s="3"/>
      <c r="BI35" s="3"/>
      <c r="BV35" s="3"/>
      <c r="BW35" s="3"/>
      <c r="BX35" s="4"/>
      <c r="BY35" s="4"/>
      <c r="BZ35" s="3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6">
        <v>0</v>
      </c>
      <c r="DB35" s="6">
        <v>0</v>
      </c>
    </row>
    <row r="36" spans="1:106" s="2" customFormat="1" x14ac:dyDescent="0.2">
      <c r="A36" s="101" t="s">
        <v>75</v>
      </c>
      <c r="B36" s="101"/>
      <c r="C36" s="101"/>
      <c r="D36" s="101"/>
      <c r="E36" s="101"/>
      <c r="F36" s="101"/>
      <c r="G36" s="1"/>
      <c r="H36" s="1"/>
      <c r="I36" s="1"/>
      <c r="J36" s="1"/>
      <c r="K36" s="101"/>
      <c r="L36" s="87"/>
      <c r="M36" s="1"/>
      <c r="N36" s="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V36" s="3"/>
      <c r="BW36" s="3"/>
      <c r="BX36" s="3"/>
      <c r="BY36" s="3"/>
      <c r="BZ36" s="3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6"/>
      <c r="DB36" s="6"/>
    </row>
    <row r="37" spans="1:106" s="2" customFormat="1" ht="14.25" customHeight="1" x14ac:dyDescent="0.2">
      <c r="A37" s="2062" t="s">
        <v>51</v>
      </c>
      <c r="B37" s="2039" t="s">
        <v>5</v>
      </c>
      <c r="C37" s="2040"/>
      <c r="D37" s="2041"/>
      <c r="E37" s="2444" t="s">
        <v>6</v>
      </c>
      <c r="F37" s="2445"/>
      <c r="G37" s="2445"/>
      <c r="H37" s="2445"/>
      <c r="I37" s="2445"/>
      <c r="J37" s="2445"/>
      <c r="K37" s="2445"/>
      <c r="L37" s="2445"/>
      <c r="M37" s="2445"/>
      <c r="N37" s="2445"/>
      <c r="O37" s="2445"/>
      <c r="P37" s="2445"/>
      <c r="Q37" s="2445"/>
      <c r="R37" s="2445"/>
      <c r="S37" s="2445"/>
      <c r="T37" s="2445"/>
      <c r="U37" s="2445"/>
      <c r="V37" s="2445"/>
      <c r="W37" s="2445"/>
      <c r="X37" s="2445"/>
      <c r="Y37" s="2445"/>
      <c r="Z37" s="2445"/>
      <c r="AA37" s="2445"/>
      <c r="AB37" s="2445"/>
      <c r="AC37" s="2445"/>
      <c r="AD37" s="2445"/>
      <c r="AE37" s="2445"/>
      <c r="AF37" s="2445"/>
      <c r="AG37" s="2445"/>
      <c r="AH37" s="2445"/>
      <c r="AI37" s="2445"/>
      <c r="AJ37" s="2445"/>
      <c r="AK37" s="2445"/>
      <c r="AL37" s="2446"/>
      <c r="AM37" s="2149" t="s">
        <v>7</v>
      </c>
      <c r="AN37" s="2149" t="s">
        <v>10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V37" s="3"/>
      <c r="BW37" s="3"/>
      <c r="BX37" s="4"/>
      <c r="BY37" s="4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  <c r="DB37" s="6"/>
    </row>
    <row r="38" spans="1:106" s="2" customFormat="1" x14ac:dyDescent="0.2">
      <c r="A38" s="2063"/>
      <c r="B38" s="2042"/>
      <c r="C38" s="2043"/>
      <c r="D38" s="2108"/>
      <c r="E38" s="2444" t="s">
        <v>11</v>
      </c>
      <c r="F38" s="2446"/>
      <c r="G38" s="2444" t="s">
        <v>12</v>
      </c>
      <c r="H38" s="2446"/>
      <c r="I38" s="2444" t="s">
        <v>13</v>
      </c>
      <c r="J38" s="2446"/>
      <c r="K38" s="2444" t="s">
        <v>14</v>
      </c>
      <c r="L38" s="2446"/>
      <c r="M38" s="2444" t="s">
        <v>15</v>
      </c>
      <c r="N38" s="2446"/>
      <c r="O38" s="2447" t="s">
        <v>16</v>
      </c>
      <c r="P38" s="2448"/>
      <c r="Q38" s="2447" t="s">
        <v>17</v>
      </c>
      <c r="R38" s="2448"/>
      <c r="S38" s="2447" t="s">
        <v>18</v>
      </c>
      <c r="T38" s="2448"/>
      <c r="U38" s="2447" t="s">
        <v>19</v>
      </c>
      <c r="V38" s="2448"/>
      <c r="W38" s="2447" t="s">
        <v>20</v>
      </c>
      <c r="X38" s="2448"/>
      <c r="Y38" s="2447" t="s">
        <v>21</v>
      </c>
      <c r="Z38" s="2448"/>
      <c r="AA38" s="2447" t="s">
        <v>22</v>
      </c>
      <c r="AB38" s="2448"/>
      <c r="AC38" s="2447" t="s">
        <v>23</v>
      </c>
      <c r="AD38" s="2448"/>
      <c r="AE38" s="2447" t="s">
        <v>24</v>
      </c>
      <c r="AF38" s="2448"/>
      <c r="AG38" s="2447" t="s">
        <v>25</v>
      </c>
      <c r="AH38" s="2448"/>
      <c r="AI38" s="2447" t="s">
        <v>26</v>
      </c>
      <c r="AJ38" s="2448"/>
      <c r="AK38" s="2447" t="s">
        <v>27</v>
      </c>
      <c r="AL38" s="2449"/>
      <c r="AM38" s="2173"/>
      <c r="AN38" s="217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V38" s="3"/>
      <c r="BW38" s="3"/>
      <c r="BX38" s="4"/>
      <c r="BY38" s="4"/>
      <c r="BZ38" s="3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6"/>
      <c r="DB38" s="6"/>
    </row>
    <row r="39" spans="1:106" s="2" customFormat="1" x14ac:dyDescent="0.2">
      <c r="A39" s="2064"/>
      <c r="B39" s="1400" t="s">
        <v>32</v>
      </c>
      <c r="C39" s="323" t="s">
        <v>43</v>
      </c>
      <c r="D39" s="1283" t="s">
        <v>34</v>
      </c>
      <c r="E39" s="1438" t="s">
        <v>43</v>
      </c>
      <c r="F39" s="1417" t="s">
        <v>34</v>
      </c>
      <c r="G39" s="1438" t="s">
        <v>43</v>
      </c>
      <c r="H39" s="1417" t="s">
        <v>34</v>
      </c>
      <c r="I39" s="1438" t="s">
        <v>43</v>
      </c>
      <c r="J39" s="1417" t="s">
        <v>34</v>
      </c>
      <c r="K39" s="1438" t="s">
        <v>43</v>
      </c>
      <c r="L39" s="1417" t="s">
        <v>34</v>
      </c>
      <c r="M39" s="1438" t="s">
        <v>43</v>
      </c>
      <c r="N39" s="1417" t="s">
        <v>34</v>
      </c>
      <c r="O39" s="1438" t="s">
        <v>43</v>
      </c>
      <c r="P39" s="1417" t="s">
        <v>34</v>
      </c>
      <c r="Q39" s="1438" t="s">
        <v>43</v>
      </c>
      <c r="R39" s="1417" t="s">
        <v>34</v>
      </c>
      <c r="S39" s="1438" t="s">
        <v>43</v>
      </c>
      <c r="T39" s="1417" t="s">
        <v>34</v>
      </c>
      <c r="U39" s="1438" t="s">
        <v>43</v>
      </c>
      <c r="V39" s="1417" t="s">
        <v>34</v>
      </c>
      <c r="W39" s="1438" t="s">
        <v>43</v>
      </c>
      <c r="X39" s="1417" t="s">
        <v>34</v>
      </c>
      <c r="Y39" s="1438" t="s">
        <v>43</v>
      </c>
      <c r="Z39" s="1417" t="s">
        <v>34</v>
      </c>
      <c r="AA39" s="1438" t="s">
        <v>43</v>
      </c>
      <c r="AB39" s="1417" t="s">
        <v>34</v>
      </c>
      <c r="AC39" s="1438" t="s">
        <v>43</v>
      </c>
      <c r="AD39" s="1417" t="s">
        <v>34</v>
      </c>
      <c r="AE39" s="1438" t="s">
        <v>43</v>
      </c>
      <c r="AF39" s="1417" t="s">
        <v>34</v>
      </c>
      <c r="AG39" s="1438" t="s">
        <v>43</v>
      </c>
      <c r="AH39" s="1417" t="s">
        <v>34</v>
      </c>
      <c r="AI39" s="1438" t="s">
        <v>43</v>
      </c>
      <c r="AJ39" s="1417" t="s">
        <v>34</v>
      </c>
      <c r="AK39" s="1438" t="s">
        <v>43</v>
      </c>
      <c r="AL39" s="1417" t="s">
        <v>34</v>
      </c>
      <c r="AM39" s="2050"/>
      <c r="AN39" s="2050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V39" s="3"/>
      <c r="BW39" s="3"/>
      <c r="BX39" s="4"/>
      <c r="BY39" s="4"/>
      <c r="BZ39" s="3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6"/>
      <c r="DB39" s="6"/>
    </row>
    <row r="40" spans="1:106" s="2" customFormat="1" x14ac:dyDescent="0.2">
      <c r="A40" s="1407" t="s">
        <v>69</v>
      </c>
      <c r="B40" s="1408">
        <f t="shared" ref="B40:B45" si="5">SUM(C40+D40)</f>
        <v>0</v>
      </c>
      <c r="C40" s="1396">
        <f>SUM(E40+G40+I40+K40+M40+O40+Q40+S40+U40+W40+Y40+AA40+AC40+AE40+AG40+AI40+AK40)</f>
        <v>0</v>
      </c>
      <c r="D40" s="1448">
        <f>SUM(F40+H40+J40+L40+N40+P40+R40+T40+V40+X40+Z40+AB40+AD40+AF40+AH40+AJ40+AL40)</f>
        <v>0</v>
      </c>
      <c r="E40" s="48"/>
      <c r="F40" s="49"/>
      <c r="G40" s="48"/>
      <c r="H40" s="49"/>
      <c r="I40" s="48"/>
      <c r="J40" s="50"/>
      <c r="K40" s="48"/>
      <c r="L40" s="50"/>
      <c r="M40" s="48"/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50"/>
      <c r="Y40" s="51"/>
      <c r="Z40" s="50"/>
      <c r="AA40" s="51"/>
      <c r="AB40" s="50"/>
      <c r="AC40" s="51"/>
      <c r="AD40" s="50"/>
      <c r="AE40" s="51"/>
      <c r="AF40" s="50"/>
      <c r="AG40" s="51"/>
      <c r="AH40" s="50"/>
      <c r="AI40" s="51"/>
      <c r="AJ40" s="50"/>
      <c r="AK40" s="51"/>
      <c r="AL40" s="50"/>
      <c r="AM40" s="57"/>
      <c r="AN40" s="1447"/>
      <c r="AO40" s="184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3"/>
      <c r="BA40" s="3"/>
      <c r="BB40" s="3"/>
      <c r="BC40" s="3"/>
      <c r="BD40" s="3"/>
      <c r="BE40" s="3"/>
      <c r="BF40" s="3"/>
      <c r="BG40" s="3"/>
      <c r="BH40" s="3"/>
      <c r="BI40" s="3"/>
      <c r="BV40" s="3"/>
      <c r="BW40" s="3"/>
      <c r="BX40" s="4"/>
      <c r="BY40" s="4"/>
      <c r="BZ40" s="3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6">
        <v>0</v>
      </c>
      <c r="DB40" s="6">
        <v>0</v>
      </c>
    </row>
    <row r="41" spans="1:106" s="2" customFormat="1" x14ac:dyDescent="0.2">
      <c r="A41" s="54" t="s">
        <v>70</v>
      </c>
      <c r="B41" s="45">
        <f t="shared" si="5"/>
        <v>0</v>
      </c>
      <c r="C41" s="46">
        <f t="shared" ref="C41:D45" si="6">SUM(E41+G41+I41+K41+M41+O41+Q41+S41+U41+W41+Y41+AA41+AC41+AE41+AG41+AI41+AK41)</f>
        <v>0</v>
      </c>
      <c r="D41" s="55">
        <f t="shared" si="6"/>
        <v>0</v>
      </c>
      <c r="E41" s="28"/>
      <c r="F41" s="29"/>
      <c r="G41" s="28"/>
      <c r="H41" s="29"/>
      <c r="I41" s="28"/>
      <c r="J41" s="27"/>
      <c r="K41" s="28"/>
      <c r="L41" s="27"/>
      <c r="M41" s="28"/>
      <c r="N41" s="27"/>
      <c r="O41" s="56"/>
      <c r="P41" s="27"/>
      <c r="Q41" s="56"/>
      <c r="R41" s="27"/>
      <c r="S41" s="56"/>
      <c r="T41" s="27"/>
      <c r="U41" s="56"/>
      <c r="V41" s="27"/>
      <c r="W41" s="56"/>
      <c r="X41" s="27"/>
      <c r="Y41" s="56"/>
      <c r="Z41" s="27"/>
      <c r="AA41" s="56"/>
      <c r="AB41" s="27"/>
      <c r="AC41" s="56"/>
      <c r="AD41" s="27"/>
      <c r="AE41" s="56"/>
      <c r="AF41" s="27"/>
      <c r="AG41" s="56"/>
      <c r="AH41" s="27"/>
      <c r="AI41" s="56"/>
      <c r="AJ41" s="27"/>
      <c r="AK41" s="56"/>
      <c r="AL41" s="27"/>
      <c r="AM41" s="57"/>
      <c r="AN41" s="57"/>
      <c r="AO41" s="184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3"/>
      <c r="BA41" s="3"/>
      <c r="BB41" s="3"/>
      <c r="BC41" s="3"/>
      <c r="BD41" s="3"/>
      <c r="BE41" s="3"/>
      <c r="BF41" s="3"/>
      <c r="BG41" s="3"/>
      <c r="BH41" s="3"/>
      <c r="BI41" s="3"/>
      <c r="BV41" s="3"/>
      <c r="BW41" s="3"/>
      <c r="BX41" s="4"/>
      <c r="BY41" s="4"/>
      <c r="BZ41" s="3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6">
        <v>0</v>
      </c>
      <c r="DB41" s="6">
        <v>0</v>
      </c>
    </row>
    <row r="42" spans="1:106" s="2" customFormat="1" x14ac:dyDescent="0.2">
      <c r="A42" s="54" t="s">
        <v>71</v>
      </c>
      <c r="B42" s="45">
        <f t="shared" si="5"/>
        <v>0</v>
      </c>
      <c r="C42" s="46">
        <f t="shared" si="6"/>
        <v>0</v>
      </c>
      <c r="D42" s="55">
        <f t="shared" si="6"/>
        <v>0</v>
      </c>
      <c r="E42" s="28"/>
      <c r="F42" s="29"/>
      <c r="G42" s="28"/>
      <c r="H42" s="29"/>
      <c r="I42" s="28"/>
      <c r="J42" s="27"/>
      <c r="K42" s="28"/>
      <c r="L42" s="27"/>
      <c r="M42" s="28"/>
      <c r="N42" s="27"/>
      <c r="O42" s="56"/>
      <c r="P42" s="27"/>
      <c r="Q42" s="56"/>
      <c r="R42" s="27"/>
      <c r="S42" s="56"/>
      <c r="T42" s="27"/>
      <c r="U42" s="56"/>
      <c r="V42" s="27"/>
      <c r="W42" s="56"/>
      <c r="X42" s="27"/>
      <c r="Y42" s="56"/>
      <c r="Z42" s="27"/>
      <c r="AA42" s="56"/>
      <c r="AB42" s="27"/>
      <c r="AC42" s="56"/>
      <c r="AD42" s="27"/>
      <c r="AE42" s="56"/>
      <c r="AF42" s="27"/>
      <c r="AG42" s="56"/>
      <c r="AH42" s="27"/>
      <c r="AI42" s="56"/>
      <c r="AJ42" s="27"/>
      <c r="AK42" s="56"/>
      <c r="AL42" s="27"/>
      <c r="AM42" s="57"/>
      <c r="AN42" s="57"/>
      <c r="AO42" s="184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3"/>
      <c r="BA42" s="3"/>
      <c r="BB42" s="3"/>
      <c r="BC42" s="3"/>
      <c r="BD42" s="3"/>
      <c r="BE42" s="3"/>
      <c r="BF42" s="3"/>
      <c r="BG42" s="3"/>
      <c r="BH42" s="3"/>
      <c r="BI42" s="3"/>
      <c r="BV42" s="3"/>
      <c r="BW42" s="3"/>
      <c r="BX42" s="4"/>
      <c r="BY42" s="4"/>
      <c r="BZ42" s="3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6">
        <v>0</v>
      </c>
      <c r="DB42" s="6">
        <v>0</v>
      </c>
    </row>
    <row r="43" spans="1:106" s="2" customFormat="1" x14ac:dyDescent="0.2">
      <c r="A43" s="54" t="s">
        <v>72</v>
      </c>
      <c r="B43" s="45">
        <f t="shared" si="5"/>
        <v>0</v>
      </c>
      <c r="C43" s="46">
        <f t="shared" si="6"/>
        <v>0</v>
      </c>
      <c r="D43" s="55">
        <f t="shared" si="6"/>
        <v>0</v>
      </c>
      <c r="E43" s="28"/>
      <c r="F43" s="29"/>
      <c r="G43" s="28"/>
      <c r="H43" s="29"/>
      <c r="I43" s="28"/>
      <c r="J43" s="27"/>
      <c r="K43" s="28"/>
      <c r="L43" s="27"/>
      <c r="M43" s="28"/>
      <c r="N43" s="27"/>
      <c r="O43" s="56"/>
      <c r="P43" s="27"/>
      <c r="Q43" s="56"/>
      <c r="R43" s="27"/>
      <c r="S43" s="56"/>
      <c r="T43" s="27"/>
      <c r="U43" s="56"/>
      <c r="V43" s="27"/>
      <c r="W43" s="56"/>
      <c r="X43" s="27"/>
      <c r="Y43" s="56"/>
      <c r="Z43" s="27"/>
      <c r="AA43" s="56"/>
      <c r="AB43" s="27"/>
      <c r="AC43" s="56"/>
      <c r="AD43" s="27"/>
      <c r="AE43" s="56"/>
      <c r="AF43" s="27"/>
      <c r="AG43" s="56"/>
      <c r="AH43" s="27"/>
      <c r="AI43" s="56"/>
      <c r="AJ43" s="27"/>
      <c r="AK43" s="56"/>
      <c r="AL43" s="27"/>
      <c r="AM43" s="57"/>
      <c r="AN43" s="57"/>
      <c r="AO43" s="184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3"/>
      <c r="BA43" s="3"/>
      <c r="BB43" s="3"/>
      <c r="BC43" s="3"/>
      <c r="BD43" s="3"/>
      <c r="BE43" s="3"/>
      <c r="BF43" s="3"/>
      <c r="BG43" s="3"/>
      <c r="BH43" s="3"/>
      <c r="BI43" s="3"/>
      <c r="BV43" s="3"/>
      <c r="BW43" s="3"/>
      <c r="BX43" s="4"/>
      <c r="BY43" s="4"/>
      <c r="BZ43" s="3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6">
        <v>0</v>
      </c>
      <c r="DB43" s="6">
        <v>0</v>
      </c>
    </row>
    <row r="44" spans="1:106" s="2" customFormat="1" x14ac:dyDescent="0.2">
      <c r="A44" s="54" t="s">
        <v>76</v>
      </c>
      <c r="B44" s="45">
        <f t="shared" si="5"/>
        <v>0</v>
      </c>
      <c r="C44" s="46">
        <f t="shared" si="6"/>
        <v>0</v>
      </c>
      <c r="D44" s="55">
        <f t="shared" si="6"/>
        <v>0</v>
      </c>
      <c r="E44" s="28"/>
      <c r="F44" s="29"/>
      <c r="G44" s="28"/>
      <c r="H44" s="29"/>
      <c r="I44" s="28"/>
      <c r="J44" s="27"/>
      <c r="K44" s="28"/>
      <c r="L44" s="27"/>
      <c r="M44" s="28"/>
      <c r="N44" s="27"/>
      <c r="O44" s="56"/>
      <c r="P44" s="27"/>
      <c r="Q44" s="56"/>
      <c r="R44" s="27"/>
      <c r="S44" s="56"/>
      <c r="T44" s="27"/>
      <c r="U44" s="56"/>
      <c r="V44" s="27"/>
      <c r="W44" s="56"/>
      <c r="X44" s="27"/>
      <c r="Y44" s="56"/>
      <c r="Z44" s="27"/>
      <c r="AA44" s="56"/>
      <c r="AB44" s="27"/>
      <c r="AC44" s="56"/>
      <c r="AD44" s="27"/>
      <c r="AE44" s="56"/>
      <c r="AF44" s="27"/>
      <c r="AG44" s="56"/>
      <c r="AH44" s="27"/>
      <c r="AI44" s="56"/>
      <c r="AJ44" s="27"/>
      <c r="AK44" s="56"/>
      <c r="AL44" s="27"/>
      <c r="AM44" s="57"/>
      <c r="AN44" s="57"/>
      <c r="AO44" s="184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3"/>
      <c r="BA44" s="3"/>
      <c r="BB44" s="3"/>
      <c r="BC44" s="3"/>
      <c r="BD44" s="3"/>
      <c r="BE44" s="3"/>
      <c r="BF44" s="3"/>
      <c r="BG44" s="3"/>
      <c r="BH44" s="3"/>
      <c r="BI44" s="3"/>
      <c r="BV44" s="3"/>
      <c r="BW44" s="3"/>
      <c r="BX44" s="4"/>
      <c r="BY44" s="4"/>
      <c r="BZ44" s="3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6">
        <v>0</v>
      </c>
      <c r="DB44" s="6">
        <v>0</v>
      </c>
    </row>
    <row r="45" spans="1:106" s="2" customFormat="1" x14ac:dyDescent="0.2">
      <c r="A45" s="77" t="s">
        <v>74</v>
      </c>
      <c r="B45" s="95">
        <f t="shared" si="5"/>
        <v>0</v>
      </c>
      <c r="C45" s="96">
        <f t="shared" si="6"/>
        <v>0</v>
      </c>
      <c r="D45" s="97">
        <f t="shared" si="6"/>
        <v>0</v>
      </c>
      <c r="E45" s="40"/>
      <c r="F45" s="41"/>
      <c r="G45" s="40"/>
      <c r="H45" s="41"/>
      <c r="I45" s="40"/>
      <c r="J45" s="98"/>
      <c r="K45" s="40"/>
      <c r="L45" s="98"/>
      <c r="M45" s="40"/>
      <c r="N45" s="98"/>
      <c r="O45" s="99"/>
      <c r="P45" s="98"/>
      <c r="Q45" s="99"/>
      <c r="R45" s="98"/>
      <c r="S45" s="99"/>
      <c r="T45" s="98"/>
      <c r="U45" s="99"/>
      <c r="V45" s="98"/>
      <c r="W45" s="99"/>
      <c r="X45" s="98"/>
      <c r="Y45" s="99"/>
      <c r="Z45" s="98"/>
      <c r="AA45" s="99"/>
      <c r="AB45" s="98"/>
      <c r="AC45" s="99"/>
      <c r="AD45" s="98"/>
      <c r="AE45" s="99"/>
      <c r="AF45" s="98"/>
      <c r="AG45" s="99"/>
      <c r="AH45" s="98"/>
      <c r="AI45" s="99"/>
      <c r="AJ45" s="98"/>
      <c r="AK45" s="99"/>
      <c r="AL45" s="98"/>
      <c r="AM45" s="84"/>
      <c r="AN45" s="84"/>
      <c r="AO45" s="184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3"/>
      <c r="BA45" s="3"/>
      <c r="BB45" s="3"/>
      <c r="BC45" s="3"/>
      <c r="BD45" s="3"/>
      <c r="BE45" s="3"/>
      <c r="BF45" s="3"/>
      <c r="BG45" s="3"/>
      <c r="BH45" s="3"/>
      <c r="BI45" s="3"/>
      <c r="BV45" s="3"/>
      <c r="BW45" s="3"/>
      <c r="BX45" s="4"/>
      <c r="BY45" s="4"/>
      <c r="BZ45" s="3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6">
        <v>0</v>
      </c>
      <c r="DB45" s="6">
        <v>0</v>
      </c>
    </row>
    <row r="46" spans="1:106" s="2" customFormat="1" x14ac:dyDescent="0.2">
      <c r="A46" s="101" t="s">
        <v>77</v>
      </c>
      <c r="B46" s="101"/>
      <c r="C46" s="101"/>
      <c r="D46" s="101"/>
      <c r="E46" s="101"/>
      <c r="F46" s="101"/>
      <c r="G46" s="101"/>
      <c r="H46" s="1"/>
      <c r="I46" s="1"/>
      <c r="J46" s="1"/>
      <c r="K46" s="1"/>
      <c r="L46" s="87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3"/>
      <c r="AO46" s="2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"/>
      <c r="BA46" s="3"/>
      <c r="BB46" s="3"/>
      <c r="BC46" s="3"/>
      <c r="BD46" s="3"/>
      <c r="BE46" s="3"/>
      <c r="BF46" s="3"/>
      <c r="BG46" s="3"/>
      <c r="BH46" s="3"/>
      <c r="BI46" s="3"/>
      <c r="BV46" s="3"/>
      <c r="BW46" s="3"/>
      <c r="BX46" s="4"/>
      <c r="BY46" s="4"/>
      <c r="BZ46" s="3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6"/>
      <c r="DB46" s="6"/>
    </row>
    <row r="47" spans="1:106" s="2" customFormat="1" ht="14.25" customHeight="1" x14ac:dyDescent="0.2">
      <c r="A47" s="2062" t="s">
        <v>51</v>
      </c>
      <c r="B47" s="2039" t="s">
        <v>5</v>
      </c>
      <c r="C47" s="2040"/>
      <c r="D47" s="2041"/>
      <c r="E47" s="2444" t="s">
        <v>6</v>
      </c>
      <c r="F47" s="2445"/>
      <c r="G47" s="2445"/>
      <c r="H47" s="2445"/>
      <c r="I47" s="2445"/>
      <c r="J47" s="2445"/>
      <c r="K47" s="2445"/>
      <c r="L47" s="2445"/>
      <c r="M47" s="2445"/>
      <c r="N47" s="2445"/>
      <c r="O47" s="2445"/>
      <c r="P47" s="2445"/>
      <c r="Q47" s="2445"/>
      <c r="R47" s="2445"/>
      <c r="S47" s="2445"/>
      <c r="T47" s="2445"/>
      <c r="U47" s="2445"/>
      <c r="V47" s="2445"/>
      <c r="W47" s="2445"/>
      <c r="X47" s="2445"/>
      <c r="Y47" s="2445"/>
      <c r="Z47" s="2445"/>
      <c r="AA47" s="2445"/>
      <c r="AB47" s="2445"/>
      <c r="AC47" s="2445"/>
      <c r="AD47" s="2445"/>
      <c r="AE47" s="2445"/>
      <c r="AF47" s="2445"/>
      <c r="AG47" s="2445"/>
      <c r="AH47" s="2445"/>
      <c r="AI47" s="2445"/>
      <c r="AJ47" s="2445"/>
      <c r="AK47" s="2445"/>
      <c r="AL47" s="2446"/>
      <c r="AM47" s="2149" t="s">
        <v>7</v>
      </c>
      <c r="AN47" s="2149" t="s">
        <v>10</v>
      </c>
      <c r="AO47" s="20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3"/>
      <c r="BA47" s="3"/>
      <c r="BB47" s="3"/>
      <c r="BC47" s="3"/>
      <c r="BD47" s="3"/>
      <c r="BE47" s="3"/>
      <c r="BF47" s="3"/>
      <c r="BG47" s="3"/>
      <c r="BH47" s="3"/>
      <c r="BI47" s="3"/>
      <c r="BV47" s="3"/>
      <c r="BW47" s="3"/>
      <c r="BX47" s="4"/>
      <c r="BY47" s="4"/>
      <c r="BZ47" s="3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6"/>
      <c r="DB47" s="6"/>
    </row>
    <row r="48" spans="1:106" s="2" customFormat="1" x14ac:dyDescent="0.2">
      <c r="A48" s="2063"/>
      <c r="B48" s="2042"/>
      <c r="C48" s="2043"/>
      <c r="D48" s="2108"/>
      <c r="E48" s="2444" t="s">
        <v>52</v>
      </c>
      <c r="F48" s="2446"/>
      <c r="G48" s="2444" t="s">
        <v>53</v>
      </c>
      <c r="H48" s="2446"/>
      <c r="I48" s="2444" t="s">
        <v>54</v>
      </c>
      <c r="J48" s="2446"/>
      <c r="K48" s="2444" t="s">
        <v>55</v>
      </c>
      <c r="L48" s="2446"/>
      <c r="M48" s="2444" t="s">
        <v>56</v>
      </c>
      <c r="N48" s="2446"/>
      <c r="O48" s="2447" t="s">
        <v>57</v>
      </c>
      <c r="P48" s="2448"/>
      <c r="Q48" s="2447" t="s">
        <v>58</v>
      </c>
      <c r="R48" s="2448"/>
      <c r="S48" s="2447" t="s">
        <v>59</v>
      </c>
      <c r="T48" s="2448"/>
      <c r="U48" s="2447" t="s">
        <v>60</v>
      </c>
      <c r="V48" s="2448"/>
      <c r="W48" s="2447" t="s">
        <v>61</v>
      </c>
      <c r="X48" s="2448"/>
      <c r="Y48" s="2447" t="s">
        <v>62</v>
      </c>
      <c r="Z48" s="2448"/>
      <c r="AA48" s="2447" t="s">
        <v>63</v>
      </c>
      <c r="AB48" s="2448"/>
      <c r="AC48" s="2447" t="s">
        <v>64</v>
      </c>
      <c r="AD48" s="2448"/>
      <c r="AE48" s="2447" t="s">
        <v>65</v>
      </c>
      <c r="AF48" s="2448"/>
      <c r="AG48" s="2447" t="s">
        <v>66</v>
      </c>
      <c r="AH48" s="2448"/>
      <c r="AI48" s="2447" t="s">
        <v>67</v>
      </c>
      <c r="AJ48" s="2448"/>
      <c r="AK48" s="2447" t="s">
        <v>68</v>
      </c>
      <c r="AL48" s="2448"/>
      <c r="AM48" s="2173"/>
      <c r="AN48" s="2173"/>
      <c r="AO48" s="20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3"/>
      <c r="BA48" s="3"/>
      <c r="BB48" s="3"/>
      <c r="BC48" s="3"/>
      <c r="BD48" s="3"/>
      <c r="BE48" s="3"/>
      <c r="BF48" s="3"/>
      <c r="BG48" s="3"/>
      <c r="BH48" s="3"/>
      <c r="BI48" s="3"/>
      <c r="BV48" s="3"/>
      <c r="BW48" s="3"/>
      <c r="BX48" s="4"/>
      <c r="BY48" s="4"/>
      <c r="BZ48" s="3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6"/>
      <c r="DB48" s="6"/>
    </row>
    <row r="49" spans="1:130" x14ac:dyDescent="0.2">
      <c r="A49" s="2064"/>
      <c r="B49" s="1400" t="s">
        <v>32</v>
      </c>
      <c r="C49" s="323" t="s">
        <v>43</v>
      </c>
      <c r="D49" s="1283" t="s">
        <v>34</v>
      </c>
      <c r="E49" s="1269" t="s">
        <v>43</v>
      </c>
      <c r="F49" s="1271" t="s">
        <v>34</v>
      </c>
      <c r="G49" s="1269" t="s">
        <v>43</v>
      </c>
      <c r="H49" s="1271" t="s">
        <v>34</v>
      </c>
      <c r="I49" s="1269" t="s">
        <v>43</v>
      </c>
      <c r="J49" s="1271" t="s">
        <v>34</v>
      </c>
      <c r="K49" s="1269" t="s">
        <v>43</v>
      </c>
      <c r="L49" s="1271" t="s">
        <v>34</v>
      </c>
      <c r="M49" s="1269" t="s">
        <v>43</v>
      </c>
      <c r="N49" s="1271" t="s">
        <v>34</v>
      </c>
      <c r="O49" s="1269" t="s">
        <v>43</v>
      </c>
      <c r="P49" s="1271" t="s">
        <v>34</v>
      </c>
      <c r="Q49" s="1269" t="s">
        <v>43</v>
      </c>
      <c r="R49" s="1271" t="s">
        <v>34</v>
      </c>
      <c r="S49" s="1269" t="s">
        <v>43</v>
      </c>
      <c r="T49" s="1271" t="s">
        <v>34</v>
      </c>
      <c r="U49" s="1269" t="s">
        <v>43</v>
      </c>
      <c r="V49" s="1271" t="s">
        <v>34</v>
      </c>
      <c r="W49" s="1269" t="s">
        <v>43</v>
      </c>
      <c r="X49" s="1271" t="s">
        <v>34</v>
      </c>
      <c r="Y49" s="1269" t="s">
        <v>43</v>
      </c>
      <c r="Z49" s="1271" t="s">
        <v>34</v>
      </c>
      <c r="AA49" s="1269" t="s">
        <v>43</v>
      </c>
      <c r="AB49" s="1271" t="s">
        <v>34</v>
      </c>
      <c r="AC49" s="1269" t="s">
        <v>43</v>
      </c>
      <c r="AD49" s="1271" t="s">
        <v>34</v>
      </c>
      <c r="AE49" s="1269" t="s">
        <v>43</v>
      </c>
      <c r="AF49" s="1271" t="s">
        <v>34</v>
      </c>
      <c r="AG49" s="1269" t="s">
        <v>43</v>
      </c>
      <c r="AH49" s="1271" t="s">
        <v>34</v>
      </c>
      <c r="AI49" s="1269" t="s">
        <v>43</v>
      </c>
      <c r="AJ49" s="1271" t="s">
        <v>34</v>
      </c>
      <c r="AK49" s="1269" t="s">
        <v>43</v>
      </c>
      <c r="AL49" s="1271" t="s">
        <v>34</v>
      </c>
      <c r="AM49" s="2050"/>
      <c r="AN49" s="2050"/>
      <c r="AO49" s="20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130" x14ac:dyDescent="0.2">
      <c r="A50" s="1407" t="s">
        <v>69</v>
      </c>
      <c r="B50" s="1408">
        <f t="shared" ref="B50:B55" si="7">SUM(C50+D50)</f>
        <v>0</v>
      </c>
      <c r="C50" s="1396">
        <f t="shared" ref="C50:D55" si="8">SUM(E50+G50+I50+K50+M50+O50+Q50+S50+U50+W50+Y50+AA50+AC50+AE50+AG50+AI50+AK50)</f>
        <v>0</v>
      </c>
      <c r="D50" s="1448">
        <f t="shared" si="8"/>
        <v>0</v>
      </c>
      <c r="E50" s="1445"/>
      <c r="F50" s="1446"/>
      <c r="G50" s="1445"/>
      <c r="H50" s="1446"/>
      <c r="I50" s="1445"/>
      <c r="J50" s="1444"/>
      <c r="K50" s="1445"/>
      <c r="L50" s="1444"/>
      <c r="M50" s="1445"/>
      <c r="N50" s="1444"/>
      <c r="O50" s="1449"/>
      <c r="P50" s="1444"/>
      <c r="Q50" s="1449"/>
      <c r="R50" s="1444"/>
      <c r="S50" s="1449"/>
      <c r="T50" s="1444"/>
      <c r="U50" s="1449"/>
      <c r="V50" s="1444"/>
      <c r="W50" s="1449"/>
      <c r="X50" s="1444"/>
      <c r="Y50" s="1449"/>
      <c r="Z50" s="1444"/>
      <c r="AA50" s="1449"/>
      <c r="AB50" s="1444"/>
      <c r="AC50" s="1449"/>
      <c r="AD50" s="1444"/>
      <c r="AE50" s="1449"/>
      <c r="AF50" s="1444"/>
      <c r="AG50" s="1449"/>
      <c r="AH50" s="1444"/>
      <c r="AI50" s="1449"/>
      <c r="AJ50" s="1444"/>
      <c r="AK50" s="1449"/>
      <c r="AL50" s="1444"/>
      <c r="AM50" s="1447"/>
      <c r="AN50" s="1447"/>
      <c r="AO50" s="20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3"/>
      <c r="BA50" s="3"/>
      <c r="BB50" s="3"/>
      <c r="BC50" s="3"/>
      <c r="BD50" s="3"/>
      <c r="BE50" s="3"/>
      <c r="BF50" s="3"/>
      <c r="BG50" s="3"/>
      <c r="BH50" s="3"/>
      <c r="BI50" s="3"/>
      <c r="DA50" s="6">
        <v>0</v>
      </c>
      <c r="DB50" s="6">
        <v>0</v>
      </c>
    </row>
    <row r="51" spans="1:130" x14ac:dyDescent="0.2">
      <c r="A51" s="54" t="s">
        <v>70</v>
      </c>
      <c r="B51" s="45">
        <f t="shared" si="7"/>
        <v>0</v>
      </c>
      <c r="C51" s="46">
        <f t="shared" si="8"/>
        <v>0</v>
      </c>
      <c r="D51" s="55">
        <f t="shared" si="8"/>
        <v>0</v>
      </c>
      <c r="E51" s="28"/>
      <c r="F51" s="29"/>
      <c r="G51" s="28"/>
      <c r="H51" s="29"/>
      <c r="I51" s="28"/>
      <c r="J51" s="27"/>
      <c r="K51" s="28"/>
      <c r="L51" s="27"/>
      <c r="M51" s="28"/>
      <c r="N51" s="27"/>
      <c r="O51" s="56"/>
      <c r="P51" s="27"/>
      <c r="Q51" s="56"/>
      <c r="R51" s="27"/>
      <c r="S51" s="56"/>
      <c r="T51" s="27"/>
      <c r="U51" s="56"/>
      <c r="V51" s="27"/>
      <c r="W51" s="56"/>
      <c r="X51" s="27"/>
      <c r="Y51" s="56"/>
      <c r="Z51" s="27"/>
      <c r="AA51" s="56"/>
      <c r="AB51" s="27"/>
      <c r="AC51" s="56"/>
      <c r="AD51" s="27"/>
      <c r="AE51" s="56"/>
      <c r="AF51" s="27"/>
      <c r="AG51" s="56"/>
      <c r="AH51" s="27"/>
      <c r="AI51" s="56"/>
      <c r="AJ51" s="27"/>
      <c r="AK51" s="56"/>
      <c r="AL51" s="27"/>
      <c r="AM51" s="57"/>
      <c r="AN51" s="57"/>
      <c r="AO51" s="20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"/>
      <c r="BA51" s="3"/>
      <c r="BB51" s="3"/>
      <c r="BC51" s="3"/>
      <c r="BD51" s="3"/>
      <c r="BE51" s="3"/>
      <c r="BF51" s="3"/>
      <c r="BG51" s="3"/>
      <c r="BH51" s="3"/>
      <c r="BI51" s="3"/>
      <c r="DA51" s="6">
        <v>0</v>
      </c>
      <c r="DB51" s="6">
        <v>0</v>
      </c>
    </row>
    <row r="52" spans="1:130" x14ac:dyDescent="0.2">
      <c r="A52" s="54" t="s">
        <v>71</v>
      </c>
      <c r="B52" s="45">
        <f t="shared" si="7"/>
        <v>0</v>
      </c>
      <c r="C52" s="46">
        <f t="shared" si="8"/>
        <v>0</v>
      </c>
      <c r="D52" s="55">
        <f t="shared" si="8"/>
        <v>0</v>
      </c>
      <c r="E52" s="28"/>
      <c r="F52" s="29"/>
      <c r="G52" s="28"/>
      <c r="H52" s="29"/>
      <c r="I52" s="28"/>
      <c r="J52" s="27"/>
      <c r="K52" s="28"/>
      <c r="L52" s="27"/>
      <c r="M52" s="28"/>
      <c r="N52" s="27"/>
      <c r="O52" s="56"/>
      <c r="P52" s="27"/>
      <c r="Q52" s="56"/>
      <c r="R52" s="27"/>
      <c r="S52" s="56"/>
      <c r="T52" s="27"/>
      <c r="U52" s="56"/>
      <c r="V52" s="27"/>
      <c r="W52" s="56"/>
      <c r="X52" s="27"/>
      <c r="Y52" s="56"/>
      <c r="Z52" s="27"/>
      <c r="AA52" s="56"/>
      <c r="AB52" s="27"/>
      <c r="AC52" s="56"/>
      <c r="AD52" s="27"/>
      <c r="AE52" s="56"/>
      <c r="AF52" s="27"/>
      <c r="AG52" s="56"/>
      <c r="AH52" s="27"/>
      <c r="AI52" s="56"/>
      <c r="AJ52" s="27"/>
      <c r="AK52" s="56"/>
      <c r="AL52" s="27"/>
      <c r="AM52" s="57"/>
      <c r="AN52" s="57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3"/>
      <c r="BA52" s="3"/>
      <c r="BB52" s="3"/>
      <c r="BC52" s="3"/>
      <c r="BD52" s="3"/>
      <c r="BE52" s="3"/>
      <c r="BF52" s="3"/>
      <c r="BG52" s="3"/>
      <c r="BH52" s="3"/>
      <c r="BI52" s="3"/>
      <c r="DA52" s="6">
        <v>0</v>
      </c>
      <c r="DB52" s="6">
        <v>0</v>
      </c>
    </row>
    <row r="53" spans="1:130" x14ac:dyDescent="0.2">
      <c r="A53" s="54" t="s">
        <v>72</v>
      </c>
      <c r="B53" s="45">
        <f t="shared" si="7"/>
        <v>0</v>
      </c>
      <c r="C53" s="46">
        <f t="shared" si="8"/>
        <v>0</v>
      </c>
      <c r="D53" s="55">
        <f t="shared" si="8"/>
        <v>0</v>
      </c>
      <c r="E53" s="28"/>
      <c r="F53" s="29"/>
      <c r="G53" s="28"/>
      <c r="H53" s="29"/>
      <c r="I53" s="28"/>
      <c r="J53" s="27"/>
      <c r="K53" s="28"/>
      <c r="L53" s="27"/>
      <c r="M53" s="28"/>
      <c r="N53" s="27"/>
      <c r="O53" s="56"/>
      <c r="P53" s="27"/>
      <c r="Q53" s="56"/>
      <c r="R53" s="27"/>
      <c r="S53" s="56"/>
      <c r="T53" s="27"/>
      <c r="U53" s="56"/>
      <c r="V53" s="27"/>
      <c r="W53" s="56"/>
      <c r="X53" s="27"/>
      <c r="Y53" s="56"/>
      <c r="Z53" s="27"/>
      <c r="AA53" s="56"/>
      <c r="AB53" s="27"/>
      <c r="AC53" s="56"/>
      <c r="AD53" s="27"/>
      <c r="AE53" s="56"/>
      <c r="AF53" s="27"/>
      <c r="AG53" s="56"/>
      <c r="AH53" s="27"/>
      <c r="AI53" s="56"/>
      <c r="AJ53" s="27"/>
      <c r="AK53" s="56"/>
      <c r="AL53" s="27"/>
      <c r="AM53" s="57"/>
      <c r="AN53" s="57"/>
      <c r="AO53" s="20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3"/>
      <c r="BA53" s="3"/>
      <c r="BB53" s="3"/>
      <c r="BC53" s="3"/>
      <c r="BD53" s="3"/>
      <c r="BE53" s="3"/>
      <c r="BF53" s="3"/>
      <c r="BG53" s="3"/>
      <c r="BH53" s="3"/>
      <c r="BI53" s="3"/>
      <c r="DA53" s="6">
        <v>0</v>
      </c>
      <c r="DB53" s="6">
        <v>0</v>
      </c>
    </row>
    <row r="54" spans="1:130" x14ac:dyDescent="0.2">
      <c r="A54" s="54" t="s">
        <v>73</v>
      </c>
      <c r="B54" s="45">
        <f t="shared" si="7"/>
        <v>0</v>
      </c>
      <c r="C54" s="46">
        <f t="shared" si="8"/>
        <v>0</v>
      </c>
      <c r="D54" s="55">
        <f t="shared" si="8"/>
        <v>0</v>
      </c>
      <c r="E54" s="28"/>
      <c r="F54" s="29"/>
      <c r="G54" s="28"/>
      <c r="H54" s="29"/>
      <c r="I54" s="28"/>
      <c r="J54" s="27"/>
      <c r="K54" s="28"/>
      <c r="L54" s="27"/>
      <c r="M54" s="28"/>
      <c r="N54" s="27"/>
      <c r="O54" s="56"/>
      <c r="P54" s="27"/>
      <c r="Q54" s="56"/>
      <c r="R54" s="27"/>
      <c r="S54" s="56"/>
      <c r="T54" s="27"/>
      <c r="U54" s="56"/>
      <c r="V54" s="27"/>
      <c r="W54" s="56"/>
      <c r="X54" s="27"/>
      <c r="Y54" s="56"/>
      <c r="Z54" s="27"/>
      <c r="AA54" s="56"/>
      <c r="AB54" s="27"/>
      <c r="AC54" s="56"/>
      <c r="AD54" s="27"/>
      <c r="AE54" s="56"/>
      <c r="AF54" s="27"/>
      <c r="AG54" s="56"/>
      <c r="AH54" s="27"/>
      <c r="AI54" s="56"/>
      <c r="AJ54" s="27"/>
      <c r="AK54" s="56"/>
      <c r="AL54" s="27"/>
      <c r="AM54" s="57"/>
      <c r="AN54" s="57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3"/>
      <c r="BA54" s="3"/>
      <c r="BB54" s="3"/>
      <c r="BC54" s="3"/>
      <c r="BD54" s="3"/>
      <c r="BE54" s="3"/>
      <c r="BF54" s="3"/>
      <c r="BG54" s="3"/>
      <c r="BH54" s="3"/>
      <c r="BI54" s="3"/>
      <c r="DA54" s="6">
        <v>0</v>
      </c>
      <c r="DB54" s="6">
        <v>0</v>
      </c>
    </row>
    <row r="55" spans="1:130" x14ac:dyDescent="0.2">
      <c r="A55" s="77" t="s">
        <v>74</v>
      </c>
      <c r="B55" s="95">
        <f t="shared" si="7"/>
        <v>0</v>
      </c>
      <c r="C55" s="96">
        <f t="shared" si="8"/>
        <v>0</v>
      </c>
      <c r="D55" s="97">
        <f t="shared" si="8"/>
        <v>0</v>
      </c>
      <c r="E55" s="40"/>
      <c r="F55" s="41"/>
      <c r="G55" s="40"/>
      <c r="H55" s="41"/>
      <c r="I55" s="40"/>
      <c r="J55" s="98"/>
      <c r="K55" s="40"/>
      <c r="L55" s="98"/>
      <c r="M55" s="40"/>
      <c r="N55" s="98"/>
      <c r="O55" s="99"/>
      <c r="P55" s="98"/>
      <c r="Q55" s="99"/>
      <c r="R55" s="98"/>
      <c r="S55" s="99"/>
      <c r="T55" s="98"/>
      <c r="U55" s="99"/>
      <c r="V55" s="98"/>
      <c r="W55" s="99"/>
      <c r="X55" s="98"/>
      <c r="Y55" s="99"/>
      <c r="Z55" s="98"/>
      <c r="AA55" s="99"/>
      <c r="AB55" s="98"/>
      <c r="AC55" s="99"/>
      <c r="AD55" s="98"/>
      <c r="AE55" s="99"/>
      <c r="AF55" s="98"/>
      <c r="AG55" s="99"/>
      <c r="AH55" s="98"/>
      <c r="AI55" s="99"/>
      <c r="AJ55" s="98"/>
      <c r="AK55" s="99"/>
      <c r="AL55" s="98"/>
      <c r="AM55" s="84"/>
      <c r="AN55" s="84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"/>
      <c r="BA55" s="3"/>
      <c r="BB55" s="3"/>
      <c r="BC55" s="3"/>
      <c r="BD55" s="3"/>
      <c r="BE55" s="3"/>
      <c r="BF55" s="3"/>
      <c r="BG55" s="3"/>
      <c r="BH55" s="3"/>
      <c r="BI55" s="3"/>
      <c r="DA55" s="6">
        <v>0</v>
      </c>
      <c r="DB55" s="6">
        <v>0</v>
      </c>
    </row>
    <row r="56" spans="1:130" s="105" customFormat="1" x14ac:dyDescent="0.2">
      <c r="A56" s="102" t="s">
        <v>78</v>
      </c>
      <c r="B56" s="102"/>
      <c r="C56" s="102"/>
      <c r="D56" s="102"/>
      <c r="E56" s="102"/>
      <c r="F56" s="102"/>
      <c r="G56" s="102"/>
      <c r="H56" s="102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1"/>
      <c r="AP56" s="11"/>
      <c r="AQ56" s="11"/>
      <c r="AR56" s="90"/>
      <c r="AS56" s="9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90"/>
      <c r="BW56" s="90"/>
      <c r="BX56" s="90"/>
      <c r="BY56" s="90"/>
      <c r="BZ56" s="90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</row>
    <row r="57" spans="1:130" ht="14.25" customHeight="1" x14ac:dyDescent="0.2">
      <c r="A57" s="2040" t="s">
        <v>79</v>
      </c>
      <c r="B57" s="2070" t="s">
        <v>80</v>
      </c>
      <c r="C57" s="2071"/>
      <c r="D57" s="2072"/>
      <c r="E57" s="2451" t="s">
        <v>6</v>
      </c>
      <c r="F57" s="2452"/>
      <c r="G57" s="2452"/>
      <c r="H57" s="2452"/>
      <c r="I57" s="2452"/>
      <c r="J57" s="2452"/>
      <c r="K57" s="2452"/>
      <c r="L57" s="2452"/>
      <c r="M57" s="2452"/>
      <c r="N57" s="2452"/>
      <c r="O57" s="2452"/>
      <c r="P57" s="2452"/>
      <c r="Q57" s="2452"/>
      <c r="R57" s="2452"/>
      <c r="S57" s="2452"/>
      <c r="T57" s="2452"/>
      <c r="U57" s="2452"/>
      <c r="V57" s="2452"/>
      <c r="W57" s="2452"/>
      <c r="X57" s="2452"/>
      <c r="Y57" s="2452"/>
      <c r="Z57" s="2452"/>
      <c r="AA57" s="2452"/>
      <c r="AB57" s="2452"/>
      <c r="AC57" s="2452"/>
      <c r="AD57" s="2452"/>
      <c r="AE57" s="2452"/>
      <c r="AF57" s="2452"/>
      <c r="AG57" s="2452"/>
      <c r="AH57" s="2452"/>
      <c r="AI57" s="2452"/>
      <c r="AJ57" s="2452"/>
      <c r="AK57" s="2452"/>
      <c r="AL57" s="2453"/>
      <c r="AM57" s="2065" t="s">
        <v>81</v>
      </c>
      <c r="AN57" s="2066"/>
      <c r="AO57" s="10"/>
      <c r="AP57" s="10"/>
      <c r="AQ57" s="10"/>
      <c r="AR57" s="106"/>
      <c r="AS57" s="106"/>
      <c r="AT57" s="10"/>
      <c r="BX57" s="3"/>
      <c r="BY57" s="3"/>
    </row>
    <row r="58" spans="1:130" x14ac:dyDescent="0.2">
      <c r="A58" s="2069"/>
      <c r="B58" s="2073"/>
      <c r="C58" s="2074"/>
      <c r="D58" s="2167"/>
      <c r="E58" s="2444" t="s">
        <v>11</v>
      </c>
      <c r="F58" s="2446"/>
      <c r="G58" s="2444" t="s">
        <v>12</v>
      </c>
      <c r="H58" s="2446"/>
      <c r="I58" s="2444" t="s">
        <v>13</v>
      </c>
      <c r="J58" s="2446"/>
      <c r="K58" s="2444" t="s">
        <v>14</v>
      </c>
      <c r="L58" s="2446"/>
      <c r="M58" s="2444" t="s">
        <v>15</v>
      </c>
      <c r="N58" s="2446"/>
      <c r="O58" s="2447" t="s">
        <v>16</v>
      </c>
      <c r="P58" s="2448"/>
      <c r="Q58" s="2447" t="s">
        <v>17</v>
      </c>
      <c r="R58" s="2448"/>
      <c r="S58" s="2447" t="s">
        <v>18</v>
      </c>
      <c r="T58" s="2448"/>
      <c r="U58" s="2447" t="s">
        <v>19</v>
      </c>
      <c r="V58" s="2448"/>
      <c r="W58" s="2447" t="s">
        <v>20</v>
      </c>
      <c r="X58" s="2448"/>
      <c r="Y58" s="2447" t="s">
        <v>21</v>
      </c>
      <c r="Z58" s="2448"/>
      <c r="AA58" s="2447" t="s">
        <v>22</v>
      </c>
      <c r="AB58" s="2448"/>
      <c r="AC58" s="2447" t="s">
        <v>23</v>
      </c>
      <c r="AD58" s="2448"/>
      <c r="AE58" s="2447" t="s">
        <v>24</v>
      </c>
      <c r="AF58" s="2448"/>
      <c r="AG58" s="2447" t="s">
        <v>25</v>
      </c>
      <c r="AH58" s="2448"/>
      <c r="AI58" s="2447" t="s">
        <v>26</v>
      </c>
      <c r="AJ58" s="2448"/>
      <c r="AK58" s="2447" t="s">
        <v>27</v>
      </c>
      <c r="AL58" s="2449"/>
      <c r="AM58" s="2067"/>
      <c r="AN58" s="2166"/>
      <c r="AO58" s="106"/>
      <c r="AP58" s="106"/>
      <c r="AQ58" s="106"/>
      <c r="AR58" s="106"/>
      <c r="AS58" s="106"/>
      <c r="AT58" s="106"/>
      <c r="AU58" s="3"/>
      <c r="AV58" s="3"/>
      <c r="AW58" s="3"/>
      <c r="AX58" s="3"/>
      <c r="AY58" s="3"/>
      <c r="AZ58" s="3"/>
      <c r="BA58" s="3"/>
      <c r="BB58" s="3"/>
      <c r="BC58" s="3"/>
      <c r="BX58" s="3"/>
      <c r="BY58" s="3"/>
    </row>
    <row r="59" spans="1:130" ht="21" x14ac:dyDescent="0.2">
      <c r="A59" s="2043"/>
      <c r="B59" s="1284" t="s">
        <v>32</v>
      </c>
      <c r="C59" s="1282" t="s">
        <v>33</v>
      </c>
      <c r="D59" s="1417" t="s">
        <v>34</v>
      </c>
      <c r="E59" s="1403" t="s">
        <v>33</v>
      </c>
      <c r="F59" s="1417" t="s">
        <v>34</v>
      </c>
      <c r="G59" s="1403" t="s">
        <v>33</v>
      </c>
      <c r="H59" s="1417" t="s">
        <v>34</v>
      </c>
      <c r="I59" s="1403" t="s">
        <v>33</v>
      </c>
      <c r="J59" s="1417" t="s">
        <v>34</v>
      </c>
      <c r="K59" s="1403" t="s">
        <v>33</v>
      </c>
      <c r="L59" s="1417" t="s">
        <v>34</v>
      </c>
      <c r="M59" s="1403" t="s">
        <v>33</v>
      </c>
      <c r="N59" s="1417" t="s">
        <v>34</v>
      </c>
      <c r="O59" s="1403" t="s">
        <v>33</v>
      </c>
      <c r="P59" s="1417" t="s">
        <v>34</v>
      </c>
      <c r="Q59" s="1403" t="s">
        <v>33</v>
      </c>
      <c r="R59" s="1417" t="s">
        <v>34</v>
      </c>
      <c r="S59" s="1403" t="s">
        <v>33</v>
      </c>
      <c r="T59" s="1417" t="s">
        <v>34</v>
      </c>
      <c r="U59" s="1403" t="s">
        <v>33</v>
      </c>
      <c r="V59" s="1397" t="s">
        <v>34</v>
      </c>
      <c r="W59" s="1403" t="s">
        <v>33</v>
      </c>
      <c r="X59" s="1417" t="s">
        <v>34</v>
      </c>
      <c r="Y59" s="1403" t="s">
        <v>33</v>
      </c>
      <c r="Z59" s="1417" t="s">
        <v>34</v>
      </c>
      <c r="AA59" s="1403" t="s">
        <v>33</v>
      </c>
      <c r="AB59" s="1417" t="s">
        <v>34</v>
      </c>
      <c r="AC59" s="1403" t="s">
        <v>33</v>
      </c>
      <c r="AD59" s="1417" t="s">
        <v>34</v>
      </c>
      <c r="AE59" s="1403" t="s">
        <v>33</v>
      </c>
      <c r="AF59" s="1417" t="s">
        <v>34</v>
      </c>
      <c r="AG59" s="1403" t="s">
        <v>33</v>
      </c>
      <c r="AH59" s="1417" t="s">
        <v>34</v>
      </c>
      <c r="AI59" s="1403" t="s">
        <v>33</v>
      </c>
      <c r="AJ59" s="1417" t="s">
        <v>34</v>
      </c>
      <c r="AK59" s="1403" t="s">
        <v>33</v>
      </c>
      <c r="AL59" s="1417" t="s">
        <v>34</v>
      </c>
      <c r="AM59" s="1405" t="s">
        <v>82</v>
      </c>
      <c r="AN59" s="1417" t="s">
        <v>83</v>
      </c>
      <c r="AO59" s="106"/>
      <c r="AP59" s="106"/>
      <c r="AQ59" s="106"/>
      <c r="AR59" s="106"/>
      <c r="AS59" s="106"/>
      <c r="AT59" s="106"/>
      <c r="AU59" s="3"/>
      <c r="AV59" s="3"/>
      <c r="AW59" s="3"/>
      <c r="AX59" s="3"/>
      <c r="AY59" s="3"/>
      <c r="AZ59" s="3"/>
      <c r="BA59" s="3"/>
      <c r="BB59" s="3"/>
      <c r="BC59" s="3"/>
      <c r="BX59" s="3"/>
      <c r="BY59" s="3"/>
    </row>
    <row r="60" spans="1:130" x14ac:dyDescent="0.2">
      <c r="A60" s="1450" t="s">
        <v>84</v>
      </c>
      <c r="B60" s="1408">
        <f t="shared" ref="B60:B65" si="9">SUM(C60+D60)</f>
        <v>55</v>
      </c>
      <c r="C60" s="1396">
        <f>SUM(E60+G60+I60+K60+M60+O60+Q60+S60+U60+W60+Y60+AA60+AC60+AE60+AG60+AI60+AK60)</f>
        <v>26</v>
      </c>
      <c r="D60" s="1448">
        <f>SUM(F60+H60+J60+L60+N60+P60+R60+T60+V60+X60+Z60+AB60+AD60+AF60+AH60+AJ60+AL60)</f>
        <v>29</v>
      </c>
      <c r="E60" s="1445"/>
      <c r="F60" s="1446">
        <v>4</v>
      </c>
      <c r="G60" s="1445"/>
      <c r="H60" s="1444"/>
      <c r="I60" s="1445"/>
      <c r="J60" s="1444"/>
      <c r="K60" s="1445"/>
      <c r="L60" s="1444">
        <v>1</v>
      </c>
      <c r="M60" s="1445">
        <v>1</v>
      </c>
      <c r="N60" s="1444"/>
      <c r="O60" s="1445">
        <v>1</v>
      </c>
      <c r="P60" s="1444">
        <v>2</v>
      </c>
      <c r="Q60" s="1445">
        <v>1</v>
      </c>
      <c r="R60" s="1444"/>
      <c r="S60" s="1445"/>
      <c r="T60" s="1444">
        <v>1</v>
      </c>
      <c r="U60" s="1445">
        <v>1</v>
      </c>
      <c r="V60" s="1451">
        <v>3</v>
      </c>
      <c r="W60" s="1445">
        <v>1</v>
      </c>
      <c r="X60" s="1444"/>
      <c r="Y60" s="1445">
        <v>2</v>
      </c>
      <c r="Z60" s="1444">
        <v>1</v>
      </c>
      <c r="AA60" s="1445">
        <v>2</v>
      </c>
      <c r="AB60" s="1444"/>
      <c r="AC60" s="1445">
        <v>3</v>
      </c>
      <c r="AD60" s="1444">
        <v>1</v>
      </c>
      <c r="AE60" s="1445">
        <v>4</v>
      </c>
      <c r="AF60" s="1444">
        <v>2</v>
      </c>
      <c r="AG60" s="1445">
        <v>2</v>
      </c>
      <c r="AH60" s="1444">
        <v>4</v>
      </c>
      <c r="AI60" s="1445">
        <v>5</v>
      </c>
      <c r="AJ60" s="1444">
        <v>6</v>
      </c>
      <c r="AK60" s="1449">
        <v>3</v>
      </c>
      <c r="AL60" s="1444">
        <v>4</v>
      </c>
      <c r="AM60" s="1449"/>
      <c r="AN60" s="1444">
        <v>55</v>
      </c>
      <c r="AO60" s="306" t="str">
        <f>CA60</f>
        <v/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"/>
      <c r="BB60" s="3"/>
      <c r="BC60" s="3"/>
      <c r="BX60" s="3"/>
      <c r="BY60" s="3"/>
      <c r="CA60" s="5" t="str">
        <f>IF(DA60=1,"* La suma de las Herramientas de Categorización debe ser igual al total. ","")</f>
        <v/>
      </c>
      <c r="DA60" s="6">
        <f>IF(B60&lt;&gt;(AM60+AN60),1,0)</f>
        <v>0</v>
      </c>
    </row>
    <row r="61" spans="1:130" x14ac:dyDescent="0.2">
      <c r="A61" s="107" t="s">
        <v>85</v>
      </c>
      <c r="B61" s="45">
        <f t="shared" si="9"/>
        <v>798</v>
      </c>
      <c r="C61" s="46">
        <f t="shared" ref="C61:D65" si="10">SUM(E61+G61+I61+K61+M61+O61+Q61+S61+U61+W61+Y61+AA61+AC61+AE61+AG61+AI61+AK61)</f>
        <v>412</v>
      </c>
      <c r="D61" s="55">
        <f t="shared" si="10"/>
        <v>386</v>
      </c>
      <c r="E61" s="28">
        <v>58</v>
      </c>
      <c r="F61" s="29">
        <v>49</v>
      </c>
      <c r="G61" s="28">
        <v>16</v>
      </c>
      <c r="H61" s="27">
        <v>14</v>
      </c>
      <c r="I61" s="28">
        <v>14</v>
      </c>
      <c r="J61" s="27">
        <v>22</v>
      </c>
      <c r="K61" s="28">
        <v>13</v>
      </c>
      <c r="L61" s="27">
        <v>25</v>
      </c>
      <c r="M61" s="28">
        <v>16</v>
      </c>
      <c r="N61" s="27">
        <v>12</v>
      </c>
      <c r="O61" s="28">
        <v>20</v>
      </c>
      <c r="P61" s="27">
        <v>17</v>
      </c>
      <c r="Q61" s="28">
        <v>15</v>
      </c>
      <c r="R61" s="27">
        <v>16</v>
      </c>
      <c r="S61" s="28">
        <v>20</v>
      </c>
      <c r="T61" s="27">
        <v>12</v>
      </c>
      <c r="U61" s="28">
        <v>18</v>
      </c>
      <c r="V61" s="108">
        <v>12</v>
      </c>
      <c r="W61" s="28">
        <v>25</v>
      </c>
      <c r="X61" s="27">
        <v>16</v>
      </c>
      <c r="Y61" s="28">
        <v>17</v>
      </c>
      <c r="Z61" s="27">
        <v>26</v>
      </c>
      <c r="AA61" s="28">
        <v>33</v>
      </c>
      <c r="AB61" s="27">
        <v>18</v>
      </c>
      <c r="AC61" s="28">
        <v>23</v>
      </c>
      <c r="AD61" s="27">
        <v>25</v>
      </c>
      <c r="AE61" s="28">
        <v>25</v>
      </c>
      <c r="AF61" s="27">
        <v>26</v>
      </c>
      <c r="AG61" s="28">
        <v>34</v>
      </c>
      <c r="AH61" s="27">
        <v>32</v>
      </c>
      <c r="AI61" s="28">
        <v>34</v>
      </c>
      <c r="AJ61" s="27">
        <v>23</v>
      </c>
      <c r="AK61" s="56">
        <v>31</v>
      </c>
      <c r="AL61" s="27">
        <v>41</v>
      </c>
      <c r="AM61" s="56"/>
      <c r="AN61" s="27">
        <v>798</v>
      </c>
      <c r="AO61" s="306" t="str">
        <f>CA61</f>
        <v/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"/>
      <c r="BB61" s="3"/>
      <c r="BC61" s="3"/>
      <c r="BX61" s="3"/>
      <c r="BY61" s="3"/>
      <c r="CA61" s="5" t="str">
        <f>IF(DA61=1,"* La suma de las Herramientas de Categorización debe ser igual al total. ","")</f>
        <v/>
      </c>
      <c r="DA61" s="6">
        <f>IF(B61&lt;&gt;(AM61+AN61),1,0)</f>
        <v>0</v>
      </c>
    </row>
    <row r="62" spans="1:130" x14ac:dyDescent="0.2">
      <c r="A62" s="107" t="s">
        <v>86</v>
      </c>
      <c r="B62" s="45">
        <f t="shared" si="9"/>
        <v>2300</v>
      </c>
      <c r="C62" s="46">
        <f t="shared" si="10"/>
        <v>1143</v>
      </c>
      <c r="D62" s="55">
        <f t="shared" si="10"/>
        <v>1157</v>
      </c>
      <c r="E62" s="28">
        <v>187</v>
      </c>
      <c r="F62" s="29">
        <v>156</v>
      </c>
      <c r="G62" s="28">
        <v>104</v>
      </c>
      <c r="H62" s="27">
        <v>89</v>
      </c>
      <c r="I62" s="28">
        <v>97</v>
      </c>
      <c r="J62" s="27">
        <v>93</v>
      </c>
      <c r="K62" s="28">
        <v>66</v>
      </c>
      <c r="L62" s="27">
        <v>70</v>
      </c>
      <c r="M62" s="28">
        <v>36</v>
      </c>
      <c r="N62" s="27">
        <v>45</v>
      </c>
      <c r="O62" s="28">
        <v>55</v>
      </c>
      <c r="P62" s="27">
        <v>38</v>
      </c>
      <c r="Q62" s="28">
        <v>59</v>
      </c>
      <c r="R62" s="27">
        <v>58</v>
      </c>
      <c r="S62" s="28">
        <v>48</v>
      </c>
      <c r="T62" s="27">
        <v>57</v>
      </c>
      <c r="U62" s="28">
        <v>54</v>
      </c>
      <c r="V62" s="108">
        <v>55</v>
      </c>
      <c r="W62" s="28">
        <v>55</v>
      </c>
      <c r="X62" s="27">
        <v>50</v>
      </c>
      <c r="Y62" s="28">
        <v>58</v>
      </c>
      <c r="Z62" s="27">
        <v>53</v>
      </c>
      <c r="AA62" s="28">
        <v>60</v>
      </c>
      <c r="AB62" s="27">
        <v>87</v>
      </c>
      <c r="AC62" s="28">
        <v>61</v>
      </c>
      <c r="AD62" s="27">
        <v>63</v>
      </c>
      <c r="AE62" s="28">
        <v>52</v>
      </c>
      <c r="AF62" s="27">
        <v>59</v>
      </c>
      <c r="AG62" s="28">
        <v>57</v>
      </c>
      <c r="AH62" s="27">
        <v>54</v>
      </c>
      <c r="AI62" s="28">
        <v>50</v>
      </c>
      <c r="AJ62" s="27">
        <v>56</v>
      </c>
      <c r="AK62" s="56">
        <v>44</v>
      </c>
      <c r="AL62" s="27">
        <v>74</v>
      </c>
      <c r="AM62" s="56"/>
      <c r="AN62" s="27">
        <v>2300</v>
      </c>
      <c r="AO62" s="306" t="str">
        <f>CA62</f>
        <v/>
      </c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"/>
      <c r="BB62" s="3"/>
      <c r="BC62" s="3"/>
      <c r="BX62" s="3"/>
      <c r="BY62" s="3"/>
      <c r="CA62" s="5" t="str">
        <f>IF(DA62=1,"* La suma de las Herramientas de Categorización debe ser igual al total. ","")</f>
        <v/>
      </c>
      <c r="DA62" s="6">
        <f>IF(B62&lt;&gt;(AM62+AN62),1,0)</f>
        <v>0</v>
      </c>
    </row>
    <row r="63" spans="1:130" x14ac:dyDescent="0.2">
      <c r="A63" s="107" t="s">
        <v>87</v>
      </c>
      <c r="B63" s="45">
        <f t="shared" si="9"/>
        <v>442</v>
      </c>
      <c r="C63" s="46">
        <f t="shared" si="10"/>
        <v>245</v>
      </c>
      <c r="D63" s="55">
        <f t="shared" si="10"/>
        <v>197</v>
      </c>
      <c r="E63" s="28">
        <v>43</v>
      </c>
      <c r="F63" s="29">
        <v>35</v>
      </c>
      <c r="G63" s="28">
        <v>51</v>
      </c>
      <c r="H63" s="27">
        <v>42</v>
      </c>
      <c r="I63" s="28">
        <v>66</v>
      </c>
      <c r="J63" s="27">
        <v>52</v>
      </c>
      <c r="K63" s="28">
        <v>19</v>
      </c>
      <c r="L63" s="27">
        <v>14</v>
      </c>
      <c r="M63" s="28">
        <v>6</v>
      </c>
      <c r="N63" s="27">
        <v>8</v>
      </c>
      <c r="O63" s="28">
        <v>13</v>
      </c>
      <c r="P63" s="27">
        <v>7</v>
      </c>
      <c r="Q63" s="28">
        <v>8</v>
      </c>
      <c r="R63" s="27">
        <v>3</v>
      </c>
      <c r="S63" s="28">
        <v>9</v>
      </c>
      <c r="T63" s="27">
        <v>5</v>
      </c>
      <c r="U63" s="28">
        <v>7</v>
      </c>
      <c r="V63" s="108">
        <v>3</v>
      </c>
      <c r="W63" s="28">
        <v>4</v>
      </c>
      <c r="X63" s="27">
        <v>2</v>
      </c>
      <c r="Y63" s="28">
        <v>3</v>
      </c>
      <c r="Z63" s="27">
        <v>6</v>
      </c>
      <c r="AA63" s="28">
        <v>7</v>
      </c>
      <c r="AB63" s="27">
        <v>5</v>
      </c>
      <c r="AC63" s="28">
        <v>3</v>
      </c>
      <c r="AD63" s="27">
        <v>4</v>
      </c>
      <c r="AE63" s="28">
        <v>3</v>
      </c>
      <c r="AF63" s="27"/>
      <c r="AG63" s="28">
        <v>1</v>
      </c>
      <c r="AH63" s="27">
        <v>4</v>
      </c>
      <c r="AI63" s="28">
        <v>1</v>
      </c>
      <c r="AJ63" s="27">
        <v>4</v>
      </c>
      <c r="AK63" s="56">
        <v>1</v>
      </c>
      <c r="AL63" s="27">
        <v>3</v>
      </c>
      <c r="AM63" s="56"/>
      <c r="AN63" s="27">
        <v>442</v>
      </c>
      <c r="AO63" s="306" t="str">
        <f>CA63</f>
        <v/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"/>
      <c r="BB63" s="3"/>
      <c r="BC63" s="3"/>
      <c r="BX63" s="3"/>
      <c r="BY63" s="3"/>
      <c r="CA63" s="5" t="str">
        <f>IF(DA63=1,"* La suma de las Herramientas de Categorización debe ser igual al total. ","")</f>
        <v/>
      </c>
      <c r="DA63" s="6">
        <f>IF(B63&lt;&gt;(AM63+AN63),1,0)</f>
        <v>0</v>
      </c>
    </row>
    <row r="64" spans="1:130" x14ac:dyDescent="0.2">
      <c r="A64" s="109" t="s">
        <v>88</v>
      </c>
      <c r="B64" s="110">
        <f t="shared" si="9"/>
        <v>11</v>
      </c>
      <c r="C64" s="61">
        <f t="shared" si="10"/>
        <v>3</v>
      </c>
      <c r="D64" s="62">
        <f t="shared" si="10"/>
        <v>8</v>
      </c>
      <c r="E64" s="63">
        <v>1</v>
      </c>
      <c r="F64" s="64"/>
      <c r="G64" s="63"/>
      <c r="H64" s="65">
        <v>1</v>
      </c>
      <c r="I64" s="63">
        <v>1</v>
      </c>
      <c r="J64" s="65"/>
      <c r="K64" s="63"/>
      <c r="L64" s="65"/>
      <c r="M64" s="63"/>
      <c r="N64" s="65">
        <v>1</v>
      </c>
      <c r="O64" s="63"/>
      <c r="P64" s="65">
        <v>1</v>
      </c>
      <c r="Q64" s="63"/>
      <c r="R64" s="65">
        <v>1</v>
      </c>
      <c r="S64" s="63"/>
      <c r="T64" s="65">
        <v>2</v>
      </c>
      <c r="U64" s="63"/>
      <c r="V64" s="111"/>
      <c r="W64" s="63">
        <v>1</v>
      </c>
      <c r="X64" s="65">
        <v>1</v>
      </c>
      <c r="Y64" s="63"/>
      <c r="Z64" s="65"/>
      <c r="AA64" s="63"/>
      <c r="AB64" s="65"/>
      <c r="AC64" s="63"/>
      <c r="AD64" s="65"/>
      <c r="AE64" s="63"/>
      <c r="AF64" s="65"/>
      <c r="AG64" s="63"/>
      <c r="AH64" s="65"/>
      <c r="AI64" s="63"/>
      <c r="AJ64" s="65">
        <v>1</v>
      </c>
      <c r="AK64" s="112"/>
      <c r="AL64" s="65"/>
      <c r="AM64" s="112"/>
      <c r="AN64" s="65">
        <v>11</v>
      </c>
      <c r="AO64" s="306" t="str">
        <f>CA64</f>
        <v/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"/>
      <c r="BB64" s="3"/>
      <c r="BC64" s="3"/>
      <c r="BX64" s="3"/>
      <c r="BY64" s="3"/>
      <c r="CA64" s="5" t="str">
        <f>IF(DA64=1,"* La suma de las Herramientas de Categorización debe ser igual al total. ","")</f>
        <v/>
      </c>
      <c r="DA64" s="6">
        <f>IF(B64&lt;&gt;(AM64+AN64),1,0)</f>
        <v>0</v>
      </c>
    </row>
    <row r="65" spans="1:105" s="2" customFormat="1" x14ac:dyDescent="0.2">
      <c r="A65" s="113" t="s">
        <v>89</v>
      </c>
      <c r="B65" s="95">
        <f t="shared" si="9"/>
        <v>0</v>
      </c>
      <c r="C65" s="96">
        <f t="shared" si="10"/>
        <v>0</v>
      </c>
      <c r="D65" s="97">
        <f t="shared" si="10"/>
        <v>0</v>
      </c>
      <c r="E65" s="40"/>
      <c r="F65" s="41"/>
      <c r="G65" s="40"/>
      <c r="H65" s="98"/>
      <c r="I65" s="40"/>
      <c r="J65" s="98"/>
      <c r="K65" s="40"/>
      <c r="L65" s="98"/>
      <c r="M65" s="40"/>
      <c r="N65" s="98"/>
      <c r="O65" s="40"/>
      <c r="P65" s="98"/>
      <c r="Q65" s="40"/>
      <c r="R65" s="98"/>
      <c r="S65" s="40"/>
      <c r="T65" s="98"/>
      <c r="U65" s="40"/>
      <c r="V65" s="114"/>
      <c r="W65" s="40"/>
      <c r="X65" s="98"/>
      <c r="Y65" s="40"/>
      <c r="Z65" s="98"/>
      <c r="AA65" s="40"/>
      <c r="AB65" s="98"/>
      <c r="AC65" s="40"/>
      <c r="AD65" s="98"/>
      <c r="AE65" s="40"/>
      <c r="AF65" s="98"/>
      <c r="AG65" s="40"/>
      <c r="AH65" s="98"/>
      <c r="AI65" s="40"/>
      <c r="AJ65" s="98"/>
      <c r="AK65" s="99"/>
      <c r="AL65" s="98"/>
      <c r="AM65" s="115"/>
      <c r="AN65" s="115"/>
      <c r="AO65" s="306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"/>
      <c r="BB65" s="3"/>
      <c r="BC65" s="3"/>
      <c r="BV65" s="3"/>
      <c r="BW65" s="3"/>
      <c r="BX65" s="3"/>
      <c r="BY65" s="3"/>
      <c r="BZ65" s="3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6">
        <v>0</v>
      </c>
    </row>
    <row r="66" spans="1:105" s="2" customFormat="1" x14ac:dyDescent="0.2">
      <c r="A66" s="1438" t="s">
        <v>80</v>
      </c>
      <c r="B66" s="1452">
        <f t="shared" ref="B66:AL66" si="11">SUM(B60:B65)</f>
        <v>3606</v>
      </c>
      <c r="C66" s="1453">
        <f t="shared" si="11"/>
        <v>1829</v>
      </c>
      <c r="D66" s="1423">
        <f t="shared" si="11"/>
        <v>1777</v>
      </c>
      <c r="E66" s="1454">
        <f t="shared" si="11"/>
        <v>289</v>
      </c>
      <c r="F66" s="1455">
        <f t="shared" si="11"/>
        <v>244</v>
      </c>
      <c r="G66" s="1454">
        <f t="shared" si="11"/>
        <v>171</v>
      </c>
      <c r="H66" s="1456">
        <f t="shared" si="11"/>
        <v>146</v>
      </c>
      <c r="I66" s="1454">
        <f t="shared" si="11"/>
        <v>178</v>
      </c>
      <c r="J66" s="1456">
        <f t="shared" si="11"/>
        <v>167</v>
      </c>
      <c r="K66" s="1454">
        <f t="shared" si="11"/>
        <v>98</v>
      </c>
      <c r="L66" s="1456">
        <f t="shared" si="11"/>
        <v>110</v>
      </c>
      <c r="M66" s="1454">
        <f t="shared" si="11"/>
        <v>59</v>
      </c>
      <c r="N66" s="1456">
        <f t="shared" si="11"/>
        <v>66</v>
      </c>
      <c r="O66" s="1454">
        <f t="shared" si="11"/>
        <v>89</v>
      </c>
      <c r="P66" s="1456">
        <f t="shared" si="11"/>
        <v>65</v>
      </c>
      <c r="Q66" s="1454">
        <f t="shared" si="11"/>
        <v>83</v>
      </c>
      <c r="R66" s="1456">
        <f t="shared" si="11"/>
        <v>78</v>
      </c>
      <c r="S66" s="1454">
        <f t="shared" si="11"/>
        <v>77</v>
      </c>
      <c r="T66" s="1456">
        <f t="shared" si="11"/>
        <v>77</v>
      </c>
      <c r="U66" s="1457">
        <f t="shared" si="11"/>
        <v>80</v>
      </c>
      <c r="V66" s="1458">
        <f t="shared" si="11"/>
        <v>73</v>
      </c>
      <c r="W66" s="1454">
        <f t="shared" si="11"/>
        <v>86</v>
      </c>
      <c r="X66" s="1456">
        <f t="shared" si="11"/>
        <v>69</v>
      </c>
      <c r="Y66" s="1454">
        <f t="shared" si="11"/>
        <v>80</v>
      </c>
      <c r="Z66" s="1456">
        <f t="shared" si="11"/>
        <v>86</v>
      </c>
      <c r="AA66" s="1454">
        <f t="shared" si="11"/>
        <v>102</v>
      </c>
      <c r="AB66" s="1456">
        <f t="shared" si="11"/>
        <v>110</v>
      </c>
      <c r="AC66" s="1454">
        <f t="shared" si="11"/>
        <v>90</v>
      </c>
      <c r="AD66" s="1456">
        <f t="shared" si="11"/>
        <v>93</v>
      </c>
      <c r="AE66" s="1454">
        <f t="shared" si="11"/>
        <v>84</v>
      </c>
      <c r="AF66" s="1456">
        <f t="shared" si="11"/>
        <v>87</v>
      </c>
      <c r="AG66" s="1454">
        <f t="shared" si="11"/>
        <v>94</v>
      </c>
      <c r="AH66" s="1456">
        <f t="shared" si="11"/>
        <v>94</v>
      </c>
      <c r="AI66" s="1454">
        <f t="shared" si="11"/>
        <v>90</v>
      </c>
      <c r="AJ66" s="1456">
        <f t="shared" si="11"/>
        <v>90</v>
      </c>
      <c r="AK66" s="1459">
        <f t="shared" si="11"/>
        <v>79</v>
      </c>
      <c r="AL66" s="1456">
        <f t="shared" si="11"/>
        <v>122</v>
      </c>
      <c r="AM66" s="1459">
        <f>SUM(AM60:AM64)</f>
        <v>0</v>
      </c>
      <c r="AN66" s="1456">
        <f>SUM(AN60:AN64)</f>
        <v>3606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"/>
      <c r="BE66" s="10"/>
      <c r="BV66" s="3"/>
      <c r="BW66" s="3"/>
      <c r="BX66" s="3"/>
      <c r="BY66" s="3"/>
      <c r="BZ66" s="3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6"/>
    </row>
    <row r="67" spans="1:105" s="2" customFormat="1" x14ac:dyDescent="0.2">
      <c r="A67" s="102" t="s">
        <v>90</v>
      </c>
      <c r="B67" s="116"/>
      <c r="C67" s="116"/>
      <c r="D67" s="116"/>
      <c r="E67" s="116"/>
      <c r="F67" s="116"/>
      <c r="G67" s="116"/>
      <c r="H67" s="116"/>
      <c r="I67" s="87"/>
      <c r="J67" s="87"/>
      <c r="K67" s="87"/>
      <c r="L67" s="87"/>
      <c r="M67" s="87"/>
      <c r="N67" s="87"/>
      <c r="O67" s="87"/>
      <c r="P67" s="11"/>
      <c r="Q67" s="11"/>
      <c r="R67" s="11"/>
      <c r="S67" s="11"/>
      <c r="T67" s="11"/>
      <c r="U67" s="11"/>
      <c r="V67" s="11"/>
      <c r="W67" s="11"/>
      <c r="X67" s="11"/>
      <c r="Y67" s="11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V67" s="3"/>
      <c r="BW67" s="3"/>
      <c r="BX67" s="3"/>
      <c r="BY67" s="3"/>
      <c r="BZ67" s="3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" customFormat="1" ht="21" x14ac:dyDescent="0.2">
      <c r="A68" s="1269" t="s">
        <v>91</v>
      </c>
      <c r="B68" s="1437" t="s">
        <v>5</v>
      </c>
      <c r="C68" s="1437" t="s">
        <v>92</v>
      </c>
      <c r="D68" s="1437" t="s">
        <v>93</v>
      </c>
      <c r="E68" s="1437" t="s">
        <v>94</v>
      </c>
      <c r="F68" s="7"/>
      <c r="G68" s="11"/>
      <c r="H68" s="11"/>
      <c r="I68" s="11"/>
      <c r="J68" s="11"/>
      <c r="K68" s="11"/>
      <c r="L68" s="11"/>
      <c r="M68" s="11"/>
      <c r="N68" s="103" t="s">
        <v>95</v>
      </c>
      <c r="O68" s="11"/>
      <c r="P68" s="11"/>
      <c r="Q68" s="11"/>
      <c r="R68" s="10"/>
      <c r="S68" s="10"/>
      <c r="T68" s="10"/>
      <c r="U68" s="10"/>
      <c r="V68" s="10"/>
      <c r="W68" s="10"/>
      <c r="X68" s="11"/>
      <c r="Y68" s="11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V68" s="3"/>
      <c r="BW68" s="3"/>
      <c r="BX68" s="4"/>
      <c r="BY68" s="4"/>
      <c r="BZ68" s="3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6"/>
    </row>
    <row r="69" spans="1:105" s="2" customFormat="1" x14ac:dyDescent="0.2">
      <c r="A69" s="1460" t="s">
        <v>96</v>
      </c>
      <c r="B69" s="1461">
        <f>SUM(C69:E69)</f>
        <v>0</v>
      </c>
      <c r="C69" s="1447"/>
      <c r="D69" s="1447"/>
      <c r="E69" s="1447"/>
      <c r="F69" s="11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0"/>
      <c r="U69" s="10"/>
      <c r="V69" s="10"/>
      <c r="W69" s="10"/>
      <c r="X69" s="11"/>
      <c r="Y69" s="11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V69" s="3"/>
      <c r="BW69" s="3"/>
      <c r="BX69" s="4"/>
      <c r="BY69" s="4"/>
      <c r="BZ69" s="3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6"/>
    </row>
    <row r="70" spans="1:105" s="2" customFormat="1" x14ac:dyDescent="0.2">
      <c r="A70" s="118" t="s">
        <v>97</v>
      </c>
      <c r="B70" s="119">
        <f t="shared" ref="B70:B86" si="12">SUM(C70:E70)</f>
        <v>0</v>
      </c>
      <c r="C70" s="57"/>
      <c r="D70" s="57"/>
      <c r="E70" s="57"/>
      <c r="F70" s="11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10"/>
      <c r="U70" s="10"/>
      <c r="V70" s="10"/>
      <c r="W70" s="10"/>
      <c r="X70" s="11"/>
      <c r="Y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V70" s="3"/>
      <c r="BW70" s="3"/>
      <c r="BX70" s="4"/>
      <c r="BY70" s="4"/>
      <c r="BZ70" s="3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6"/>
    </row>
    <row r="71" spans="1:105" s="2" customFormat="1" x14ac:dyDescent="0.2">
      <c r="A71" s="118" t="s">
        <v>98</v>
      </c>
      <c r="B71" s="119">
        <f t="shared" si="12"/>
        <v>0</v>
      </c>
      <c r="C71" s="57"/>
      <c r="D71" s="57"/>
      <c r="E71" s="57"/>
      <c r="F71" s="11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0"/>
      <c r="S71" s="10"/>
      <c r="T71" s="10"/>
      <c r="U71" s="10"/>
      <c r="V71" s="10"/>
      <c r="W71" s="10"/>
      <c r="X71" s="11"/>
      <c r="Y71" s="11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V71" s="3"/>
      <c r="BW71" s="3"/>
      <c r="BX71" s="4"/>
      <c r="BY71" s="4"/>
      <c r="BZ71" s="3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6"/>
    </row>
    <row r="72" spans="1:105" s="2" customFormat="1" x14ac:dyDescent="0.2">
      <c r="A72" s="118" t="s">
        <v>99</v>
      </c>
      <c r="B72" s="119">
        <f t="shared" si="12"/>
        <v>103</v>
      </c>
      <c r="C72" s="57">
        <v>103</v>
      </c>
      <c r="D72" s="57"/>
      <c r="E72" s="57"/>
      <c r="F72" s="11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0"/>
      <c r="S72" s="10"/>
      <c r="T72" s="10"/>
      <c r="U72" s="10"/>
      <c r="V72" s="10"/>
      <c r="W72" s="10"/>
      <c r="X72" s="11"/>
      <c r="Y72" s="11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V72" s="3"/>
      <c r="BW72" s="3"/>
      <c r="BX72" s="4"/>
      <c r="BY72" s="4"/>
      <c r="BZ72" s="3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6"/>
    </row>
    <row r="73" spans="1:105" s="2" customFormat="1" x14ac:dyDescent="0.2">
      <c r="A73" s="118" t="s">
        <v>100</v>
      </c>
      <c r="B73" s="119">
        <f t="shared" si="12"/>
        <v>0</v>
      </c>
      <c r="C73" s="57"/>
      <c r="D73" s="57"/>
      <c r="E73" s="57"/>
      <c r="F73" s="11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0"/>
      <c r="S73" s="10"/>
      <c r="T73" s="10"/>
      <c r="U73" s="10"/>
      <c r="V73" s="10"/>
      <c r="W73" s="10"/>
      <c r="X73" s="11"/>
      <c r="Y73" s="11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V73" s="3"/>
      <c r="BW73" s="3"/>
      <c r="BX73" s="4"/>
      <c r="BY73" s="4"/>
      <c r="BZ73" s="3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6"/>
    </row>
    <row r="74" spans="1:105" s="2" customFormat="1" x14ac:dyDescent="0.2">
      <c r="A74" s="118" t="s">
        <v>101</v>
      </c>
      <c r="B74" s="119">
        <f t="shared" si="12"/>
        <v>0</v>
      </c>
      <c r="C74" s="57"/>
      <c r="D74" s="57"/>
      <c r="E74" s="57"/>
      <c r="F74" s="11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0"/>
      <c r="T74" s="10"/>
      <c r="U74" s="10"/>
      <c r="V74" s="10"/>
      <c r="W74" s="10"/>
      <c r="X74" s="11"/>
      <c r="Y74" s="11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V74" s="3"/>
      <c r="BW74" s="3"/>
      <c r="BX74" s="4"/>
      <c r="BY74" s="4"/>
      <c r="BZ74" s="3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6"/>
    </row>
    <row r="75" spans="1:105" s="2" customFormat="1" x14ac:dyDescent="0.2">
      <c r="A75" s="118" t="s">
        <v>102</v>
      </c>
      <c r="B75" s="119">
        <f t="shared" si="12"/>
        <v>96</v>
      </c>
      <c r="C75" s="57">
        <v>96</v>
      </c>
      <c r="D75" s="57"/>
      <c r="E75" s="57"/>
      <c r="F75" s="11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0"/>
      <c r="S75" s="10"/>
      <c r="T75" s="10"/>
      <c r="U75" s="10"/>
      <c r="V75" s="10"/>
      <c r="W75" s="10"/>
      <c r="X75" s="11"/>
      <c r="Y75" s="11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V75" s="3"/>
      <c r="BW75" s="3"/>
      <c r="BX75" s="4"/>
      <c r="BY75" s="4"/>
      <c r="BZ75" s="3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6"/>
    </row>
    <row r="76" spans="1:105" s="2" customFormat="1" x14ac:dyDescent="0.2">
      <c r="A76" s="118" t="s">
        <v>103</v>
      </c>
      <c r="B76" s="119">
        <f t="shared" si="12"/>
        <v>0</v>
      </c>
      <c r="C76" s="57"/>
      <c r="D76" s="57"/>
      <c r="E76" s="57"/>
      <c r="F76" s="11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0"/>
      <c r="S76" s="10"/>
      <c r="T76" s="10"/>
      <c r="U76" s="10"/>
      <c r="V76" s="10"/>
      <c r="W76" s="10"/>
      <c r="X76" s="11"/>
      <c r="Y76" s="11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V76" s="3"/>
      <c r="BW76" s="3"/>
      <c r="BX76" s="4"/>
      <c r="BY76" s="4"/>
      <c r="BZ76" s="3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6"/>
    </row>
    <row r="77" spans="1:105" s="2" customFormat="1" x14ac:dyDescent="0.2">
      <c r="A77" s="118" t="s">
        <v>104</v>
      </c>
      <c r="B77" s="119">
        <f t="shared" si="12"/>
        <v>0</v>
      </c>
      <c r="C77" s="57"/>
      <c r="D77" s="57"/>
      <c r="E77" s="57"/>
      <c r="F77" s="117"/>
      <c r="G77" s="120"/>
      <c r="H77" s="120"/>
      <c r="I77" s="11"/>
      <c r="J77" s="11"/>
      <c r="K77" s="11"/>
      <c r="L77" s="11"/>
      <c r="M77" s="11"/>
      <c r="N77" s="11"/>
      <c r="O77" s="11"/>
      <c r="P77" s="11"/>
      <c r="Q77" s="11"/>
      <c r="R77" s="10"/>
      <c r="S77" s="10"/>
      <c r="T77" s="10"/>
      <c r="U77" s="10"/>
      <c r="V77" s="10"/>
      <c r="W77" s="10"/>
      <c r="X77" s="11"/>
      <c r="Y77" s="11"/>
      <c r="BV77" s="3"/>
      <c r="BW77" s="3"/>
      <c r="BX77" s="4"/>
      <c r="BY77" s="4"/>
      <c r="BZ77" s="3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6"/>
    </row>
    <row r="78" spans="1:105" s="2" customFormat="1" x14ac:dyDescent="0.2">
      <c r="A78" s="118" t="s">
        <v>105</v>
      </c>
      <c r="B78" s="119">
        <f t="shared" si="12"/>
        <v>0</v>
      </c>
      <c r="C78" s="57"/>
      <c r="D78" s="57"/>
      <c r="E78" s="57"/>
      <c r="F78" s="117"/>
      <c r="G78" s="120"/>
      <c r="H78" s="120"/>
      <c r="I78" s="11"/>
      <c r="J78" s="11"/>
      <c r="K78" s="11"/>
      <c r="L78" s="11"/>
      <c r="M78" s="11"/>
      <c r="N78" s="11"/>
      <c r="O78" s="11"/>
      <c r="P78" s="11"/>
      <c r="Q78" s="11"/>
      <c r="R78" s="10"/>
      <c r="S78" s="10"/>
      <c r="T78" s="10"/>
      <c r="U78" s="10"/>
      <c r="V78" s="10"/>
      <c r="W78" s="10"/>
      <c r="X78" s="11"/>
      <c r="Y78" s="11"/>
      <c r="BV78" s="3"/>
      <c r="BW78" s="3"/>
      <c r="BX78" s="4"/>
      <c r="BY78" s="4"/>
      <c r="BZ78" s="3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6"/>
    </row>
    <row r="79" spans="1:105" s="2" customFormat="1" x14ac:dyDescent="0.2">
      <c r="A79" s="118" t="s">
        <v>106</v>
      </c>
      <c r="B79" s="119">
        <f t="shared" si="12"/>
        <v>0</v>
      </c>
      <c r="C79" s="57"/>
      <c r="D79" s="57"/>
      <c r="E79" s="57"/>
      <c r="F79" s="117"/>
      <c r="G79" s="120"/>
      <c r="H79" s="120"/>
      <c r="I79" s="11"/>
      <c r="J79" s="11"/>
      <c r="K79" s="11"/>
      <c r="L79" s="11"/>
      <c r="M79" s="11"/>
      <c r="N79" s="11"/>
      <c r="O79" s="11"/>
      <c r="P79" s="11"/>
      <c r="Q79" s="11"/>
      <c r="R79" s="10"/>
      <c r="S79" s="10"/>
      <c r="T79" s="10"/>
      <c r="U79" s="10"/>
      <c r="V79" s="10"/>
      <c r="W79" s="10"/>
      <c r="X79" s="11"/>
      <c r="Y79" s="11"/>
      <c r="BV79" s="3"/>
      <c r="BW79" s="3"/>
      <c r="BX79" s="4"/>
      <c r="BY79" s="4"/>
      <c r="BZ79" s="3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6"/>
    </row>
    <row r="80" spans="1:105" s="2" customFormat="1" x14ac:dyDescent="0.2">
      <c r="A80" s="307" t="s">
        <v>107</v>
      </c>
      <c r="B80" s="119">
        <f t="shared" si="12"/>
        <v>0</v>
      </c>
      <c r="C80" s="57"/>
      <c r="D80" s="57"/>
      <c r="E80" s="57"/>
      <c r="F80" s="117"/>
      <c r="G80" s="120"/>
      <c r="H80" s="120"/>
      <c r="I80" s="11"/>
      <c r="J80" s="11"/>
      <c r="K80" s="11"/>
      <c r="L80" s="11"/>
      <c r="M80" s="11"/>
      <c r="N80" s="11"/>
      <c r="O80" s="11"/>
      <c r="P80" s="11"/>
      <c r="Q80" s="11"/>
      <c r="R80" s="10"/>
      <c r="S80" s="10"/>
      <c r="T80" s="10"/>
      <c r="U80" s="10"/>
      <c r="V80" s="10"/>
      <c r="W80" s="10"/>
      <c r="X80" s="11"/>
      <c r="Y80" s="11"/>
      <c r="BV80" s="3"/>
      <c r="BW80" s="3"/>
      <c r="BX80" s="4"/>
      <c r="BY80" s="4"/>
      <c r="BZ80" s="3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6"/>
    </row>
    <row r="81" spans="1:108" s="2" customFormat="1" x14ac:dyDescent="0.2">
      <c r="A81" s="118" t="s">
        <v>108</v>
      </c>
      <c r="B81" s="119">
        <f t="shared" si="12"/>
        <v>0</v>
      </c>
      <c r="C81" s="57"/>
      <c r="D81" s="57"/>
      <c r="E81" s="57"/>
      <c r="F81" s="117"/>
      <c r="G81" s="120"/>
      <c r="H81" s="120"/>
      <c r="I81" s="11"/>
      <c r="J81" s="11"/>
      <c r="K81" s="11"/>
      <c r="L81" s="11"/>
      <c r="M81" s="11"/>
      <c r="N81" s="11"/>
      <c r="O81" s="11"/>
      <c r="P81" s="11"/>
      <c r="Q81" s="11"/>
      <c r="R81" s="10"/>
      <c r="S81" s="10"/>
      <c r="T81" s="10"/>
      <c r="U81" s="10"/>
      <c r="V81" s="10"/>
      <c r="W81" s="10"/>
      <c r="X81" s="11"/>
      <c r="Y81" s="11"/>
      <c r="BV81" s="3"/>
      <c r="BW81" s="3"/>
      <c r="BX81" s="4"/>
      <c r="BY81" s="4"/>
      <c r="BZ81" s="3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6"/>
      <c r="DB81" s="6"/>
      <c r="DC81" s="6"/>
      <c r="DD81" s="6"/>
    </row>
    <row r="82" spans="1:108" s="2" customFormat="1" x14ac:dyDescent="0.2">
      <c r="A82" s="118" t="s">
        <v>109</v>
      </c>
      <c r="B82" s="119">
        <f t="shared" si="12"/>
        <v>0</v>
      </c>
      <c r="C82" s="57"/>
      <c r="D82" s="57"/>
      <c r="E82" s="57"/>
      <c r="F82" s="117"/>
      <c r="G82" s="120"/>
      <c r="H82" s="120"/>
      <c r="I82" s="11"/>
      <c r="J82" s="11"/>
      <c r="K82" s="11"/>
      <c r="L82" s="11"/>
      <c r="M82" s="11"/>
      <c r="N82" s="11"/>
      <c r="O82" s="11"/>
      <c r="P82" s="11"/>
      <c r="Q82" s="11"/>
      <c r="R82" s="10"/>
      <c r="S82" s="10"/>
      <c r="T82" s="10"/>
      <c r="U82" s="10"/>
      <c r="V82" s="10"/>
      <c r="W82" s="10"/>
      <c r="X82" s="11"/>
      <c r="Y82" s="11"/>
      <c r="BV82" s="3"/>
      <c r="BW82" s="3"/>
      <c r="BX82" s="4"/>
      <c r="BY82" s="4"/>
      <c r="BZ82" s="3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6"/>
      <c r="DB82" s="6"/>
      <c r="DC82" s="6"/>
      <c r="DD82" s="6"/>
    </row>
    <row r="83" spans="1:108" s="2" customFormat="1" x14ac:dyDescent="0.2">
      <c r="A83" s="118" t="s">
        <v>110</v>
      </c>
      <c r="B83" s="119">
        <f t="shared" si="12"/>
        <v>0</v>
      </c>
      <c r="C83" s="57"/>
      <c r="D83" s="57"/>
      <c r="E83" s="57"/>
      <c r="F83" s="117"/>
      <c r="G83" s="120"/>
      <c r="H83" s="120"/>
      <c r="I83" s="11"/>
      <c r="J83" s="11"/>
      <c r="K83" s="11"/>
      <c r="L83" s="11"/>
      <c r="M83" s="11"/>
      <c r="N83" s="11"/>
      <c r="O83" s="11"/>
      <c r="P83" s="11"/>
      <c r="Q83" s="11"/>
      <c r="R83" s="10"/>
      <c r="S83" s="10"/>
      <c r="T83" s="10"/>
      <c r="U83" s="10"/>
      <c r="V83" s="10"/>
      <c r="W83" s="10"/>
      <c r="X83" s="11"/>
      <c r="Y83" s="11"/>
      <c r="BV83" s="3"/>
      <c r="BW83" s="3"/>
      <c r="BX83" s="4"/>
      <c r="BY83" s="4"/>
      <c r="BZ83" s="3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6"/>
      <c r="DB83" s="6"/>
      <c r="DC83" s="6"/>
      <c r="DD83" s="6"/>
    </row>
    <row r="84" spans="1:108" s="2" customFormat="1" x14ac:dyDescent="0.2">
      <c r="A84" s="118" t="s">
        <v>111</v>
      </c>
      <c r="B84" s="119">
        <f t="shared" si="12"/>
        <v>0</v>
      </c>
      <c r="C84" s="57"/>
      <c r="D84" s="57"/>
      <c r="E84" s="57"/>
      <c r="F84" s="117"/>
      <c r="G84" s="120"/>
      <c r="H84" s="120"/>
      <c r="I84" s="11"/>
      <c r="J84" s="11"/>
      <c r="K84" s="11"/>
      <c r="L84" s="11"/>
      <c r="M84" s="11"/>
      <c r="N84" s="11"/>
      <c r="O84" s="11"/>
      <c r="P84" s="11"/>
      <c r="Q84" s="11"/>
      <c r="R84" s="10"/>
      <c r="S84" s="10"/>
      <c r="T84" s="10"/>
      <c r="U84" s="10"/>
      <c r="V84" s="10"/>
      <c r="W84" s="10"/>
      <c r="X84" s="11"/>
      <c r="Y84" s="11"/>
      <c r="BV84" s="3"/>
      <c r="BW84" s="3"/>
      <c r="BX84" s="4"/>
      <c r="BY84" s="4"/>
      <c r="BZ84" s="3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6"/>
      <c r="DB84" s="6"/>
      <c r="DC84" s="6"/>
      <c r="DD84" s="6"/>
    </row>
    <row r="85" spans="1:108" s="2" customFormat="1" x14ac:dyDescent="0.2">
      <c r="A85" s="118" t="s">
        <v>112</v>
      </c>
      <c r="B85" s="119">
        <f t="shared" si="12"/>
        <v>0</v>
      </c>
      <c r="C85" s="57"/>
      <c r="D85" s="57"/>
      <c r="E85" s="57"/>
      <c r="F85" s="117"/>
      <c r="G85" s="120"/>
      <c r="H85" s="120"/>
      <c r="I85" s="11"/>
      <c r="J85" s="11"/>
      <c r="K85" s="11"/>
      <c r="L85" s="11"/>
      <c r="M85" s="11"/>
      <c r="N85" s="11"/>
      <c r="O85" s="11"/>
      <c r="P85" s="11"/>
      <c r="Q85" s="11"/>
      <c r="R85" s="10"/>
      <c r="S85" s="10"/>
      <c r="T85" s="10"/>
      <c r="U85" s="10"/>
      <c r="V85" s="10"/>
      <c r="W85" s="10"/>
      <c r="X85" s="11"/>
      <c r="Y85" s="11"/>
      <c r="BV85" s="3"/>
      <c r="BW85" s="3"/>
      <c r="BX85" s="4"/>
      <c r="BY85" s="4"/>
      <c r="BZ85" s="3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6"/>
      <c r="DB85" s="6"/>
      <c r="DC85" s="6"/>
      <c r="DD85" s="6"/>
    </row>
    <row r="86" spans="1:108" s="2" customFormat="1" x14ac:dyDescent="0.2">
      <c r="A86" s="118" t="s">
        <v>113</v>
      </c>
      <c r="B86" s="119">
        <f t="shared" si="12"/>
        <v>0</v>
      </c>
      <c r="C86" s="57"/>
      <c r="D86" s="57"/>
      <c r="E86" s="57"/>
      <c r="F86" s="117"/>
      <c r="G86" s="120"/>
      <c r="H86" s="120"/>
      <c r="I86" s="11"/>
      <c r="J86" s="11"/>
      <c r="K86" s="11"/>
      <c r="L86" s="11"/>
      <c r="M86" s="11"/>
      <c r="N86" s="11"/>
      <c r="O86" s="11"/>
      <c r="P86" s="11"/>
      <c r="Q86" s="11"/>
      <c r="R86" s="10"/>
      <c r="S86" s="10"/>
      <c r="T86" s="10"/>
      <c r="U86" s="10"/>
      <c r="V86" s="10"/>
      <c r="W86" s="10"/>
      <c r="X86" s="11"/>
      <c r="Y86" s="11"/>
      <c r="BV86" s="3"/>
      <c r="BW86" s="3"/>
      <c r="BX86" s="4"/>
      <c r="BY86" s="4"/>
      <c r="BZ86" s="3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6"/>
      <c r="DB86" s="6"/>
      <c r="DC86" s="6"/>
      <c r="DD86" s="6"/>
    </row>
    <row r="87" spans="1:108" s="2" customFormat="1" x14ac:dyDescent="0.2">
      <c r="A87" s="118" t="s">
        <v>114</v>
      </c>
      <c r="B87" s="119">
        <f>SUM(C87:E87)</f>
        <v>0</v>
      </c>
      <c r="C87" s="57"/>
      <c r="D87" s="57"/>
      <c r="E87" s="57"/>
      <c r="F87" s="117"/>
      <c r="G87" s="120"/>
      <c r="H87" s="120"/>
      <c r="I87" s="11"/>
      <c r="J87" s="11"/>
      <c r="K87" s="11"/>
      <c r="L87" s="11"/>
      <c r="M87" s="11"/>
      <c r="N87" s="11"/>
      <c r="O87" s="11"/>
      <c r="P87" s="11"/>
      <c r="Q87" s="11"/>
      <c r="R87" s="10"/>
      <c r="S87" s="10"/>
      <c r="T87" s="10"/>
      <c r="U87" s="10"/>
      <c r="V87" s="10"/>
      <c r="W87" s="10"/>
      <c r="X87" s="11"/>
      <c r="Y87" s="11"/>
      <c r="BV87" s="3"/>
      <c r="BW87" s="3"/>
      <c r="BX87" s="4"/>
      <c r="BY87" s="4"/>
      <c r="BZ87" s="3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6"/>
      <c r="DB87" s="6"/>
      <c r="DC87" s="6"/>
      <c r="DD87" s="6"/>
    </row>
    <row r="88" spans="1:108" s="2" customFormat="1" x14ac:dyDescent="0.2">
      <c r="A88" s="118" t="s">
        <v>115</v>
      </c>
      <c r="B88" s="119">
        <f>SUM(C88:E88)</f>
        <v>0</v>
      </c>
      <c r="C88" s="57"/>
      <c r="D88" s="57"/>
      <c r="E88" s="57"/>
      <c r="F88" s="117"/>
      <c r="G88" s="120"/>
      <c r="H88" s="120"/>
      <c r="I88" s="11"/>
      <c r="J88" s="11"/>
      <c r="K88" s="11"/>
      <c r="L88" s="11"/>
      <c r="M88" s="11"/>
      <c r="N88" s="11"/>
      <c r="O88" s="11"/>
      <c r="P88" s="11"/>
      <c r="Q88" s="11"/>
      <c r="R88" s="10"/>
      <c r="S88" s="10"/>
      <c r="T88" s="10"/>
      <c r="U88" s="10"/>
      <c r="V88" s="10"/>
      <c r="W88" s="10"/>
      <c r="X88" s="11"/>
      <c r="Y88" s="11"/>
      <c r="BV88" s="3"/>
      <c r="BW88" s="3"/>
      <c r="BX88" s="4"/>
      <c r="BY88" s="4"/>
      <c r="BZ88" s="3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6"/>
      <c r="DB88" s="6"/>
      <c r="DC88" s="6"/>
      <c r="DD88" s="6"/>
    </row>
    <row r="89" spans="1:108" s="2" customFormat="1" x14ac:dyDescent="0.2">
      <c r="A89" s="1438" t="s">
        <v>80</v>
      </c>
      <c r="B89" s="1462">
        <f>SUM(B69:B88)</f>
        <v>199</v>
      </c>
      <c r="C89" s="1462">
        <f>SUM(C69:C88)</f>
        <v>199</v>
      </c>
      <c r="D89" s="1462">
        <f t="shared" ref="D89:E89" si="13">SUM(D69:D88)</f>
        <v>0</v>
      </c>
      <c r="E89" s="1462">
        <f t="shared" si="13"/>
        <v>0</v>
      </c>
      <c r="F89" s="117"/>
      <c r="G89" s="120"/>
      <c r="H89" s="120"/>
      <c r="I89" s="11"/>
      <c r="J89" s="11"/>
      <c r="K89" s="11"/>
      <c r="L89" s="11"/>
      <c r="M89" s="11"/>
      <c r="N89" s="11"/>
      <c r="O89" s="11"/>
      <c r="P89" s="11"/>
      <c r="Q89" s="11"/>
      <c r="R89" s="10"/>
      <c r="S89" s="10"/>
      <c r="T89" s="10"/>
      <c r="U89" s="10"/>
      <c r="V89" s="10"/>
      <c r="W89" s="10"/>
      <c r="X89" s="11"/>
      <c r="Y89" s="11"/>
      <c r="BV89" s="3"/>
      <c r="BW89" s="3"/>
      <c r="BX89" s="4"/>
      <c r="BY89" s="4"/>
      <c r="BZ89" s="3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6"/>
      <c r="DB89" s="6"/>
      <c r="DC89" s="6"/>
      <c r="DD89" s="6"/>
    </row>
    <row r="90" spans="1:108" s="2" customFormat="1" x14ac:dyDescent="0.2">
      <c r="A90" s="87" t="s">
        <v>116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BV90" s="3"/>
      <c r="BW90" s="3"/>
      <c r="BX90" s="3"/>
      <c r="BY90" s="3"/>
      <c r="BZ90" s="3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6"/>
      <c r="DB90" s="6"/>
      <c r="DC90" s="6"/>
      <c r="DD90" s="6"/>
    </row>
    <row r="91" spans="1:108" s="2" customFormat="1" ht="14.25" customHeight="1" x14ac:dyDescent="0.2">
      <c r="A91" s="2039" t="s">
        <v>117</v>
      </c>
      <c r="B91" s="2041"/>
      <c r="C91" s="2039" t="s">
        <v>5</v>
      </c>
      <c r="D91" s="2040"/>
      <c r="E91" s="2041"/>
      <c r="F91" s="2444" t="s">
        <v>6</v>
      </c>
      <c r="G91" s="2445"/>
      <c r="H91" s="2445"/>
      <c r="I91" s="2445"/>
      <c r="J91" s="2445"/>
      <c r="K91" s="2445"/>
      <c r="L91" s="2445"/>
      <c r="M91" s="2445"/>
      <c r="N91" s="2445"/>
      <c r="O91" s="2445"/>
      <c r="P91" s="2445"/>
      <c r="Q91" s="2445"/>
      <c r="R91" s="2445"/>
      <c r="S91" s="2445"/>
      <c r="T91" s="2445"/>
      <c r="U91" s="2445"/>
      <c r="V91" s="2445"/>
      <c r="W91" s="2445"/>
      <c r="X91" s="2445"/>
      <c r="Y91" s="2445"/>
      <c r="Z91" s="2445"/>
      <c r="AA91" s="2445"/>
      <c r="AB91" s="2445"/>
      <c r="AC91" s="2445"/>
      <c r="AD91" s="2445"/>
      <c r="AE91" s="2445"/>
      <c r="AF91" s="2445"/>
      <c r="AG91" s="2445"/>
      <c r="AH91" s="2445"/>
      <c r="AI91" s="2445"/>
      <c r="AJ91" s="2445"/>
      <c r="AK91" s="2445"/>
      <c r="AL91" s="2445"/>
      <c r="AM91" s="2446"/>
      <c r="AN91" s="2149" t="s">
        <v>7</v>
      </c>
      <c r="AO91" s="2149" t="s">
        <v>118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V91" s="3"/>
      <c r="BW91" s="3"/>
      <c r="BX91" s="4"/>
      <c r="BY91" s="4"/>
      <c r="BZ91" s="3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6"/>
      <c r="DB91" s="6"/>
      <c r="DC91" s="6"/>
      <c r="DD91" s="6"/>
    </row>
    <row r="92" spans="1:108" s="2" customFormat="1" x14ac:dyDescent="0.2">
      <c r="A92" s="2084"/>
      <c r="B92" s="2155"/>
      <c r="C92" s="2042"/>
      <c r="D92" s="2043"/>
      <c r="E92" s="2108"/>
      <c r="F92" s="2444" t="s">
        <v>11</v>
      </c>
      <c r="G92" s="2446"/>
      <c r="H92" s="2444" t="s">
        <v>12</v>
      </c>
      <c r="I92" s="2446"/>
      <c r="J92" s="2444" t="s">
        <v>13</v>
      </c>
      <c r="K92" s="2446"/>
      <c r="L92" s="2444" t="s">
        <v>14</v>
      </c>
      <c r="M92" s="2446"/>
      <c r="N92" s="2444" t="s">
        <v>15</v>
      </c>
      <c r="O92" s="2446"/>
      <c r="P92" s="2447" t="s">
        <v>16</v>
      </c>
      <c r="Q92" s="2448"/>
      <c r="R92" s="2447" t="s">
        <v>17</v>
      </c>
      <c r="S92" s="2448"/>
      <c r="T92" s="2447" t="s">
        <v>18</v>
      </c>
      <c r="U92" s="2448"/>
      <c r="V92" s="2447" t="s">
        <v>19</v>
      </c>
      <c r="W92" s="2448"/>
      <c r="X92" s="2447" t="s">
        <v>20</v>
      </c>
      <c r="Y92" s="2448"/>
      <c r="Z92" s="2447" t="s">
        <v>21</v>
      </c>
      <c r="AA92" s="2448"/>
      <c r="AB92" s="2447" t="s">
        <v>22</v>
      </c>
      <c r="AC92" s="2448"/>
      <c r="AD92" s="2447" t="s">
        <v>23</v>
      </c>
      <c r="AE92" s="2448"/>
      <c r="AF92" s="2447" t="s">
        <v>24</v>
      </c>
      <c r="AG92" s="2448"/>
      <c r="AH92" s="2447" t="s">
        <v>25</v>
      </c>
      <c r="AI92" s="2448"/>
      <c r="AJ92" s="2447" t="s">
        <v>26</v>
      </c>
      <c r="AK92" s="2448"/>
      <c r="AL92" s="2447" t="s">
        <v>27</v>
      </c>
      <c r="AM92" s="2448"/>
      <c r="AN92" s="2155"/>
      <c r="AO92" s="217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V92" s="3"/>
      <c r="BW92" s="3"/>
      <c r="BX92" s="4"/>
      <c r="BY92" s="4"/>
      <c r="BZ92" s="3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6"/>
      <c r="DB92" s="6"/>
      <c r="DC92" s="6"/>
      <c r="DD92" s="6"/>
    </row>
    <row r="93" spans="1:108" s="2" customFormat="1" x14ac:dyDescent="0.2">
      <c r="A93" s="2042"/>
      <c r="B93" s="2043"/>
      <c r="C93" s="1403" t="s">
        <v>32</v>
      </c>
      <c r="D93" s="1463" t="s">
        <v>43</v>
      </c>
      <c r="E93" s="1417" t="s">
        <v>34</v>
      </c>
      <c r="F93" s="1438" t="s">
        <v>43</v>
      </c>
      <c r="G93" s="1417" t="s">
        <v>34</v>
      </c>
      <c r="H93" s="1397" t="s">
        <v>43</v>
      </c>
      <c r="I93" s="1397" t="s">
        <v>34</v>
      </c>
      <c r="J93" s="1438" t="s">
        <v>43</v>
      </c>
      <c r="K93" s="1417" t="s">
        <v>34</v>
      </c>
      <c r="L93" s="1397" t="s">
        <v>43</v>
      </c>
      <c r="M93" s="1397" t="s">
        <v>34</v>
      </c>
      <c r="N93" s="1438" t="s">
        <v>43</v>
      </c>
      <c r="O93" s="1417" t="s">
        <v>34</v>
      </c>
      <c r="P93" s="1397" t="s">
        <v>43</v>
      </c>
      <c r="Q93" s="1397" t="s">
        <v>34</v>
      </c>
      <c r="R93" s="1438" t="s">
        <v>43</v>
      </c>
      <c r="S93" s="1417" t="s">
        <v>34</v>
      </c>
      <c r="T93" s="1397" t="s">
        <v>43</v>
      </c>
      <c r="U93" s="1397" t="s">
        <v>34</v>
      </c>
      <c r="V93" s="1438" t="s">
        <v>43</v>
      </c>
      <c r="W93" s="1417" t="s">
        <v>34</v>
      </c>
      <c r="X93" s="1397" t="s">
        <v>43</v>
      </c>
      <c r="Y93" s="1417" t="s">
        <v>34</v>
      </c>
      <c r="Z93" s="1438" t="s">
        <v>43</v>
      </c>
      <c r="AA93" s="1397" t="s">
        <v>34</v>
      </c>
      <c r="AB93" s="1438" t="s">
        <v>43</v>
      </c>
      <c r="AC93" s="1417" t="s">
        <v>34</v>
      </c>
      <c r="AD93" s="1397" t="s">
        <v>43</v>
      </c>
      <c r="AE93" s="1397" t="s">
        <v>34</v>
      </c>
      <c r="AF93" s="1438" t="s">
        <v>43</v>
      </c>
      <c r="AG93" s="1417" t="s">
        <v>34</v>
      </c>
      <c r="AH93" s="1397" t="s">
        <v>43</v>
      </c>
      <c r="AI93" s="1397" t="s">
        <v>34</v>
      </c>
      <c r="AJ93" s="1438" t="s">
        <v>43</v>
      </c>
      <c r="AK93" s="1417" t="s">
        <v>34</v>
      </c>
      <c r="AL93" s="1397" t="s">
        <v>43</v>
      </c>
      <c r="AM93" s="1417" t="s">
        <v>34</v>
      </c>
      <c r="AN93" s="2050"/>
      <c r="AO93" s="2050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V93" s="3"/>
      <c r="BW93" s="3"/>
      <c r="BX93" s="4"/>
      <c r="BY93" s="4"/>
      <c r="BZ93" s="3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6"/>
      <c r="DB93" s="6"/>
      <c r="DC93" s="6"/>
      <c r="DD93" s="6"/>
    </row>
    <row r="94" spans="1:108" s="2" customFormat="1" ht="14.25" customHeight="1" x14ac:dyDescent="0.2">
      <c r="A94" s="2444" t="s">
        <v>119</v>
      </c>
      <c r="B94" s="2446"/>
      <c r="C94" s="1408">
        <f>SUM(C95:C101)</f>
        <v>630</v>
      </c>
      <c r="D94" s="1346">
        <f>SUM(D95:D101)</f>
        <v>290</v>
      </c>
      <c r="E94" s="1448">
        <f>SUM(E95:E101)</f>
        <v>340</v>
      </c>
      <c r="F94" s="1452">
        <f t="shared" ref="F94:AN94" si="14">SUM(F95:F101)</f>
        <v>29</v>
      </c>
      <c r="G94" s="1464">
        <f t="shared" si="14"/>
        <v>26</v>
      </c>
      <c r="H94" s="1452">
        <f t="shared" si="14"/>
        <v>17</v>
      </c>
      <c r="I94" s="1464">
        <f t="shared" si="14"/>
        <v>6</v>
      </c>
      <c r="J94" s="1452">
        <f t="shared" si="14"/>
        <v>13</v>
      </c>
      <c r="K94" s="1464">
        <f t="shared" si="14"/>
        <v>13</v>
      </c>
      <c r="L94" s="1452">
        <f t="shared" si="14"/>
        <v>6</v>
      </c>
      <c r="M94" s="1464">
        <f t="shared" si="14"/>
        <v>19</v>
      </c>
      <c r="N94" s="1452">
        <f t="shared" si="14"/>
        <v>8</v>
      </c>
      <c r="O94" s="1464">
        <f t="shared" si="14"/>
        <v>13</v>
      </c>
      <c r="P94" s="1452">
        <f t="shared" si="14"/>
        <v>11</v>
      </c>
      <c r="Q94" s="1464">
        <f t="shared" si="14"/>
        <v>15</v>
      </c>
      <c r="R94" s="1452">
        <f t="shared" si="14"/>
        <v>15</v>
      </c>
      <c r="S94" s="1464">
        <f t="shared" si="14"/>
        <v>20</v>
      </c>
      <c r="T94" s="1452">
        <f t="shared" si="14"/>
        <v>8</v>
      </c>
      <c r="U94" s="1464">
        <f t="shared" si="14"/>
        <v>10</v>
      </c>
      <c r="V94" s="1452">
        <f t="shared" si="14"/>
        <v>17</v>
      </c>
      <c r="W94" s="1464">
        <f t="shared" si="14"/>
        <v>17</v>
      </c>
      <c r="X94" s="1452">
        <f t="shared" si="14"/>
        <v>14</v>
      </c>
      <c r="Y94" s="1464">
        <f t="shared" si="14"/>
        <v>14</v>
      </c>
      <c r="Z94" s="1452">
        <f t="shared" si="14"/>
        <v>12</v>
      </c>
      <c r="AA94" s="1464">
        <f t="shared" si="14"/>
        <v>20</v>
      </c>
      <c r="AB94" s="1452">
        <f t="shared" si="14"/>
        <v>19</v>
      </c>
      <c r="AC94" s="1464">
        <f t="shared" si="14"/>
        <v>18</v>
      </c>
      <c r="AD94" s="1452">
        <f t="shared" si="14"/>
        <v>21</v>
      </c>
      <c r="AE94" s="1464">
        <f t="shared" si="14"/>
        <v>23</v>
      </c>
      <c r="AF94" s="1452">
        <f t="shared" si="14"/>
        <v>25</v>
      </c>
      <c r="AG94" s="1464">
        <f t="shared" si="14"/>
        <v>27</v>
      </c>
      <c r="AH94" s="1452">
        <f t="shared" si="14"/>
        <v>24</v>
      </c>
      <c r="AI94" s="1464">
        <f t="shared" si="14"/>
        <v>35</v>
      </c>
      <c r="AJ94" s="1452">
        <f t="shared" si="14"/>
        <v>26</v>
      </c>
      <c r="AK94" s="1464">
        <f t="shared" si="14"/>
        <v>27</v>
      </c>
      <c r="AL94" s="1452">
        <f t="shared" si="14"/>
        <v>25</v>
      </c>
      <c r="AM94" s="1464">
        <f t="shared" si="14"/>
        <v>37</v>
      </c>
      <c r="AN94" s="1465">
        <f t="shared" si="14"/>
        <v>600</v>
      </c>
      <c r="AO94" s="1465">
        <f>SUM(AO95:AO97)</f>
        <v>0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V94" s="3"/>
      <c r="BW94" s="3"/>
      <c r="BX94" s="4"/>
      <c r="BY94" s="4"/>
      <c r="BZ94" s="3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6"/>
      <c r="DB94" s="6"/>
      <c r="DC94" s="6"/>
      <c r="DD94" s="6"/>
    </row>
    <row r="95" spans="1:108" s="2" customFormat="1" ht="14.25" customHeight="1" x14ac:dyDescent="0.2">
      <c r="A95" s="2149" t="s">
        <v>120</v>
      </c>
      <c r="B95" s="1278" t="s">
        <v>121</v>
      </c>
      <c r="C95" s="1408">
        <f t="shared" ref="C95:C101" si="15">SUM(D95+E95)</f>
        <v>413</v>
      </c>
      <c r="D95" s="1346">
        <f t="shared" ref="D95:E101" si="16">SUM(F95+H95+J95+L95+N95+P95+R95+T95+V95+X95+Z95+AB95+AD95+AF95+AH95+AJ95+AL95)</f>
        <v>188</v>
      </c>
      <c r="E95" s="1448">
        <f t="shared" si="16"/>
        <v>225</v>
      </c>
      <c r="F95" s="1409">
        <v>26</v>
      </c>
      <c r="G95" s="1412">
        <v>24</v>
      </c>
      <c r="H95" s="1466">
        <v>16</v>
      </c>
      <c r="I95" s="1467">
        <v>6</v>
      </c>
      <c r="J95" s="1466">
        <v>12</v>
      </c>
      <c r="K95" s="1467">
        <v>13</v>
      </c>
      <c r="L95" s="1409">
        <v>4</v>
      </c>
      <c r="M95" s="1412">
        <v>12</v>
      </c>
      <c r="N95" s="1466">
        <v>5</v>
      </c>
      <c r="O95" s="1467">
        <v>8</v>
      </c>
      <c r="P95" s="1466">
        <v>7</v>
      </c>
      <c r="Q95" s="1467">
        <v>7</v>
      </c>
      <c r="R95" s="1466">
        <v>8</v>
      </c>
      <c r="S95" s="1467">
        <v>18</v>
      </c>
      <c r="T95" s="1466">
        <v>4</v>
      </c>
      <c r="U95" s="1467">
        <v>8</v>
      </c>
      <c r="V95" s="1466">
        <v>10</v>
      </c>
      <c r="W95" s="1467">
        <v>11</v>
      </c>
      <c r="X95" s="1466">
        <v>8</v>
      </c>
      <c r="Y95" s="1467">
        <v>10</v>
      </c>
      <c r="Z95" s="1466">
        <v>6</v>
      </c>
      <c r="AA95" s="1467">
        <v>12</v>
      </c>
      <c r="AB95" s="1466">
        <v>12</v>
      </c>
      <c r="AC95" s="1467">
        <v>13</v>
      </c>
      <c r="AD95" s="1466">
        <v>14</v>
      </c>
      <c r="AE95" s="1467">
        <v>10</v>
      </c>
      <c r="AF95" s="1466">
        <v>16</v>
      </c>
      <c r="AG95" s="1467">
        <v>12</v>
      </c>
      <c r="AH95" s="1466">
        <v>13</v>
      </c>
      <c r="AI95" s="1467">
        <v>21</v>
      </c>
      <c r="AJ95" s="1466">
        <v>12</v>
      </c>
      <c r="AK95" s="1467">
        <v>15</v>
      </c>
      <c r="AL95" s="1466">
        <v>15</v>
      </c>
      <c r="AM95" s="1467">
        <v>25</v>
      </c>
      <c r="AN95" s="1411">
        <v>392</v>
      </c>
      <c r="AO95" s="1411">
        <v>0</v>
      </c>
      <c r="AP95" s="184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"/>
      <c r="BB95" s="3"/>
      <c r="BV95" s="3"/>
      <c r="BW95" s="3"/>
      <c r="BX95" s="4"/>
      <c r="BY95" s="4"/>
      <c r="BZ95" s="3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6"/>
      <c r="DB95" s="6">
        <v>0</v>
      </c>
      <c r="DC95" s="6"/>
      <c r="DD95" s="6">
        <v>0</v>
      </c>
    </row>
    <row r="96" spans="1:108" s="2" customFormat="1" x14ac:dyDescent="0.2">
      <c r="A96" s="2173"/>
      <c r="B96" s="122" t="s">
        <v>122</v>
      </c>
      <c r="C96" s="110">
        <f t="shared" si="15"/>
        <v>66</v>
      </c>
      <c r="D96" s="24">
        <f t="shared" si="16"/>
        <v>34</v>
      </c>
      <c r="E96" s="123">
        <f t="shared" si="16"/>
        <v>32</v>
      </c>
      <c r="F96" s="124">
        <v>1</v>
      </c>
      <c r="G96" s="125">
        <v>0</v>
      </c>
      <c r="H96" s="126"/>
      <c r="I96" s="127"/>
      <c r="J96" s="124"/>
      <c r="K96" s="128"/>
      <c r="L96" s="126">
        <v>0</v>
      </c>
      <c r="M96" s="129">
        <v>1</v>
      </c>
      <c r="N96" s="124">
        <v>1</v>
      </c>
      <c r="O96" s="128">
        <v>0</v>
      </c>
      <c r="P96" s="127">
        <v>1</v>
      </c>
      <c r="Q96" s="129">
        <v>3</v>
      </c>
      <c r="R96" s="130">
        <v>2</v>
      </c>
      <c r="S96" s="128">
        <v>0</v>
      </c>
      <c r="T96" s="127">
        <v>2</v>
      </c>
      <c r="U96" s="129">
        <v>1</v>
      </c>
      <c r="V96" s="130">
        <v>2</v>
      </c>
      <c r="W96" s="128">
        <v>2</v>
      </c>
      <c r="X96" s="127">
        <v>1</v>
      </c>
      <c r="Y96" s="128">
        <v>0</v>
      </c>
      <c r="Z96" s="130">
        <v>2</v>
      </c>
      <c r="AA96" s="129">
        <v>1</v>
      </c>
      <c r="AB96" s="130">
        <v>2</v>
      </c>
      <c r="AC96" s="128">
        <v>3</v>
      </c>
      <c r="AD96" s="127">
        <v>4</v>
      </c>
      <c r="AE96" s="129">
        <v>7</v>
      </c>
      <c r="AF96" s="130">
        <v>3</v>
      </c>
      <c r="AG96" s="128">
        <v>6</v>
      </c>
      <c r="AH96" s="127">
        <v>4</v>
      </c>
      <c r="AI96" s="129">
        <v>4</v>
      </c>
      <c r="AJ96" s="130">
        <v>6</v>
      </c>
      <c r="AK96" s="128">
        <v>2</v>
      </c>
      <c r="AL96" s="127">
        <v>3</v>
      </c>
      <c r="AM96" s="128">
        <v>2</v>
      </c>
      <c r="AN96" s="131">
        <v>61</v>
      </c>
      <c r="AO96" s="131">
        <v>0</v>
      </c>
      <c r="AP96" s="184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"/>
      <c r="BB96" s="3"/>
      <c r="BV96" s="3"/>
      <c r="BW96" s="3"/>
      <c r="BX96" s="4"/>
      <c r="BY96" s="4"/>
      <c r="BZ96" s="3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6"/>
      <c r="DB96" s="6">
        <v>0</v>
      </c>
      <c r="DC96" s="6"/>
      <c r="DD96" s="6">
        <v>0</v>
      </c>
    </row>
    <row r="97" spans="1:108" s="2" customFormat="1" ht="15" thickBot="1" x14ac:dyDescent="0.25">
      <c r="A97" s="2079"/>
      <c r="B97" s="132" t="s">
        <v>123</v>
      </c>
      <c r="C97" s="133">
        <f t="shared" si="15"/>
        <v>50</v>
      </c>
      <c r="D97" s="134">
        <f t="shared" si="16"/>
        <v>24</v>
      </c>
      <c r="E97" s="135">
        <f t="shared" si="16"/>
        <v>26</v>
      </c>
      <c r="F97" s="136"/>
      <c r="G97" s="137"/>
      <c r="H97" s="138"/>
      <c r="I97" s="139"/>
      <c r="J97" s="136"/>
      <c r="K97" s="140"/>
      <c r="L97" s="138">
        <v>0</v>
      </c>
      <c r="M97" s="141">
        <v>2</v>
      </c>
      <c r="N97" s="136">
        <v>1</v>
      </c>
      <c r="O97" s="140">
        <v>3</v>
      </c>
      <c r="P97" s="139">
        <v>0</v>
      </c>
      <c r="Q97" s="141">
        <v>1</v>
      </c>
      <c r="R97" s="142">
        <v>1</v>
      </c>
      <c r="S97" s="140">
        <v>1</v>
      </c>
      <c r="T97" s="139">
        <v>0</v>
      </c>
      <c r="U97" s="141">
        <v>1</v>
      </c>
      <c r="V97" s="142">
        <v>3</v>
      </c>
      <c r="W97" s="140">
        <v>1</v>
      </c>
      <c r="X97" s="139">
        <v>0</v>
      </c>
      <c r="Y97" s="140">
        <v>1</v>
      </c>
      <c r="Z97" s="142">
        <v>3</v>
      </c>
      <c r="AA97" s="141">
        <v>0</v>
      </c>
      <c r="AB97" s="142">
        <v>4</v>
      </c>
      <c r="AC97" s="140">
        <v>0</v>
      </c>
      <c r="AD97" s="139">
        <v>0</v>
      </c>
      <c r="AE97" s="141">
        <v>2</v>
      </c>
      <c r="AF97" s="142">
        <v>2</v>
      </c>
      <c r="AG97" s="140">
        <v>3</v>
      </c>
      <c r="AH97" s="139">
        <v>3</v>
      </c>
      <c r="AI97" s="141">
        <v>3</v>
      </c>
      <c r="AJ97" s="142">
        <v>3</v>
      </c>
      <c r="AK97" s="140">
        <v>4</v>
      </c>
      <c r="AL97" s="139">
        <v>4</v>
      </c>
      <c r="AM97" s="140">
        <v>4</v>
      </c>
      <c r="AN97" s="143">
        <v>50</v>
      </c>
      <c r="AO97" s="143">
        <v>0</v>
      </c>
      <c r="AP97" s="184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"/>
      <c r="BB97" s="3"/>
      <c r="BV97" s="3"/>
      <c r="BW97" s="3"/>
      <c r="BX97" s="4"/>
      <c r="BY97" s="4"/>
      <c r="BZ97" s="3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6"/>
      <c r="DB97" s="6">
        <v>0</v>
      </c>
      <c r="DC97" s="6"/>
      <c r="DD97" s="6">
        <v>0</v>
      </c>
    </row>
    <row r="98" spans="1:108" s="2" customFormat="1" ht="15" thickTop="1" x14ac:dyDescent="0.2">
      <c r="A98" s="2080" t="s">
        <v>124</v>
      </c>
      <c r="B98" s="2081"/>
      <c r="C98" s="144">
        <f t="shared" si="15"/>
        <v>11</v>
      </c>
      <c r="D98" s="46">
        <f t="shared" si="16"/>
        <v>3</v>
      </c>
      <c r="E98" s="145">
        <f t="shared" si="16"/>
        <v>8</v>
      </c>
      <c r="F98" s="146"/>
      <c r="G98" s="147"/>
      <c r="H98" s="148"/>
      <c r="I98" s="149"/>
      <c r="J98" s="150"/>
      <c r="K98" s="147"/>
      <c r="L98" s="148"/>
      <c r="M98" s="151">
        <v>1</v>
      </c>
      <c r="N98" s="150">
        <v>1</v>
      </c>
      <c r="O98" s="147"/>
      <c r="P98" s="149">
        <v>1</v>
      </c>
      <c r="Q98" s="151">
        <v>1</v>
      </c>
      <c r="R98" s="152"/>
      <c r="S98" s="147"/>
      <c r="T98" s="149"/>
      <c r="U98" s="151"/>
      <c r="V98" s="152"/>
      <c r="W98" s="147"/>
      <c r="X98" s="149"/>
      <c r="Y98" s="147"/>
      <c r="Z98" s="152"/>
      <c r="AA98" s="151">
        <v>1</v>
      </c>
      <c r="AB98" s="152"/>
      <c r="AC98" s="147"/>
      <c r="AD98" s="149"/>
      <c r="AE98" s="151"/>
      <c r="AF98" s="152"/>
      <c r="AG98" s="147">
        <v>1</v>
      </c>
      <c r="AH98" s="149">
        <v>1</v>
      </c>
      <c r="AI98" s="151">
        <v>1</v>
      </c>
      <c r="AJ98" s="152"/>
      <c r="AK98" s="147">
        <v>1</v>
      </c>
      <c r="AL98" s="149"/>
      <c r="AM98" s="147">
        <v>2</v>
      </c>
      <c r="AN98" s="153">
        <v>10</v>
      </c>
      <c r="AO98" s="154"/>
      <c r="AP98" s="184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"/>
      <c r="BB98" s="3"/>
      <c r="BV98" s="3"/>
      <c r="BW98" s="3"/>
      <c r="BX98" s="4"/>
      <c r="BY98" s="4"/>
      <c r="BZ98" s="3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6"/>
      <c r="DB98" s="6">
        <v>0</v>
      </c>
      <c r="DC98" s="6"/>
      <c r="DD98" s="6"/>
    </row>
    <row r="99" spans="1:108" s="2" customFormat="1" x14ac:dyDescent="0.2">
      <c r="A99" s="2082" t="s">
        <v>125</v>
      </c>
      <c r="B99" s="2083"/>
      <c r="C99" s="23">
        <f t="shared" si="15"/>
        <v>17</v>
      </c>
      <c r="D99" s="46">
        <f t="shared" si="16"/>
        <v>8</v>
      </c>
      <c r="E99" s="339">
        <f t="shared" si="16"/>
        <v>9</v>
      </c>
      <c r="F99" s="156">
        <v>1</v>
      </c>
      <c r="G99" s="340">
        <v>1</v>
      </c>
      <c r="H99" s="157">
        <v>1</v>
      </c>
      <c r="I99" s="158"/>
      <c r="J99" s="146"/>
      <c r="K99" s="159"/>
      <c r="L99" s="157"/>
      <c r="M99" s="160"/>
      <c r="N99" s="146"/>
      <c r="O99" s="159"/>
      <c r="P99" s="158"/>
      <c r="Q99" s="160">
        <v>1</v>
      </c>
      <c r="R99" s="308"/>
      <c r="S99" s="159"/>
      <c r="T99" s="158"/>
      <c r="U99" s="160"/>
      <c r="V99" s="308">
        <v>1</v>
      </c>
      <c r="W99" s="159">
        <v>1</v>
      </c>
      <c r="X99" s="158">
        <v>1</v>
      </c>
      <c r="Y99" s="159">
        <v>1</v>
      </c>
      <c r="Z99" s="308"/>
      <c r="AA99" s="160">
        <v>2</v>
      </c>
      <c r="AB99" s="308"/>
      <c r="AC99" s="159"/>
      <c r="AD99" s="158">
        <v>1</v>
      </c>
      <c r="AE99" s="160"/>
      <c r="AF99" s="308"/>
      <c r="AG99" s="159"/>
      <c r="AH99" s="158">
        <v>1</v>
      </c>
      <c r="AI99" s="160">
        <v>2</v>
      </c>
      <c r="AJ99" s="308">
        <v>1</v>
      </c>
      <c r="AK99" s="159"/>
      <c r="AL99" s="158">
        <v>1</v>
      </c>
      <c r="AM99" s="159">
        <v>1</v>
      </c>
      <c r="AN99" s="309">
        <v>16</v>
      </c>
      <c r="AO99" s="310"/>
      <c r="AP99" s="184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"/>
      <c r="BB99" s="3"/>
      <c r="BV99" s="3"/>
      <c r="BW99" s="3"/>
      <c r="BX99" s="4"/>
      <c r="BY99" s="4"/>
      <c r="BZ99" s="3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6"/>
      <c r="DB99" s="6">
        <v>0</v>
      </c>
      <c r="DC99" s="6"/>
      <c r="DD99" s="6"/>
    </row>
    <row r="100" spans="1:108" s="2" customFormat="1" x14ac:dyDescent="0.2">
      <c r="A100" s="2082" t="s">
        <v>126</v>
      </c>
      <c r="B100" s="2083"/>
      <c r="C100" s="110">
        <f t="shared" si="15"/>
        <v>71</v>
      </c>
      <c r="D100" s="24">
        <f t="shared" si="16"/>
        <v>32</v>
      </c>
      <c r="E100" s="161">
        <f t="shared" si="16"/>
        <v>39</v>
      </c>
      <c r="F100" s="124">
        <v>1</v>
      </c>
      <c r="G100" s="125">
        <v>1</v>
      </c>
      <c r="H100" s="126"/>
      <c r="I100" s="127"/>
      <c r="J100" s="124">
        <v>1</v>
      </c>
      <c r="K100" s="128"/>
      <c r="L100" s="126">
        <v>2</v>
      </c>
      <c r="M100" s="129">
        <v>3</v>
      </c>
      <c r="N100" s="124"/>
      <c r="O100" s="128">
        <v>2</v>
      </c>
      <c r="P100" s="127">
        <v>2</v>
      </c>
      <c r="Q100" s="129">
        <v>2</v>
      </c>
      <c r="R100" s="130">
        <v>4</v>
      </c>
      <c r="S100" s="128">
        <v>1</v>
      </c>
      <c r="T100" s="127">
        <v>2</v>
      </c>
      <c r="U100" s="129"/>
      <c r="V100" s="130">
        <v>1</v>
      </c>
      <c r="W100" s="128">
        <v>2</v>
      </c>
      <c r="X100" s="127">
        <v>3</v>
      </c>
      <c r="Y100" s="128">
        <v>2</v>
      </c>
      <c r="Z100" s="130">
        <v>1</v>
      </c>
      <c r="AA100" s="129">
        <v>4</v>
      </c>
      <c r="AB100" s="130">
        <v>1</v>
      </c>
      <c r="AC100" s="128">
        <v>1</v>
      </c>
      <c r="AD100" s="127">
        <v>2</v>
      </c>
      <c r="AE100" s="129">
        <v>4</v>
      </c>
      <c r="AF100" s="130">
        <v>4</v>
      </c>
      <c r="AG100" s="128">
        <v>5</v>
      </c>
      <c r="AH100" s="127">
        <v>2</v>
      </c>
      <c r="AI100" s="129">
        <v>4</v>
      </c>
      <c r="AJ100" s="130">
        <v>4</v>
      </c>
      <c r="AK100" s="128">
        <v>5</v>
      </c>
      <c r="AL100" s="127">
        <v>2</v>
      </c>
      <c r="AM100" s="128">
        <v>3</v>
      </c>
      <c r="AN100" s="131">
        <v>69</v>
      </c>
      <c r="AO100" s="162"/>
      <c r="AP100" s="184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"/>
      <c r="BB100" s="3"/>
      <c r="BV100" s="3"/>
      <c r="BW100" s="3"/>
      <c r="BX100" s="4"/>
      <c r="BY100" s="4"/>
      <c r="BZ100" s="3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6"/>
      <c r="DB100" s="6">
        <v>0</v>
      </c>
      <c r="DC100" s="6"/>
      <c r="DD100" s="6"/>
    </row>
    <row r="101" spans="1:108" s="2" customFormat="1" x14ac:dyDescent="0.2">
      <c r="A101" s="2085" t="s">
        <v>127</v>
      </c>
      <c r="B101" s="2086"/>
      <c r="C101" s="95">
        <f t="shared" si="15"/>
        <v>2</v>
      </c>
      <c r="D101" s="96">
        <f t="shared" si="16"/>
        <v>1</v>
      </c>
      <c r="E101" s="163">
        <f t="shared" si="16"/>
        <v>1</v>
      </c>
      <c r="F101" s="311"/>
      <c r="G101" s="312"/>
      <c r="H101" s="165"/>
      <c r="I101" s="166"/>
      <c r="J101" s="311"/>
      <c r="K101" s="167"/>
      <c r="L101" s="165"/>
      <c r="M101" s="168"/>
      <c r="N101" s="311"/>
      <c r="O101" s="167"/>
      <c r="P101" s="166"/>
      <c r="Q101" s="168"/>
      <c r="R101" s="169"/>
      <c r="S101" s="167"/>
      <c r="T101" s="166"/>
      <c r="U101" s="168"/>
      <c r="V101" s="169"/>
      <c r="W101" s="167"/>
      <c r="X101" s="166">
        <v>1</v>
      </c>
      <c r="Y101" s="167"/>
      <c r="Z101" s="169"/>
      <c r="AA101" s="168"/>
      <c r="AB101" s="169"/>
      <c r="AC101" s="167">
        <v>1</v>
      </c>
      <c r="AD101" s="166"/>
      <c r="AE101" s="168"/>
      <c r="AF101" s="169"/>
      <c r="AG101" s="167"/>
      <c r="AH101" s="166"/>
      <c r="AI101" s="168"/>
      <c r="AJ101" s="169"/>
      <c r="AK101" s="167"/>
      <c r="AL101" s="166"/>
      <c r="AM101" s="167"/>
      <c r="AN101" s="170">
        <v>2</v>
      </c>
      <c r="AO101" s="171"/>
      <c r="AP101" s="184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3"/>
      <c r="BB101" s="3"/>
      <c r="BV101" s="3"/>
      <c r="BW101" s="3"/>
      <c r="BX101" s="4"/>
      <c r="BY101" s="4"/>
      <c r="BZ101" s="3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6"/>
      <c r="DB101" s="6">
        <v>0</v>
      </c>
      <c r="DC101" s="6"/>
      <c r="DD101" s="6"/>
    </row>
    <row r="102" spans="1:108" s="2" customFormat="1" x14ac:dyDescent="0.2">
      <c r="A102" s="87" t="s">
        <v>128</v>
      </c>
      <c r="B102" s="11"/>
      <c r="C102" s="11"/>
      <c r="D102" s="11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V102" s="3"/>
      <c r="BW102" s="3"/>
      <c r="BX102" s="3"/>
      <c r="BY102" s="3"/>
      <c r="BZ102" s="3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6"/>
      <c r="DB102" s="6"/>
      <c r="DC102" s="6"/>
      <c r="DD102" s="6"/>
    </row>
    <row r="103" spans="1:108" s="2" customFormat="1" x14ac:dyDescent="0.2">
      <c r="A103" s="2444" t="s">
        <v>129</v>
      </c>
      <c r="B103" s="2445"/>
      <c r="C103" s="2446"/>
      <c r="D103" s="1437" t="s">
        <v>80</v>
      </c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V103" s="3"/>
      <c r="BW103" s="3"/>
      <c r="BX103" s="4"/>
      <c r="BY103" s="4"/>
      <c r="BZ103" s="3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6"/>
      <c r="DB103" s="6"/>
      <c r="DC103" s="6"/>
      <c r="DD103" s="6"/>
    </row>
    <row r="104" spans="1:108" s="2" customFormat="1" ht="21" x14ac:dyDescent="0.2">
      <c r="A104" s="2039" t="s">
        <v>130</v>
      </c>
      <c r="B104" s="2041"/>
      <c r="C104" s="1468" t="s">
        <v>131</v>
      </c>
      <c r="D104" s="1469"/>
      <c r="E104" s="117"/>
      <c r="BV104" s="3"/>
      <c r="BW104" s="3"/>
      <c r="BX104" s="4"/>
      <c r="BY104" s="4"/>
      <c r="BZ104" s="3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6"/>
      <c r="DB104" s="6"/>
      <c r="DC104" s="6"/>
      <c r="DD104" s="6"/>
    </row>
    <row r="105" spans="1:108" s="2" customFormat="1" x14ac:dyDescent="0.2">
      <c r="A105" s="2084"/>
      <c r="B105" s="2155"/>
      <c r="C105" s="1276" t="s">
        <v>132</v>
      </c>
      <c r="D105" s="131"/>
      <c r="E105" s="117"/>
      <c r="BV105" s="3"/>
      <c r="BW105" s="3"/>
      <c r="BX105" s="4"/>
      <c r="BY105" s="4"/>
      <c r="BZ105" s="3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6"/>
      <c r="DB105" s="6"/>
      <c r="DC105" s="6"/>
      <c r="DD105" s="6"/>
    </row>
    <row r="106" spans="1:108" s="2" customFormat="1" ht="21" x14ac:dyDescent="0.2">
      <c r="A106" s="2042"/>
      <c r="B106" s="2108"/>
      <c r="C106" s="1277" t="s">
        <v>133</v>
      </c>
      <c r="D106" s="174"/>
      <c r="E106" s="117"/>
      <c r="BV106" s="3"/>
      <c r="BW106" s="3"/>
      <c r="BX106" s="4"/>
      <c r="BY106" s="4"/>
      <c r="BZ106" s="3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6"/>
      <c r="DB106" s="6"/>
      <c r="DC106" s="6"/>
      <c r="DD106" s="6"/>
    </row>
    <row r="107" spans="1:108" s="2" customFormat="1" x14ac:dyDescent="0.2">
      <c r="A107" s="2087" t="s">
        <v>134</v>
      </c>
      <c r="B107" s="2087"/>
      <c r="C107" s="2087"/>
      <c r="D107" s="2087"/>
      <c r="E107" s="2087"/>
      <c r="F107" s="2087"/>
      <c r="G107" s="2087"/>
      <c r="H107" s="2087"/>
      <c r="I107" s="2087"/>
      <c r="J107" s="2087"/>
      <c r="K107" s="2088"/>
      <c r="L107" s="313"/>
      <c r="M107" s="314"/>
      <c r="N107" s="314"/>
      <c r="O107" s="315"/>
      <c r="P107" s="88"/>
      <c r="Q107" s="314"/>
      <c r="R107" s="315"/>
      <c r="S107" s="88"/>
      <c r="T107" s="314"/>
      <c r="U107" s="88"/>
      <c r="V107" s="88"/>
      <c r="W107" s="315"/>
      <c r="X107" s="315"/>
      <c r="Y107" s="315"/>
      <c r="Z107" s="175"/>
      <c r="AA107" s="88"/>
      <c r="AB107" s="315"/>
      <c r="AC107" s="315"/>
      <c r="AD107" s="315"/>
      <c r="AE107" s="315"/>
      <c r="AF107" s="175"/>
      <c r="AG107" s="88"/>
      <c r="AH107" s="315"/>
      <c r="AI107" s="315"/>
      <c r="AJ107" s="315"/>
      <c r="AK107" s="88"/>
      <c r="AL107" s="314"/>
      <c r="AM107" s="315"/>
      <c r="AN107" s="314"/>
      <c r="AO107" s="316"/>
      <c r="AP107" s="88"/>
      <c r="BV107" s="3"/>
      <c r="BW107" s="3"/>
      <c r="BX107" s="3"/>
      <c r="BY107" s="3"/>
      <c r="BZ107" s="3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6"/>
      <c r="DB107" s="6"/>
      <c r="DC107" s="6"/>
      <c r="DD107" s="6"/>
    </row>
    <row r="108" spans="1:108" s="2" customFormat="1" ht="14.25" customHeight="1" x14ac:dyDescent="0.2">
      <c r="A108" s="2062" t="s">
        <v>117</v>
      </c>
      <c r="B108" s="2089"/>
      <c r="C108" s="2039" t="s">
        <v>5</v>
      </c>
      <c r="D108" s="2040"/>
      <c r="E108" s="2041"/>
      <c r="F108" s="2444" t="s">
        <v>6</v>
      </c>
      <c r="G108" s="2445"/>
      <c r="H108" s="2445"/>
      <c r="I108" s="2445"/>
      <c r="J108" s="2445"/>
      <c r="K108" s="2445"/>
      <c r="L108" s="2445"/>
      <c r="M108" s="2445"/>
      <c r="N108" s="2445"/>
      <c r="O108" s="2445"/>
      <c r="P108" s="2445"/>
      <c r="Q108" s="2445"/>
      <c r="R108" s="2445"/>
      <c r="S108" s="2445"/>
      <c r="T108" s="2445"/>
      <c r="U108" s="2445"/>
      <c r="V108" s="2445"/>
      <c r="W108" s="2445"/>
      <c r="X108" s="2445"/>
      <c r="Y108" s="2445"/>
      <c r="Z108" s="2445"/>
      <c r="AA108" s="2445"/>
      <c r="AB108" s="2445"/>
      <c r="AC108" s="2445"/>
      <c r="AD108" s="2445"/>
      <c r="AE108" s="2445"/>
      <c r="AF108" s="2445"/>
      <c r="AG108" s="2445"/>
      <c r="AH108" s="2445"/>
      <c r="AI108" s="2445"/>
      <c r="AJ108" s="2445"/>
      <c r="AK108" s="2445"/>
      <c r="AL108" s="2445"/>
      <c r="AM108" s="2446"/>
      <c r="AN108" s="2149" t="s">
        <v>7</v>
      </c>
      <c r="AO108" s="176"/>
      <c r="BV108" s="3"/>
      <c r="BW108" s="3"/>
      <c r="BX108" s="4"/>
      <c r="BY108" s="4"/>
      <c r="BZ108" s="3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6"/>
      <c r="DB108" s="6"/>
      <c r="DC108" s="6"/>
      <c r="DD108" s="6"/>
    </row>
    <row r="109" spans="1:108" s="2" customFormat="1" x14ac:dyDescent="0.2">
      <c r="A109" s="2063"/>
      <c r="B109" s="2172"/>
      <c r="C109" s="2042"/>
      <c r="D109" s="2043"/>
      <c r="E109" s="2108"/>
      <c r="F109" s="2444" t="s">
        <v>11</v>
      </c>
      <c r="G109" s="2446"/>
      <c r="H109" s="2444" t="s">
        <v>12</v>
      </c>
      <c r="I109" s="2446"/>
      <c r="J109" s="2444" t="s">
        <v>13</v>
      </c>
      <c r="K109" s="2446"/>
      <c r="L109" s="2444" t="s">
        <v>14</v>
      </c>
      <c r="M109" s="2446"/>
      <c r="N109" s="2444" t="s">
        <v>15</v>
      </c>
      <c r="O109" s="2446"/>
      <c r="P109" s="2447" t="s">
        <v>16</v>
      </c>
      <c r="Q109" s="2448"/>
      <c r="R109" s="2447" t="s">
        <v>17</v>
      </c>
      <c r="S109" s="2448"/>
      <c r="T109" s="2447" t="s">
        <v>18</v>
      </c>
      <c r="U109" s="2448"/>
      <c r="V109" s="2447" t="s">
        <v>19</v>
      </c>
      <c r="W109" s="2448"/>
      <c r="X109" s="2447" t="s">
        <v>20</v>
      </c>
      <c r="Y109" s="2448"/>
      <c r="Z109" s="2447" t="s">
        <v>21</v>
      </c>
      <c r="AA109" s="2448"/>
      <c r="AB109" s="2447" t="s">
        <v>22</v>
      </c>
      <c r="AC109" s="2448"/>
      <c r="AD109" s="2447" t="s">
        <v>23</v>
      </c>
      <c r="AE109" s="2448"/>
      <c r="AF109" s="2447" t="s">
        <v>24</v>
      </c>
      <c r="AG109" s="2448"/>
      <c r="AH109" s="2447" t="s">
        <v>25</v>
      </c>
      <c r="AI109" s="2448"/>
      <c r="AJ109" s="2447" t="s">
        <v>26</v>
      </c>
      <c r="AK109" s="2448"/>
      <c r="AL109" s="2447" t="s">
        <v>27</v>
      </c>
      <c r="AM109" s="2449"/>
      <c r="AN109" s="217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V109" s="3"/>
      <c r="BW109" s="3"/>
      <c r="BX109" s="4"/>
      <c r="BY109" s="4"/>
      <c r="BZ109" s="3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6"/>
      <c r="DB109" s="6"/>
      <c r="DC109" s="6"/>
      <c r="DD109" s="6"/>
    </row>
    <row r="110" spans="1:108" s="2" customFormat="1" x14ac:dyDescent="0.2">
      <c r="A110" s="2064"/>
      <c r="B110" s="2109"/>
      <c r="C110" s="1400" t="s">
        <v>32</v>
      </c>
      <c r="D110" s="1401" t="s">
        <v>43</v>
      </c>
      <c r="E110" s="1417" t="s">
        <v>34</v>
      </c>
      <c r="F110" s="1438" t="s">
        <v>43</v>
      </c>
      <c r="G110" s="1417" t="s">
        <v>34</v>
      </c>
      <c r="H110" s="1438" t="s">
        <v>43</v>
      </c>
      <c r="I110" s="1417" t="s">
        <v>34</v>
      </c>
      <c r="J110" s="1438" t="s">
        <v>43</v>
      </c>
      <c r="K110" s="1417" t="s">
        <v>34</v>
      </c>
      <c r="L110" s="1438" t="s">
        <v>43</v>
      </c>
      <c r="M110" s="1417" t="s">
        <v>34</v>
      </c>
      <c r="N110" s="1438" t="s">
        <v>43</v>
      </c>
      <c r="O110" s="1417" t="s">
        <v>34</v>
      </c>
      <c r="P110" s="1438" t="s">
        <v>43</v>
      </c>
      <c r="Q110" s="1417" t="s">
        <v>34</v>
      </c>
      <c r="R110" s="1438" t="s">
        <v>43</v>
      </c>
      <c r="S110" s="1417" t="s">
        <v>34</v>
      </c>
      <c r="T110" s="1438" t="s">
        <v>43</v>
      </c>
      <c r="U110" s="1417" t="s">
        <v>34</v>
      </c>
      <c r="V110" s="1438" t="s">
        <v>43</v>
      </c>
      <c r="W110" s="1417" t="s">
        <v>34</v>
      </c>
      <c r="X110" s="1438" t="s">
        <v>43</v>
      </c>
      <c r="Y110" s="1417" t="s">
        <v>34</v>
      </c>
      <c r="Z110" s="1438" t="s">
        <v>43</v>
      </c>
      <c r="AA110" s="1417" t="s">
        <v>34</v>
      </c>
      <c r="AB110" s="1438" t="s">
        <v>43</v>
      </c>
      <c r="AC110" s="1417" t="s">
        <v>34</v>
      </c>
      <c r="AD110" s="1397" t="s">
        <v>43</v>
      </c>
      <c r="AE110" s="1397" t="s">
        <v>34</v>
      </c>
      <c r="AF110" s="1438" t="s">
        <v>43</v>
      </c>
      <c r="AG110" s="1417" t="s">
        <v>34</v>
      </c>
      <c r="AH110" s="1397" t="s">
        <v>43</v>
      </c>
      <c r="AI110" s="1397" t="s">
        <v>34</v>
      </c>
      <c r="AJ110" s="1438" t="s">
        <v>43</v>
      </c>
      <c r="AK110" s="1417" t="s">
        <v>34</v>
      </c>
      <c r="AL110" s="1397" t="s">
        <v>43</v>
      </c>
      <c r="AM110" s="1417" t="s">
        <v>34</v>
      </c>
      <c r="AN110" s="2050"/>
      <c r="AO110" s="177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V110" s="3"/>
      <c r="BW110" s="3"/>
      <c r="BX110" s="4"/>
      <c r="BY110" s="4"/>
      <c r="BZ110" s="3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6"/>
      <c r="DB110" s="6"/>
      <c r="DC110" s="6"/>
      <c r="DD110" s="6"/>
    </row>
    <row r="111" spans="1:108" s="2" customFormat="1" ht="14.25" customHeight="1" x14ac:dyDescent="0.2">
      <c r="A111" s="2456" t="s">
        <v>135</v>
      </c>
      <c r="B111" s="2457"/>
      <c r="C111" s="144">
        <f>SUM(D111+E111)</f>
        <v>0</v>
      </c>
      <c r="D111" s="178">
        <f t="shared" ref="D111:E113" si="17">SUM(F111+H111+J111+L111+N111+P111+R111+T111+V111+X111+Z111+AB111+AD111+AF111+AH111+AJ111+AL111)</f>
        <v>0</v>
      </c>
      <c r="E111" s="47">
        <f t="shared" si="17"/>
        <v>0</v>
      </c>
      <c r="F111" s="179"/>
      <c r="G111" s="180"/>
      <c r="H111" s="179"/>
      <c r="I111" s="180"/>
      <c r="J111" s="179"/>
      <c r="K111" s="180"/>
      <c r="L111" s="179"/>
      <c r="M111" s="180"/>
      <c r="N111" s="179"/>
      <c r="O111" s="180"/>
      <c r="P111" s="179"/>
      <c r="Q111" s="180"/>
      <c r="R111" s="179"/>
      <c r="S111" s="180"/>
      <c r="T111" s="179"/>
      <c r="U111" s="180"/>
      <c r="V111" s="179"/>
      <c r="W111" s="180"/>
      <c r="X111" s="179"/>
      <c r="Y111" s="180"/>
      <c r="Z111" s="179"/>
      <c r="AA111" s="180"/>
      <c r="AB111" s="179"/>
      <c r="AC111" s="180"/>
      <c r="AD111" s="181"/>
      <c r="AE111" s="182"/>
      <c r="AF111" s="179"/>
      <c r="AG111" s="180"/>
      <c r="AH111" s="181"/>
      <c r="AI111" s="182"/>
      <c r="AJ111" s="179"/>
      <c r="AK111" s="180"/>
      <c r="AL111" s="181"/>
      <c r="AM111" s="180"/>
      <c r="AN111" s="183"/>
      <c r="AO111" s="184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3"/>
      <c r="BV111" s="3"/>
      <c r="BW111" s="3"/>
      <c r="BX111" s="4"/>
      <c r="BY111" s="4"/>
      <c r="BZ111" s="3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6"/>
      <c r="DB111" s="6">
        <v>0</v>
      </c>
      <c r="DC111" s="6"/>
      <c r="DD111" s="6"/>
    </row>
    <row r="112" spans="1:108" s="2" customFormat="1" ht="14.25" customHeight="1" x14ac:dyDescent="0.2">
      <c r="A112" s="2092" t="s">
        <v>136</v>
      </c>
      <c r="B112" s="2093"/>
      <c r="C112" s="45">
        <f>SUM(D112+E112)</f>
        <v>9</v>
      </c>
      <c r="D112" s="46">
        <f t="shared" si="17"/>
        <v>2</v>
      </c>
      <c r="E112" s="55">
        <f t="shared" si="17"/>
        <v>7</v>
      </c>
      <c r="F112" s="185"/>
      <c r="G112" s="186">
        <v>1</v>
      </c>
      <c r="H112" s="185"/>
      <c r="I112" s="186"/>
      <c r="J112" s="185"/>
      <c r="K112" s="186"/>
      <c r="L112" s="185"/>
      <c r="M112" s="186"/>
      <c r="N112" s="185"/>
      <c r="O112" s="186"/>
      <c r="P112" s="185"/>
      <c r="Q112" s="186"/>
      <c r="R112" s="185"/>
      <c r="S112" s="186"/>
      <c r="T112" s="185"/>
      <c r="U112" s="186"/>
      <c r="V112" s="185">
        <v>1</v>
      </c>
      <c r="W112" s="186">
        <v>1</v>
      </c>
      <c r="X112" s="185"/>
      <c r="Y112" s="186"/>
      <c r="Z112" s="185"/>
      <c r="AA112" s="186">
        <v>1</v>
      </c>
      <c r="AB112" s="185"/>
      <c r="AC112" s="186"/>
      <c r="AD112" s="187"/>
      <c r="AE112" s="188"/>
      <c r="AF112" s="185"/>
      <c r="AG112" s="186">
        <v>1</v>
      </c>
      <c r="AH112" s="187"/>
      <c r="AI112" s="188"/>
      <c r="AJ112" s="185">
        <v>1</v>
      </c>
      <c r="AK112" s="186">
        <v>1</v>
      </c>
      <c r="AL112" s="187"/>
      <c r="AM112" s="186">
        <v>2</v>
      </c>
      <c r="AN112" s="189">
        <v>9</v>
      </c>
      <c r="AO112" s="184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3"/>
      <c r="BV112" s="3"/>
      <c r="BW112" s="3"/>
      <c r="BX112" s="4"/>
      <c r="BY112" s="4"/>
      <c r="BZ112" s="3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6"/>
      <c r="DB112" s="6">
        <v>0</v>
      </c>
      <c r="DC112" s="6"/>
      <c r="DD112" s="6"/>
    </row>
    <row r="113" spans="1:132" ht="16.350000000000001" customHeight="1" x14ac:dyDescent="0.2">
      <c r="A113" s="2094" t="s">
        <v>137</v>
      </c>
      <c r="B113" s="2095"/>
      <c r="C113" s="95">
        <f>SUM(D113+E113)</f>
        <v>3</v>
      </c>
      <c r="D113" s="96">
        <f t="shared" si="17"/>
        <v>1</v>
      </c>
      <c r="E113" s="97">
        <f t="shared" si="17"/>
        <v>2</v>
      </c>
      <c r="F113" s="190"/>
      <c r="G113" s="191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  <c r="R113" s="190"/>
      <c r="S113" s="191"/>
      <c r="T113" s="190"/>
      <c r="U113" s="191"/>
      <c r="V113" s="190"/>
      <c r="W113" s="191"/>
      <c r="X113" s="190"/>
      <c r="Y113" s="191"/>
      <c r="Z113" s="190"/>
      <c r="AA113" s="191"/>
      <c r="AB113" s="190"/>
      <c r="AC113" s="191"/>
      <c r="AD113" s="192"/>
      <c r="AE113" s="193"/>
      <c r="AF113" s="190">
        <v>1</v>
      </c>
      <c r="AG113" s="191"/>
      <c r="AH113" s="192"/>
      <c r="AI113" s="193"/>
      <c r="AJ113" s="190"/>
      <c r="AK113" s="191">
        <v>1</v>
      </c>
      <c r="AL113" s="192"/>
      <c r="AM113" s="191">
        <v>1</v>
      </c>
      <c r="AN113" s="194">
        <v>3</v>
      </c>
      <c r="AO113" s="184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3"/>
      <c r="DB113" s="6">
        <v>0</v>
      </c>
    </row>
    <row r="114" spans="1:132" ht="21" customHeight="1" x14ac:dyDescent="0.2">
      <c r="A114" s="87" t="s">
        <v>138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3"/>
      <c r="Y114" s="3"/>
    </row>
    <row r="115" spans="1:132" ht="21" customHeight="1" x14ac:dyDescent="0.2">
      <c r="A115" s="2062" t="s">
        <v>139</v>
      </c>
      <c r="B115" s="2089"/>
      <c r="C115" s="2062" t="s">
        <v>80</v>
      </c>
      <c r="D115" s="2096"/>
      <c r="E115" s="2089"/>
      <c r="F115" s="2444" t="s">
        <v>140</v>
      </c>
      <c r="G115" s="2446"/>
      <c r="H115" s="2454" t="s">
        <v>141</v>
      </c>
      <c r="I115" s="2446"/>
      <c r="J115" s="2444" t="s">
        <v>142</v>
      </c>
      <c r="K115" s="2446"/>
      <c r="L115" s="2444" t="s">
        <v>56</v>
      </c>
      <c r="M115" s="2446"/>
      <c r="N115" s="2444" t="s">
        <v>143</v>
      </c>
      <c r="O115" s="2446"/>
      <c r="P115" s="2444" t="s">
        <v>144</v>
      </c>
      <c r="Q115" s="2446"/>
      <c r="R115" s="2447" t="s">
        <v>145</v>
      </c>
      <c r="S115" s="2448"/>
      <c r="T115" s="2447" t="s">
        <v>146</v>
      </c>
      <c r="U115" s="2448"/>
      <c r="V115" s="2447" t="s">
        <v>147</v>
      </c>
      <c r="W115" s="2455"/>
      <c r="X115" s="2447" t="s">
        <v>148</v>
      </c>
      <c r="Y115" s="2448"/>
      <c r="Z115" s="3"/>
      <c r="AA115" s="3"/>
      <c r="BV115" s="2"/>
      <c r="BW115" s="2"/>
      <c r="BX115" s="3"/>
      <c r="BY115" s="3"/>
      <c r="CA115" s="4"/>
      <c r="CB115" s="4"/>
      <c r="DA115" s="5"/>
      <c r="DB115" s="5"/>
      <c r="EA115" s="195"/>
      <c r="EB115" s="195"/>
    </row>
    <row r="116" spans="1:132" ht="21" customHeight="1" x14ac:dyDescent="0.2">
      <c r="A116" s="2064"/>
      <c r="B116" s="2109"/>
      <c r="C116" s="1400" t="s">
        <v>32</v>
      </c>
      <c r="D116" s="1401" t="s">
        <v>33</v>
      </c>
      <c r="E116" s="1402" t="s">
        <v>34</v>
      </c>
      <c r="F116" s="1403" t="s">
        <v>43</v>
      </c>
      <c r="G116" s="1404" t="s">
        <v>34</v>
      </c>
      <c r="H116" s="1403" t="s">
        <v>43</v>
      </c>
      <c r="I116" s="1404" t="s">
        <v>34</v>
      </c>
      <c r="J116" s="1403" t="s">
        <v>43</v>
      </c>
      <c r="K116" s="1404" t="s">
        <v>34</v>
      </c>
      <c r="L116" s="1403" t="s">
        <v>43</v>
      </c>
      <c r="M116" s="1404" t="s">
        <v>34</v>
      </c>
      <c r="N116" s="1403" t="s">
        <v>43</v>
      </c>
      <c r="O116" s="1404" t="s">
        <v>34</v>
      </c>
      <c r="P116" s="1403" t="s">
        <v>43</v>
      </c>
      <c r="Q116" s="1404" t="s">
        <v>34</v>
      </c>
      <c r="R116" s="1403" t="s">
        <v>43</v>
      </c>
      <c r="S116" s="1404" t="s">
        <v>34</v>
      </c>
      <c r="T116" s="1403" t="s">
        <v>43</v>
      </c>
      <c r="U116" s="1404" t="s">
        <v>34</v>
      </c>
      <c r="V116" s="1403" t="s">
        <v>43</v>
      </c>
      <c r="W116" s="1470" t="s">
        <v>34</v>
      </c>
      <c r="X116" s="1403" t="s">
        <v>43</v>
      </c>
      <c r="Y116" s="1404" t="s">
        <v>34</v>
      </c>
      <c r="Z116" s="3"/>
      <c r="AA116" s="3"/>
      <c r="BV116" s="2"/>
      <c r="BW116" s="2"/>
      <c r="BX116" s="3"/>
      <c r="BY116" s="3"/>
      <c r="CA116" s="4"/>
      <c r="CB116" s="4"/>
      <c r="DA116" s="5"/>
      <c r="DB116" s="5"/>
      <c r="EA116" s="195"/>
      <c r="EB116" s="195"/>
    </row>
    <row r="117" spans="1:132" ht="21" customHeight="1" x14ac:dyDescent="0.2">
      <c r="A117" s="2456" t="s">
        <v>149</v>
      </c>
      <c r="B117" s="2457"/>
      <c r="C117" s="1471">
        <f>SUM(D117+E117)</f>
        <v>4</v>
      </c>
      <c r="D117" s="1408">
        <f>SUM(F117+H117+J117+L117+N117+P117+R117+T117+V117+X117)</f>
        <v>1</v>
      </c>
      <c r="E117" s="1442">
        <f>SUM(G117+I117+K117+M117+O117+Q117+S117+U117+W117+Y117)</f>
        <v>3</v>
      </c>
      <c r="F117" s="1412">
        <v>1</v>
      </c>
      <c r="G117" s="1472"/>
      <c r="H117" s="1409"/>
      <c r="I117" s="1467">
        <v>3</v>
      </c>
      <c r="J117" s="1409"/>
      <c r="K117" s="1467"/>
      <c r="L117" s="1412"/>
      <c r="M117" s="1472"/>
      <c r="N117" s="1409"/>
      <c r="O117" s="1467"/>
      <c r="P117" s="1412"/>
      <c r="Q117" s="1472"/>
      <c r="R117" s="1409"/>
      <c r="S117" s="1467"/>
      <c r="T117" s="1412"/>
      <c r="U117" s="1472"/>
      <c r="V117" s="1409"/>
      <c r="W117" s="1467"/>
      <c r="X117" s="1409"/>
      <c r="Y117" s="1413"/>
      <c r="Z117" s="4"/>
      <c r="AA117" s="3"/>
      <c r="BV117" s="2"/>
      <c r="BW117" s="2"/>
      <c r="BX117" s="3"/>
      <c r="BY117" s="3"/>
      <c r="CA117" s="4"/>
      <c r="CB117" s="4"/>
      <c r="DA117" s="5"/>
      <c r="DB117" s="5"/>
      <c r="EA117" s="195"/>
      <c r="EB117" s="195"/>
    </row>
    <row r="118" spans="1:132" ht="21" customHeight="1" x14ac:dyDescent="0.2">
      <c r="A118" s="2101" t="s">
        <v>150</v>
      </c>
      <c r="B118" s="2177"/>
      <c r="C118" s="196">
        <f>SUM(D118+E118)</f>
        <v>35</v>
      </c>
      <c r="D118" s="95">
        <f>SUM(F118+H118+J118+L118+N118+P118+R118+T118+V118+X118)</f>
        <v>29</v>
      </c>
      <c r="E118" s="39">
        <f>SUM(G118+I118+K118+M118+O118+Q118+S118+U118+W118+Y118)</f>
        <v>6</v>
      </c>
      <c r="F118" s="197">
        <v>1</v>
      </c>
      <c r="G118" s="198">
        <v>1</v>
      </c>
      <c r="H118" s="317">
        <v>2</v>
      </c>
      <c r="I118" s="199">
        <v>1</v>
      </c>
      <c r="J118" s="317"/>
      <c r="K118" s="199"/>
      <c r="L118" s="197">
        <v>2</v>
      </c>
      <c r="M118" s="198">
        <v>2</v>
      </c>
      <c r="N118" s="317">
        <v>4</v>
      </c>
      <c r="O118" s="199">
        <v>1</v>
      </c>
      <c r="P118" s="197">
        <v>8</v>
      </c>
      <c r="Q118" s="198"/>
      <c r="R118" s="317">
        <v>7</v>
      </c>
      <c r="S118" s="199">
        <v>1</v>
      </c>
      <c r="T118" s="197">
        <v>5</v>
      </c>
      <c r="U118" s="198"/>
      <c r="V118" s="317"/>
      <c r="W118" s="199"/>
      <c r="X118" s="317"/>
      <c r="Y118" s="200"/>
      <c r="Z118" s="4"/>
      <c r="AA118" s="3"/>
      <c r="BV118" s="2"/>
      <c r="BW118" s="2"/>
      <c r="BX118" s="3"/>
      <c r="BY118" s="3"/>
      <c r="CA118" s="4"/>
      <c r="CB118" s="4"/>
      <c r="DA118" s="5"/>
      <c r="DB118" s="5"/>
      <c r="EA118" s="195"/>
      <c r="EB118" s="195"/>
    </row>
    <row r="119" spans="1:132" ht="32.1" customHeight="1" x14ac:dyDescent="0.2">
      <c r="A119" s="44" t="s">
        <v>151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AL119" s="3"/>
      <c r="AM119" s="3"/>
      <c r="AN119" s="3"/>
      <c r="AO119" s="3"/>
      <c r="AP119" s="3"/>
      <c r="AQ119" s="3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X119" s="3"/>
      <c r="BY119" s="3"/>
    </row>
    <row r="120" spans="1:132" ht="16.350000000000001" customHeight="1" x14ac:dyDescent="0.2">
      <c r="A120" s="2178" t="s">
        <v>139</v>
      </c>
      <c r="B120" s="2455" t="s">
        <v>152</v>
      </c>
      <c r="C120" s="2455"/>
      <c r="D120" s="2455"/>
      <c r="E120" s="2448"/>
      <c r="F120" s="2458" t="s">
        <v>153</v>
      </c>
      <c r="G120" s="2459"/>
      <c r="H120" s="2460" t="s">
        <v>154</v>
      </c>
      <c r="I120" s="2455"/>
      <c r="J120" s="2455"/>
      <c r="K120" s="2449"/>
      <c r="L120" s="2041" t="s">
        <v>155</v>
      </c>
      <c r="M120" s="2149" t="s">
        <v>156</v>
      </c>
      <c r="N120" s="2041" t="s">
        <v>157</v>
      </c>
      <c r="O120" s="2149" t="s">
        <v>158</v>
      </c>
      <c r="P120" s="2149" t="s">
        <v>159</v>
      </c>
      <c r="AC120" s="201"/>
      <c r="AD120" s="201"/>
      <c r="AE120" s="201"/>
      <c r="AI120" s="201"/>
      <c r="AJ120" s="201"/>
      <c r="AK120" s="201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X120" s="3"/>
      <c r="BY120" s="3"/>
    </row>
    <row r="121" spans="1:132" ht="21" customHeight="1" x14ac:dyDescent="0.2">
      <c r="A121" s="2104"/>
      <c r="B121" s="1473" t="s">
        <v>160</v>
      </c>
      <c r="C121" s="1473" t="s">
        <v>161</v>
      </c>
      <c r="D121" s="1437" t="s">
        <v>162</v>
      </c>
      <c r="E121" s="1417" t="s">
        <v>163</v>
      </c>
      <c r="F121" s="1439" t="s">
        <v>164</v>
      </c>
      <c r="G121" s="1474" t="s">
        <v>165</v>
      </c>
      <c r="H121" s="1475" t="s">
        <v>166</v>
      </c>
      <c r="I121" s="1437" t="s">
        <v>167</v>
      </c>
      <c r="J121" s="1286" t="s">
        <v>168</v>
      </c>
      <c r="K121" s="1476" t="s">
        <v>169</v>
      </c>
      <c r="L121" s="2108"/>
      <c r="M121" s="2050"/>
      <c r="N121" s="2108"/>
      <c r="O121" s="2050"/>
      <c r="P121" s="2050"/>
      <c r="AC121" s="201"/>
      <c r="AD121" s="201"/>
      <c r="AE121" s="201"/>
      <c r="AI121" s="201"/>
      <c r="AJ121" s="201"/>
      <c r="AK121" s="201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3"/>
      <c r="BM121" s="3"/>
      <c r="BN121" s="3"/>
      <c r="BO121" s="3"/>
      <c r="BP121" s="3"/>
      <c r="BQ121" s="3"/>
      <c r="BX121" s="3"/>
      <c r="BY121" s="3"/>
    </row>
    <row r="122" spans="1:132" ht="26.25" customHeight="1" x14ac:dyDescent="0.2">
      <c r="A122" s="1477" t="s">
        <v>149</v>
      </c>
      <c r="B122" s="1411"/>
      <c r="C122" s="1413">
        <v>4</v>
      </c>
      <c r="D122" s="1478"/>
      <c r="E122" s="1479"/>
      <c r="F122" s="1410">
        <v>1</v>
      </c>
      <c r="G122" s="1480">
        <v>3</v>
      </c>
      <c r="H122" s="1481"/>
      <c r="I122" s="1411"/>
      <c r="J122" s="1411">
        <v>2</v>
      </c>
      <c r="K122" s="1480"/>
      <c r="L122" s="1413">
        <v>2</v>
      </c>
      <c r="M122" s="1411">
        <v>0</v>
      </c>
      <c r="N122" s="1413">
        <v>0</v>
      </c>
      <c r="O122" s="1411">
        <v>0</v>
      </c>
      <c r="P122" s="1411">
        <v>0</v>
      </c>
      <c r="Q122" s="201"/>
      <c r="AC122" s="201"/>
      <c r="AD122" s="201"/>
      <c r="AE122" s="201"/>
      <c r="AI122" s="201"/>
      <c r="AJ122" s="201"/>
      <c r="AK122" s="201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3"/>
      <c r="BM122" s="3"/>
      <c r="BN122" s="3"/>
      <c r="BO122" s="3"/>
      <c r="BP122" s="3"/>
      <c r="BQ122" s="3"/>
      <c r="BX122" s="3"/>
      <c r="BY122" s="3"/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</row>
    <row r="123" spans="1:132" ht="18" customHeight="1" x14ac:dyDescent="0.2">
      <c r="A123" s="202" t="s">
        <v>150</v>
      </c>
      <c r="B123" s="203"/>
      <c r="C123" s="204"/>
      <c r="D123" s="205">
        <v>13</v>
      </c>
      <c r="E123" s="200">
        <v>22</v>
      </c>
      <c r="F123" s="206">
        <v>29</v>
      </c>
      <c r="G123" s="208">
        <v>6</v>
      </c>
      <c r="H123" s="207">
        <v>5</v>
      </c>
      <c r="I123" s="205"/>
      <c r="J123" s="205">
        <v>18</v>
      </c>
      <c r="K123" s="208">
        <v>9</v>
      </c>
      <c r="L123" s="200">
        <v>3</v>
      </c>
      <c r="M123" s="205">
        <v>0</v>
      </c>
      <c r="N123" s="200">
        <v>0</v>
      </c>
      <c r="O123" s="205">
        <v>0</v>
      </c>
      <c r="P123" s="205">
        <v>0</v>
      </c>
      <c r="Q123" s="201"/>
      <c r="AC123" s="201"/>
      <c r="AD123" s="201"/>
      <c r="AE123" s="201"/>
      <c r="AI123" s="201"/>
      <c r="AJ123" s="201"/>
      <c r="AK123" s="201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3"/>
      <c r="BM123" s="3"/>
      <c r="BN123" s="3"/>
      <c r="BO123" s="3"/>
      <c r="BP123" s="3"/>
      <c r="BQ123" s="3"/>
      <c r="BX123" s="3"/>
      <c r="BY123" s="3"/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</row>
    <row r="124" spans="1:132" ht="32.1" customHeight="1" x14ac:dyDescent="0.2">
      <c r="A124" s="87" t="s">
        <v>170</v>
      </c>
      <c r="B124" s="1"/>
      <c r="C124" s="1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11"/>
      <c r="V124" s="11"/>
      <c r="W124" s="11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X124" s="3"/>
      <c r="BY124" s="3"/>
    </row>
    <row r="125" spans="1:132" ht="16.350000000000001" customHeight="1" x14ac:dyDescent="0.2">
      <c r="A125" s="2062" t="s">
        <v>139</v>
      </c>
      <c r="B125" s="2089"/>
      <c r="C125" s="2144" t="s">
        <v>80</v>
      </c>
      <c r="D125" s="2444" t="s">
        <v>6</v>
      </c>
      <c r="E125" s="2445"/>
      <c r="F125" s="2445"/>
      <c r="G125" s="2445"/>
      <c r="H125" s="2445"/>
      <c r="I125" s="2461"/>
      <c r="J125" s="2041" t="s">
        <v>7</v>
      </c>
      <c r="K125" s="11"/>
      <c r="L125" s="10"/>
      <c r="M125" s="10"/>
      <c r="N125" s="10"/>
      <c r="O125" s="10"/>
      <c r="P125" s="10"/>
      <c r="Q125" s="10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32" ht="16.350000000000001" customHeight="1" x14ac:dyDescent="0.2">
      <c r="A126" s="2064"/>
      <c r="B126" s="2109"/>
      <c r="C126" s="2038"/>
      <c r="D126" s="1403" t="s">
        <v>13</v>
      </c>
      <c r="E126" s="1463" t="s">
        <v>14</v>
      </c>
      <c r="F126" s="1463" t="s">
        <v>15</v>
      </c>
      <c r="G126" s="1463" t="s">
        <v>171</v>
      </c>
      <c r="H126" s="1463" t="s">
        <v>172</v>
      </c>
      <c r="I126" s="1406" t="s">
        <v>173</v>
      </c>
      <c r="J126" s="2108"/>
      <c r="K126" s="11"/>
      <c r="L126" s="10"/>
      <c r="M126" s="10"/>
      <c r="N126" s="10"/>
      <c r="O126" s="10"/>
      <c r="P126" s="10"/>
      <c r="Q126" s="10"/>
    </row>
    <row r="127" spans="1:132" ht="28.5" customHeight="1" x14ac:dyDescent="0.2">
      <c r="A127" s="2149" t="s">
        <v>174</v>
      </c>
      <c r="B127" s="1482" t="s">
        <v>175</v>
      </c>
      <c r="C127" s="1483">
        <f>SUM(D127:I127)</f>
        <v>0</v>
      </c>
      <c r="D127" s="1445"/>
      <c r="E127" s="1398"/>
      <c r="F127" s="1398"/>
      <c r="G127" s="1398"/>
      <c r="H127" s="1398"/>
      <c r="I127" s="1399"/>
      <c r="J127" s="1446"/>
      <c r="K127" s="18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</row>
    <row r="128" spans="1:132" ht="21" customHeight="1" x14ac:dyDescent="0.2">
      <c r="A128" s="2050"/>
      <c r="B128" s="209" t="s">
        <v>176</v>
      </c>
      <c r="C128" s="210">
        <f>SUM(D128:I128)</f>
        <v>0</v>
      </c>
      <c r="D128" s="40"/>
      <c r="E128" s="211"/>
      <c r="F128" s="211"/>
      <c r="G128" s="211"/>
      <c r="H128" s="211"/>
      <c r="I128" s="212"/>
      <c r="J128" s="41"/>
      <c r="K128" s="18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</row>
    <row r="129" spans="1:77" s="2" customFormat="1" x14ac:dyDescent="0.2">
      <c r="A129" s="87" t="s">
        <v>177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1"/>
      <c r="P129" s="11"/>
      <c r="Q129" s="90"/>
      <c r="R129" s="90"/>
      <c r="S129" s="90"/>
      <c r="T129" s="90"/>
      <c r="U129" s="90"/>
      <c r="V129" s="90"/>
      <c r="W129" s="90"/>
      <c r="X129" s="3"/>
      <c r="Y129" s="3"/>
      <c r="Z129" s="3"/>
      <c r="AA129" s="3"/>
      <c r="AB129" s="3"/>
      <c r="AC129" s="3"/>
      <c r="AD129" s="3"/>
      <c r="AE129" s="3"/>
      <c r="BV129" s="3"/>
      <c r="BW129" s="3"/>
      <c r="BX129" s="4"/>
      <c r="BY129" s="4"/>
    </row>
    <row r="130" spans="1:77" s="2" customFormat="1" x14ac:dyDescent="0.2">
      <c r="A130" s="2149" t="s">
        <v>178</v>
      </c>
      <c r="B130" s="2149" t="s">
        <v>179</v>
      </c>
      <c r="C130" s="11"/>
      <c r="D130" s="21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BV130" s="3"/>
      <c r="BW130" s="3"/>
      <c r="BX130" s="4"/>
      <c r="BY130" s="4"/>
    </row>
    <row r="131" spans="1:77" s="2" customFormat="1" x14ac:dyDescent="0.2">
      <c r="A131" s="2050"/>
      <c r="B131" s="2050"/>
      <c r="C131" s="11"/>
      <c r="D131" s="2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BV131" s="3"/>
      <c r="BW131" s="3"/>
      <c r="BX131" s="4"/>
      <c r="BY131" s="4"/>
    </row>
    <row r="132" spans="1:77" s="2" customFormat="1" x14ac:dyDescent="0.2">
      <c r="A132" s="1484" t="s">
        <v>180</v>
      </c>
      <c r="B132" s="1447">
        <v>0</v>
      </c>
      <c r="C132" s="11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BV132" s="3"/>
      <c r="BW132" s="3"/>
      <c r="BX132" s="4"/>
      <c r="BY132" s="4"/>
    </row>
    <row r="133" spans="1:77" s="2" customFormat="1" x14ac:dyDescent="0.2">
      <c r="A133" s="214" t="s">
        <v>181</v>
      </c>
      <c r="B133" s="52">
        <v>0</v>
      </c>
      <c r="C133" s="11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BV133" s="3"/>
      <c r="BW133" s="3"/>
      <c r="BX133" s="4"/>
      <c r="BY133" s="4"/>
    </row>
    <row r="134" spans="1:77" s="2" customFormat="1" x14ac:dyDescent="0.2">
      <c r="A134" s="214" t="s">
        <v>182</v>
      </c>
      <c r="B134" s="52">
        <v>9</v>
      </c>
      <c r="C134" s="11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BV134" s="3"/>
      <c r="BW134" s="3"/>
      <c r="BX134" s="4"/>
      <c r="BY134" s="4"/>
    </row>
    <row r="135" spans="1:77" s="2" customFormat="1" x14ac:dyDescent="0.2">
      <c r="A135" s="214" t="s">
        <v>183</v>
      </c>
      <c r="B135" s="52">
        <v>6</v>
      </c>
      <c r="C135" s="11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BV135" s="3"/>
      <c r="BW135" s="3"/>
      <c r="BX135" s="4"/>
      <c r="BY135" s="4"/>
    </row>
    <row r="136" spans="1:77" s="2" customFormat="1" x14ac:dyDescent="0.2">
      <c r="A136" s="214" t="s">
        <v>184</v>
      </c>
      <c r="B136" s="52">
        <v>0</v>
      </c>
      <c r="C136" s="11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BV136" s="3"/>
      <c r="BW136" s="3"/>
      <c r="BX136" s="4"/>
      <c r="BY136" s="4"/>
    </row>
    <row r="137" spans="1:77" s="2" customFormat="1" x14ac:dyDescent="0.2">
      <c r="A137" s="215" t="s">
        <v>185</v>
      </c>
      <c r="B137" s="57">
        <v>0</v>
      </c>
      <c r="C137" s="11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BV137" s="3"/>
      <c r="BW137" s="3"/>
      <c r="BX137" s="4"/>
      <c r="BY137" s="4"/>
    </row>
    <row r="138" spans="1:77" s="2" customFormat="1" x14ac:dyDescent="0.2">
      <c r="A138" s="215" t="s">
        <v>186</v>
      </c>
      <c r="B138" s="57">
        <v>0</v>
      </c>
      <c r="C138" s="11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BV138" s="3"/>
      <c r="BW138" s="3"/>
      <c r="BX138" s="4"/>
      <c r="BY138" s="4"/>
    </row>
    <row r="139" spans="1:77" s="2" customFormat="1" x14ac:dyDescent="0.2">
      <c r="A139" s="215" t="s">
        <v>187</v>
      </c>
      <c r="B139" s="52">
        <v>1</v>
      </c>
      <c r="C139" s="11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BV139" s="3"/>
      <c r="BW139" s="3"/>
      <c r="BX139" s="4"/>
      <c r="BY139" s="4"/>
    </row>
    <row r="140" spans="1:77" s="2" customFormat="1" x14ac:dyDescent="0.2">
      <c r="A140" s="215" t="s">
        <v>188</v>
      </c>
      <c r="B140" s="57">
        <v>1</v>
      </c>
      <c r="C140" s="11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BV140" s="3"/>
      <c r="BW140" s="3"/>
      <c r="BX140" s="3"/>
      <c r="BY140" s="3"/>
    </row>
    <row r="141" spans="1:77" s="2" customFormat="1" x14ac:dyDescent="0.2">
      <c r="A141" s="216" t="s">
        <v>189</v>
      </c>
      <c r="B141" s="217">
        <v>19</v>
      </c>
      <c r="C141" s="11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BV141" s="3"/>
      <c r="BW141" s="3"/>
      <c r="BX141" s="4"/>
      <c r="BY141" s="4"/>
    </row>
    <row r="142" spans="1:77" s="2" customFormat="1" x14ac:dyDescent="0.2">
      <c r="A142" s="218" t="s">
        <v>190</v>
      </c>
      <c r="B142" s="217">
        <v>35</v>
      </c>
      <c r="C142" s="117"/>
      <c r="D142" s="11"/>
      <c r="E142" s="11"/>
      <c r="F142" s="11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11"/>
      <c r="BV142" s="3"/>
      <c r="BW142" s="3"/>
      <c r="BX142" s="4"/>
      <c r="BY142" s="4"/>
    </row>
    <row r="143" spans="1:77" s="2" customFormat="1" x14ac:dyDescent="0.2">
      <c r="A143" s="218" t="s">
        <v>191</v>
      </c>
      <c r="B143" s="217">
        <v>16</v>
      </c>
      <c r="C143" s="117"/>
      <c r="D143" s="11"/>
      <c r="E143" s="11"/>
      <c r="F143" s="11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11"/>
      <c r="BV143" s="3"/>
      <c r="BW143" s="3"/>
      <c r="BX143" s="4"/>
      <c r="BY143" s="4"/>
    </row>
    <row r="144" spans="1:77" s="2" customFormat="1" x14ac:dyDescent="0.2">
      <c r="A144" s="1485" t="s">
        <v>80</v>
      </c>
      <c r="B144" s="1462">
        <f>SUM(B132:B143)</f>
        <v>87</v>
      </c>
      <c r="C144" s="11"/>
      <c r="D144" s="11"/>
      <c r="E144" s="11"/>
      <c r="F144" s="11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11"/>
      <c r="BV144" s="3"/>
      <c r="BW144" s="4"/>
      <c r="BX144" s="4"/>
      <c r="BY144" s="4"/>
    </row>
    <row r="145" spans="1:106" s="2" customFormat="1" x14ac:dyDescent="0.2">
      <c r="A145" s="101" t="s">
        <v>192</v>
      </c>
      <c r="B145" s="7"/>
      <c r="C145" s="7"/>
      <c r="D145" s="11"/>
      <c r="F145" s="219"/>
      <c r="BV145" s="3"/>
      <c r="BW145" s="3"/>
      <c r="BX145" s="4"/>
      <c r="BY145" s="4"/>
      <c r="BZ145" s="3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6"/>
      <c r="DB145" s="6"/>
    </row>
    <row r="146" spans="1:106" s="2" customFormat="1" ht="21" x14ac:dyDescent="0.2">
      <c r="A146" s="2444" t="s">
        <v>193</v>
      </c>
      <c r="B146" s="2446"/>
      <c r="C146" s="1437" t="s">
        <v>194</v>
      </c>
      <c r="D146" s="1437" t="s">
        <v>195</v>
      </c>
      <c r="BV146" s="4"/>
      <c r="BW146" s="4"/>
      <c r="BX146" s="4"/>
      <c r="BY146" s="4"/>
      <c r="BZ146" s="3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6"/>
      <c r="DB146" s="6"/>
    </row>
    <row r="147" spans="1:106" s="2" customFormat="1" x14ac:dyDescent="0.2">
      <c r="A147" s="1437" t="s">
        <v>196</v>
      </c>
      <c r="B147" s="1438" t="s">
        <v>197</v>
      </c>
      <c r="C147" s="1486"/>
      <c r="D147" s="1486"/>
      <c r="E147" s="2" t="str">
        <f>CA147</f>
        <v/>
      </c>
      <c r="BV147" s="4"/>
      <c r="BW147" s="4"/>
      <c r="BX147" s="4"/>
      <c r="BY147" s="4"/>
      <c r="BZ147" s="3"/>
      <c r="CA147" s="5" t="str">
        <f>IF(C147&lt;D147,"* El número de llamadas válidas NO DEBE ser mayor al total de llamadas.","")</f>
        <v/>
      </c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220">
        <f>IF(C147&lt;D147,1,0)</f>
        <v>0</v>
      </c>
      <c r="DB147" s="6"/>
    </row>
    <row r="148" spans="1:106" s="2" customFormat="1" ht="15" x14ac:dyDescent="0.2">
      <c r="A148" s="87" t="s">
        <v>198</v>
      </c>
      <c r="B148" s="87"/>
      <c r="C148" s="87"/>
      <c r="D148" s="87"/>
      <c r="E148" s="87"/>
      <c r="F148" s="87"/>
      <c r="G148" s="44"/>
      <c r="H148" s="44"/>
      <c r="I148" s="44"/>
      <c r="J148" s="44"/>
      <c r="K148" s="44"/>
      <c r="L148" s="221"/>
      <c r="M148" s="222"/>
      <c r="BV148" s="3"/>
      <c r="BW148" s="3"/>
      <c r="BX148" s="4"/>
      <c r="BY148" s="4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6"/>
      <c r="DB148" s="6"/>
    </row>
    <row r="149" spans="1:106" s="2" customFormat="1" ht="14.25" customHeight="1" x14ac:dyDescent="0.2">
      <c r="A149" s="2062" t="s">
        <v>193</v>
      </c>
      <c r="B149" s="2089"/>
      <c r="C149" s="2447" t="s">
        <v>199</v>
      </c>
      <c r="D149" s="2455"/>
      <c r="E149" s="2448"/>
      <c r="F149" s="2149" t="s">
        <v>7</v>
      </c>
      <c r="G149" s="2445" t="s">
        <v>200</v>
      </c>
      <c r="H149" s="2445"/>
      <c r="I149" s="2446"/>
      <c r="J149" s="2444" t="s">
        <v>201</v>
      </c>
      <c r="K149" s="2445"/>
      <c r="L149" s="2446"/>
      <c r="BV149" s="3"/>
      <c r="BW149" s="4"/>
      <c r="BX149" s="4"/>
      <c r="BY149" s="4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6"/>
      <c r="DB149" s="6"/>
    </row>
    <row r="150" spans="1:106" s="2" customFormat="1" ht="21" x14ac:dyDescent="0.2">
      <c r="A150" s="2064"/>
      <c r="B150" s="2109"/>
      <c r="C150" s="1281" t="s">
        <v>80</v>
      </c>
      <c r="D150" s="1284" t="s">
        <v>202</v>
      </c>
      <c r="E150" s="1271" t="s">
        <v>203</v>
      </c>
      <c r="F150" s="2050"/>
      <c r="G150" s="1284" t="s">
        <v>204</v>
      </c>
      <c r="H150" s="17" t="s">
        <v>205</v>
      </c>
      <c r="I150" s="1271" t="s">
        <v>206</v>
      </c>
      <c r="J150" s="1284" t="s">
        <v>204</v>
      </c>
      <c r="K150" s="17" t="s">
        <v>205</v>
      </c>
      <c r="L150" s="1271" t="s">
        <v>206</v>
      </c>
      <c r="BV150" s="3"/>
      <c r="BW150" s="4"/>
      <c r="BX150" s="4"/>
      <c r="BY150" s="4"/>
      <c r="BZ150" s="3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6"/>
      <c r="DB150" s="6"/>
    </row>
    <row r="151" spans="1:106" s="2" customFormat="1" x14ac:dyDescent="0.2">
      <c r="A151" s="2149" t="s">
        <v>207</v>
      </c>
      <c r="B151" s="1487" t="s">
        <v>208</v>
      </c>
      <c r="C151" s="1483">
        <f>SUM(D151+E151)</f>
        <v>0</v>
      </c>
      <c r="D151" s="1445"/>
      <c r="E151" s="1446"/>
      <c r="F151" s="1447"/>
      <c r="G151" s="1445"/>
      <c r="H151" s="1443"/>
      <c r="I151" s="1446"/>
      <c r="J151" s="1445"/>
      <c r="K151" s="1443"/>
      <c r="L151" s="1446"/>
      <c r="BV151" s="3"/>
      <c r="BW151" s="4"/>
      <c r="BX151" s="4"/>
      <c r="BY151" s="4"/>
      <c r="BZ151" s="3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6"/>
      <c r="DB151" s="6"/>
    </row>
    <row r="152" spans="1:106" s="2" customFormat="1" x14ac:dyDescent="0.2">
      <c r="A152" s="2050"/>
      <c r="B152" s="224" t="s">
        <v>209</v>
      </c>
      <c r="C152" s="225">
        <f>SUM(D152+E152)</f>
        <v>0</v>
      </c>
      <c r="D152" s="226"/>
      <c r="E152" s="227"/>
      <c r="F152" s="228"/>
      <c r="G152" s="226"/>
      <c r="H152" s="83"/>
      <c r="I152" s="227"/>
      <c r="J152" s="226"/>
      <c r="K152" s="83"/>
      <c r="L152" s="227"/>
      <c r="BV152" s="3"/>
      <c r="BW152" s="4"/>
      <c r="BX152" s="4"/>
      <c r="BY152" s="4"/>
      <c r="BZ152" s="3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6"/>
      <c r="DB152" s="6"/>
    </row>
    <row r="153" spans="1:106" s="2" customFormat="1" x14ac:dyDescent="0.2">
      <c r="A153" s="101" t="s">
        <v>210</v>
      </c>
      <c r="B153" s="11"/>
      <c r="C153" s="229"/>
      <c r="D153" s="229"/>
      <c r="E153" s="230"/>
      <c r="F153" s="11"/>
      <c r="G153" s="11"/>
      <c r="BV153" s="3"/>
      <c r="BW153" s="3"/>
      <c r="BX153" s="4"/>
      <c r="BY153" s="4"/>
      <c r="BZ153" s="3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6"/>
      <c r="DB153" s="6"/>
    </row>
    <row r="154" spans="1:106" s="2" customFormat="1" ht="21" x14ac:dyDescent="0.2">
      <c r="A154" s="2447" t="s">
        <v>211</v>
      </c>
      <c r="B154" s="2448"/>
      <c r="C154" s="1437" t="s">
        <v>153</v>
      </c>
      <c r="D154" s="1403" t="s">
        <v>7</v>
      </c>
      <c r="E154" s="1405" t="s">
        <v>212</v>
      </c>
      <c r="F154" s="1417" t="s">
        <v>213</v>
      </c>
      <c r="G154" s="90"/>
      <c r="BV154" s="3"/>
      <c r="BW154" s="3"/>
      <c r="BX154" s="4"/>
      <c r="BY154" s="4"/>
      <c r="BZ154" s="3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6"/>
      <c r="DB154" s="6"/>
    </row>
    <row r="155" spans="1:106" s="2" customFormat="1" x14ac:dyDescent="0.2">
      <c r="A155" s="2149" t="s">
        <v>214</v>
      </c>
      <c r="B155" s="231" t="s">
        <v>215</v>
      </c>
      <c r="C155" s="232"/>
      <c r="D155" s="318"/>
      <c r="E155" s="332"/>
      <c r="F155" s="233"/>
      <c r="G155" s="184"/>
      <c r="BV155" s="3"/>
      <c r="BW155" s="3"/>
      <c r="BX155" s="4"/>
      <c r="BY155" s="4"/>
      <c r="BZ155" s="3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6"/>
      <c r="DB155" s="6">
        <v>0</v>
      </c>
    </row>
    <row r="156" spans="1:106" s="2" customFormat="1" x14ac:dyDescent="0.2">
      <c r="A156" s="2050"/>
      <c r="B156" s="77" t="s">
        <v>216</v>
      </c>
      <c r="C156" s="84"/>
      <c r="D156" s="40"/>
      <c r="E156" s="234"/>
      <c r="F156" s="341"/>
      <c r="G156" s="184"/>
      <c r="BV156" s="3"/>
      <c r="BW156" s="3"/>
      <c r="BX156" s="4"/>
      <c r="BY156" s="4"/>
      <c r="BZ156" s="3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6"/>
      <c r="DB156" s="6"/>
    </row>
    <row r="157" spans="1:106" s="2" customFormat="1" x14ac:dyDescent="0.2">
      <c r="A157" s="1285" t="s">
        <v>217</v>
      </c>
      <c r="B157" s="236" t="s">
        <v>215</v>
      </c>
      <c r="C157" s="1486"/>
      <c r="D157" s="1488"/>
      <c r="E157" s="1489"/>
      <c r="F157" s="237"/>
      <c r="G157" s="184"/>
      <c r="BV157" s="3"/>
      <c r="BW157" s="3"/>
      <c r="BX157" s="4"/>
      <c r="BY157" s="4"/>
      <c r="BZ157" s="3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6"/>
      <c r="DB157" s="6"/>
    </row>
    <row r="158" spans="1:106" s="2" customFormat="1" x14ac:dyDescent="0.2">
      <c r="A158" s="2149" t="s">
        <v>218</v>
      </c>
      <c r="B158" s="231" t="s">
        <v>219</v>
      </c>
      <c r="C158" s="232"/>
      <c r="D158" s="318"/>
      <c r="E158" s="238"/>
      <c r="F158" s="239"/>
      <c r="G158" s="184"/>
      <c r="BV158" s="3"/>
      <c r="BW158" s="3"/>
      <c r="BX158" s="4"/>
      <c r="BY158" s="4"/>
      <c r="BZ158" s="3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6"/>
      <c r="DB158" s="6"/>
    </row>
    <row r="159" spans="1:106" s="2" customFormat="1" x14ac:dyDescent="0.2">
      <c r="A159" s="2173"/>
      <c r="B159" s="54" t="s">
        <v>220</v>
      </c>
      <c r="C159" s="57"/>
      <c r="D159" s="28"/>
      <c r="E159" s="240"/>
      <c r="F159" s="49"/>
      <c r="G159" s="184"/>
      <c r="BV159" s="3"/>
      <c r="BW159" s="3"/>
      <c r="BX159" s="4"/>
      <c r="BY159" s="4"/>
      <c r="BZ159" s="3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6"/>
      <c r="DB159" s="6"/>
    </row>
    <row r="160" spans="1:106" s="2" customFormat="1" x14ac:dyDescent="0.2">
      <c r="A160" s="2050"/>
      <c r="B160" s="77" t="s">
        <v>221</v>
      </c>
      <c r="C160" s="84"/>
      <c r="D160" s="40"/>
      <c r="E160" s="241"/>
      <c r="F160" s="41"/>
      <c r="G160" s="184"/>
      <c r="BV160" s="3"/>
      <c r="BW160" s="3"/>
      <c r="BX160" s="4"/>
      <c r="BY160" s="4"/>
      <c r="BZ160" s="3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6"/>
      <c r="DB160" s="6"/>
    </row>
    <row r="161" spans="1:106" s="2" customFormat="1" x14ac:dyDescent="0.2">
      <c r="A161" s="242" t="s">
        <v>222</v>
      </c>
      <c r="B161" s="87"/>
      <c r="C161" s="87"/>
      <c r="D161" s="87"/>
      <c r="E161" s="87"/>
      <c r="F161" s="87"/>
      <c r="G161" s="87"/>
      <c r="H161" s="87"/>
      <c r="I161" s="243"/>
      <c r="BV161" s="3"/>
      <c r="BW161" s="3"/>
      <c r="BX161" s="4"/>
      <c r="BY161" s="4"/>
      <c r="BZ161" s="3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6"/>
      <c r="DB161" s="6"/>
    </row>
    <row r="162" spans="1:106" s="2" customFormat="1" ht="14.25" customHeight="1" x14ac:dyDescent="0.2">
      <c r="A162" s="2062" t="s">
        <v>193</v>
      </c>
      <c r="B162" s="2089"/>
      <c r="C162" s="2447" t="s">
        <v>223</v>
      </c>
      <c r="D162" s="2455"/>
      <c r="E162" s="2449"/>
      <c r="F162" s="2183" t="s">
        <v>7</v>
      </c>
      <c r="G162" s="2153" t="s">
        <v>212</v>
      </c>
      <c r="H162" s="2154" t="s">
        <v>213</v>
      </c>
      <c r="BV162" s="3"/>
      <c r="BW162" s="4"/>
      <c r="BX162" s="4"/>
      <c r="BY162" s="4"/>
      <c r="BZ162" s="3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6"/>
      <c r="DB162" s="6"/>
    </row>
    <row r="163" spans="1:106" s="2" customFormat="1" x14ac:dyDescent="0.2">
      <c r="A163" s="2064"/>
      <c r="B163" s="2109"/>
      <c r="C163" s="1281" t="s">
        <v>224</v>
      </c>
      <c r="D163" s="1403" t="s">
        <v>214</v>
      </c>
      <c r="E163" s="1279" t="s">
        <v>218</v>
      </c>
      <c r="F163" s="2112"/>
      <c r="G163" s="2054"/>
      <c r="H163" s="2056"/>
      <c r="BV163" s="3"/>
      <c r="BW163" s="4"/>
      <c r="BX163" s="4"/>
      <c r="BY163" s="4"/>
      <c r="BZ163" s="3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6"/>
      <c r="DB163" s="6"/>
    </row>
    <row r="164" spans="1:106" s="2" customFormat="1" x14ac:dyDescent="0.2">
      <c r="A164" s="2462" t="s">
        <v>225</v>
      </c>
      <c r="B164" s="1490" t="s">
        <v>221</v>
      </c>
      <c r="C164" s="1483">
        <f t="shared" ref="C164:C169" si="18">SUM(D164:E164)</f>
        <v>0</v>
      </c>
      <c r="D164" s="1445"/>
      <c r="E164" s="1399"/>
      <c r="F164" s="1443"/>
      <c r="G164" s="1398"/>
      <c r="H164" s="1446"/>
      <c r="I164" s="201"/>
      <c r="BV164" s="3"/>
      <c r="BW164" s="4"/>
      <c r="BX164" s="4"/>
      <c r="BY164" s="4"/>
      <c r="BZ164" s="3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6"/>
      <c r="DB164" s="6">
        <v>0</v>
      </c>
    </row>
    <row r="165" spans="1:106" s="2" customFormat="1" x14ac:dyDescent="0.2">
      <c r="A165" s="2114"/>
      <c r="B165" s="118" t="s">
        <v>219</v>
      </c>
      <c r="C165" s="246">
        <f t="shared" si="18"/>
        <v>270</v>
      </c>
      <c r="D165" s="28">
        <v>270</v>
      </c>
      <c r="E165" s="247"/>
      <c r="F165" s="26">
        <v>270</v>
      </c>
      <c r="G165" s="248"/>
      <c r="H165" s="29"/>
      <c r="I165" s="201"/>
      <c r="BV165" s="3"/>
      <c r="BW165" s="4"/>
      <c r="BX165" s="4"/>
      <c r="BY165" s="4"/>
      <c r="BZ165" s="3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6"/>
      <c r="DB165" s="6">
        <v>0</v>
      </c>
    </row>
    <row r="166" spans="1:106" s="2" customFormat="1" x14ac:dyDescent="0.2">
      <c r="A166" s="2115"/>
      <c r="B166" s="224" t="s">
        <v>220</v>
      </c>
      <c r="C166" s="210">
        <f t="shared" si="18"/>
        <v>0</v>
      </c>
      <c r="D166" s="40"/>
      <c r="E166" s="212"/>
      <c r="F166" s="241"/>
      <c r="G166" s="211"/>
      <c r="H166" s="41"/>
      <c r="I166" s="201"/>
      <c r="BV166" s="3"/>
      <c r="BW166" s="4"/>
      <c r="BX166" s="4"/>
      <c r="BY166" s="4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6"/>
      <c r="DB166" s="6"/>
    </row>
    <row r="167" spans="1:106" s="2" customFormat="1" x14ac:dyDescent="0.2">
      <c r="A167" s="2149" t="s">
        <v>226</v>
      </c>
      <c r="B167" s="1490" t="s">
        <v>221</v>
      </c>
      <c r="C167" s="1483">
        <f t="shared" si="18"/>
        <v>0</v>
      </c>
      <c r="D167" s="1445"/>
      <c r="E167" s="1399"/>
      <c r="F167" s="1443"/>
      <c r="G167" s="1398"/>
      <c r="H167" s="1446"/>
      <c r="I167" s="201"/>
      <c r="BV167" s="3"/>
      <c r="BW167" s="4"/>
      <c r="BX167" s="4"/>
      <c r="BY167" s="4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6"/>
      <c r="DB167" s="6"/>
    </row>
    <row r="168" spans="1:106" s="2" customFormat="1" x14ac:dyDescent="0.2">
      <c r="A168" s="2173"/>
      <c r="B168" s="118" t="s">
        <v>219</v>
      </c>
      <c r="C168" s="246">
        <f t="shared" si="18"/>
        <v>96</v>
      </c>
      <c r="D168" s="28">
        <v>96</v>
      </c>
      <c r="E168" s="247"/>
      <c r="F168" s="26">
        <v>96</v>
      </c>
      <c r="G168" s="248"/>
      <c r="H168" s="29"/>
      <c r="I168" s="201"/>
      <c r="BV168" s="3"/>
      <c r="BW168" s="4"/>
      <c r="BX168" s="4"/>
      <c r="BY168" s="4"/>
      <c r="BZ168" s="3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6"/>
      <c r="DB168" s="6"/>
    </row>
    <row r="169" spans="1:106" s="2" customFormat="1" x14ac:dyDescent="0.2">
      <c r="A169" s="2050"/>
      <c r="B169" s="224" t="s">
        <v>220</v>
      </c>
      <c r="C169" s="210">
        <f t="shared" si="18"/>
        <v>0</v>
      </c>
      <c r="D169" s="40"/>
      <c r="E169" s="212"/>
      <c r="F169" s="241"/>
      <c r="G169" s="211"/>
      <c r="H169" s="41"/>
      <c r="I169" s="201"/>
      <c r="BV169" s="3"/>
      <c r="BW169" s="4"/>
      <c r="BX169" s="4"/>
      <c r="BY169" s="4"/>
      <c r="BZ169" s="3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6"/>
      <c r="DB169" s="6"/>
    </row>
    <row r="170" spans="1:106" s="2" customFormat="1" x14ac:dyDescent="0.2">
      <c r="A170" s="14" t="s">
        <v>227</v>
      </c>
      <c r="B170" s="14"/>
      <c r="C170" s="14"/>
      <c r="D170" s="14"/>
      <c r="E170" s="11"/>
      <c r="G170" s="11"/>
      <c r="H170" s="11"/>
      <c r="I170" s="11"/>
      <c r="J170" s="90"/>
      <c r="K170" s="90"/>
      <c r="L170" s="90"/>
      <c r="M170" s="90"/>
      <c r="N170" s="90"/>
      <c r="O170" s="3"/>
      <c r="P170" s="90"/>
      <c r="Q170" s="90"/>
      <c r="R170" s="90"/>
      <c r="S170" s="90"/>
      <c r="T170" s="90"/>
      <c r="U170" s="90"/>
      <c r="V170" s="90"/>
      <c r="W170" s="90"/>
      <c r="X170" s="3"/>
      <c r="Y170" s="3"/>
      <c r="Z170" s="3"/>
      <c r="AA170" s="3"/>
      <c r="AM170" s="250"/>
      <c r="BV170" s="3"/>
      <c r="BW170" s="3"/>
      <c r="BX170" s="4"/>
      <c r="BY170" s="4"/>
      <c r="BZ170" s="3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6"/>
      <c r="DB170" s="6"/>
    </row>
    <row r="171" spans="1:106" s="2" customFormat="1" x14ac:dyDescent="0.2">
      <c r="A171" s="2184" t="s">
        <v>228</v>
      </c>
      <c r="B171" s="2119" t="s">
        <v>229</v>
      </c>
      <c r="C171" s="2120"/>
      <c r="D171" s="2121"/>
      <c r="E171" s="2458" t="s">
        <v>6</v>
      </c>
      <c r="F171" s="2463"/>
      <c r="G171" s="2463"/>
      <c r="H171" s="2463"/>
      <c r="I171" s="2463"/>
      <c r="J171" s="2463"/>
      <c r="K171" s="2463"/>
      <c r="L171" s="2463"/>
      <c r="M171" s="2463"/>
      <c r="N171" s="2463"/>
      <c r="O171" s="2463"/>
      <c r="P171" s="2463"/>
      <c r="Q171" s="2463"/>
      <c r="R171" s="2463"/>
      <c r="S171" s="2463"/>
      <c r="T171" s="2463"/>
      <c r="U171" s="2463"/>
      <c r="V171" s="2463"/>
      <c r="W171" s="2463"/>
      <c r="X171" s="2463"/>
      <c r="Y171" s="2463"/>
      <c r="Z171" s="2463"/>
      <c r="AA171" s="2463"/>
      <c r="AB171" s="2463"/>
      <c r="AC171" s="2463"/>
      <c r="AD171" s="2463"/>
      <c r="AE171" s="2463"/>
      <c r="AF171" s="2463"/>
      <c r="AG171" s="2463"/>
      <c r="AH171" s="2463"/>
      <c r="AI171" s="2463"/>
      <c r="AJ171" s="2463"/>
      <c r="AK171" s="2463"/>
      <c r="AL171" s="2464"/>
      <c r="BV171" s="3"/>
      <c r="BW171" s="4"/>
      <c r="BX171" s="4"/>
      <c r="BY171" s="4"/>
      <c r="BZ171" s="3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6"/>
      <c r="DB171" s="6"/>
    </row>
    <row r="172" spans="1:106" s="2" customFormat="1" x14ac:dyDescent="0.2">
      <c r="A172" s="2185"/>
      <c r="B172" s="2122"/>
      <c r="C172" s="2123"/>
      <c r="D172" s="2124"/>
      <c r="E172" s="2444" t="s">
        <v>11</v>
      </c>
      <c r="F172" s="2446"/>
      <c r="G172" s="2444" t="s">
        <v>12</v>
      </c>
      <c r="H172" s="2446"/>
      <c r="I172" s="2444" t="s">
        <v>13</v>
      </c>
      <c r="J172" s="2446"/>
      <c r="K172" s="2444" t="s">
        <v>14</v>
      </c>
      <c r="L172" s="2446"/>
      <c r="M172" s="2444" t="s">
        <v>15</v>
      </c>
      <c r="N172" s="2446"/>
      <c r="O172" s="2447" t="s">
        <v>16</v>
      </c>
      <c r="P172" s="2448"/>
      <c r="Q172" s="2447" t="s">
        <v>17</v>
      </c>
      <c r="R172" s="2448"/>
      <c r="S172" s="2447" t="s">
        <v>18</v>
      </c>
      <c r="T172" s="2448"/>
      <c r="U172" s="2447" t="s">
        <v>19</v>
      </c>
      <c r="V172" s="2448"/>
      <c r="W172" s="2447" t="s">
        <v>20</v>
      </c>
      <c r="X172" s="2448"/>
      <c r="Y172" s="2447" t="s">
        <v>21</v>
      </c>
      <c r="Z172" s="2448"/>
      <c r="AA172" s="2447" t="s">
        <v>22</v>
      </c>
      <c r="AB172" s="2448"/>
      <c r="AC172" s="2447" t="s">
        <v>23</v>
      </c>
      <c r="AD172" s="2448"/>
      <c r="AE172" s="2447" t="s">
        <v>24</v>
      </c>
      <c r="AF172" s="2448"/>
      <c r="AG172" s="2447" t="s">
        <v>25</v>
      </c>
      <c r="AH172" s="2448"/>
      <c r="AI172" s="2447" t="s">
        <v>26</v>
      </c>
      <c r="AJ172" s="2448"/>
      <c r="AK172" s="2447" t="s">
        <v>27</v>
      </c>
      <c r="AL172" s="2448"/>
      <c r="BV172" s="3"/>
      <c r="BW172" s="4"/>
      <c r="BX172" s="4"/>
      <c r="BY172" s="4"/>
      <c r="BZ172" s="3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6"/>
      <c r="DB172" s="6"/>
    </row>
    <row r="173" spans="1:106" s="2" customFormat="1" x14ac:dyDescent="0.2">
      <c r="A173" s="2118"/>
      <c r="B173" s="1491" t="s">
        <v>32</v>
      </c>
      <c r="C173" s="1492" t="s">
        <v>33</v>
      </c>
      <c r="D173" s="1493" t="s">
        <v>34</v>
      </c>
      <c r="E173" s="1403" t="s">
        <v>43</v>
      </c>
      <c r="F173" s="1417" t="s">
        <v>34</v>
      </c>
      <c r="G173" s="1403" t="s">
        <v>43</v>
      </c>
      <c r="H173" s="1417" t="s">
        <v>34</v>
      </c>
      <c r="I173" s="1403" t="s">
        <v>43</v>
      </c>
      <c r="J173" s="1417" t="s">
        <v>34</v>
      </c>
      <c r="K173" s="1403" t="s">
        <v>43</v>
      </c>
      <c r="L173" s="1397" t="s">
        <v>34</v>
      </c>
      <c r="M173" s="1403" t="s">
        <v>43</v>
      </c>
      <c r="N173" s="1417" t="s">
        <v>34</v>
      </c>
      <c r="O173" s="1403" t="s">
        <v>43</v>
      </c>
      <c r="P173" s="1397" t="s">
        <v>34</v>
      </c>
      <c r="Q173" s="1403" t="s">
        <v>43</v>
      </c>
      <c r="R173" s="1417" t="s">
        <v>34</v>
      </c>
      <c r="S173" s="1403" t="s">
        <v>43</v>
      </c>
      <c r="T173" s="1397" t="s">
        <v>34</v>
      </c>
      <c r="U173" s="1403" t="s">
        <v>43</v>
      </c>
      <c r="V173" s="1417" t="s">
        <v>34</v>
      </c>
      <c r="W173" s="1403" t="s">
        <v>43</v>
      </c>
      <c r="X173" s="1397" t="s">
        <v>34</v>
      </c>
      <c r="Y173" s="1403" t="s">
        <v>43</v>
      </c>
      <c r="Z173" s="1417" t="s">
        <v>34</v>
      </c>
      <c r="AA173" s="1403" t="s">
        <v>43</v>
      </c>
      <c r="AB173" s="1417" t="s">
        <v>34</v>
      </c>
      <c r="AC173" s="1403" t="s">
        <v>43</v>
      </c>
      <c r="AD173" s="1417" t="s">
        <v>34</v>
      </c>
      <c r="AE173" s="1403" t="s">
        <v>43</v>
      </c>
      <c r="AF173" s="1417" t="s">
        <v>34</v>
      </c>
      <c r="AG173" s="1403" t="s">
        <v>43</v>
      </c>
      <c r="AH173" s="1417" t="s">
        <v>34</v>
      </c>
      <c r="AI173" s="1403" t="s">
        <v>43</v>
      </c>
      <c r="AJ173" s="1417" t="s">
        <v>34</v>
      </c>
      <c r="AK173" s="1403" t="s">
        <v>43</v>
      </c>
      <c r="AL173" s="1417" t="s">
        <v>34</v>
      </c>
      <c r="BV173" s="3"/>
      <c r="BW173" s="4"/>
      <c r="BX173" s="4"/>
      <c r="BY173" s="4"/>
      <c r="BZ173" s="3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6"/>
      <c r="DB173" s="6"/>
    </row>
    <row r="174" spans="1:106" s="2" customFormat="1" x14ac:dyDescent="0.2">
      <c r="A174" s="1494" t="s">
        <v>230</v>
      </c>
      <c r="B174" s="252">
        <f>SUM(C174+D174)</f>
        <v>0</v>
      </c>
      <c r="C174" s="253">
        <f>SUM(O174+Q174+S174+U174+W174+Y174+AA174+AC174+AE174+AG174+AI174+AK174)</f>
        <v>0</v>
      </c>
      <c r="D174" s="1495">
        <f>SUM(P174+R174+T174+V174+X174+Z174+AB174+AD174+AF174+AH174+AJ174+AL174)</f>
        <v>0</v>
      </c>
      <c r="E174" s="1496"/>
      <c r="F174" s="254"/>
      <c r="G174" s="255"/>
      <c r="H174" s="1497"/>
      <c r="I174" s="1496"/>
      <c r="J174" s="254"/>
      <c r="K174" s="255"/>
      <c r="L174" s="1497"/>
      <c r="M174" s="255"/>
      <c r="N174" s="1497"/>
      <c r="O174" s="1498"/>
      <c r="P174" s="1499"/>
      <c r="Q174" s="1500"/>
      <c r="R174" s="1501"/>
      <c r="S174" s="1498"/>
      <c r="T174" s="1499"/>
      <c r="U174" s="1500"/>
      <c r="V174" s="1501"/>
      <c r="W174" s="1498"/>
      <c r="X174" s="1499"/>
      <c r="Y174" s="1500"/>
      <c r="Z174" s="1501"/>
      <c r="AA174" s="1500"/>
      <c r="AB174" s="1501"/>
      <c r="AC174" s="1500"/>
      <c r="AD174" s="1501"/>
      <c r="AE174" s="1500"/>
      <c r="AF174" s="1501"/>
      <c r="AG174" s="1500"/>
      <c r="AH174" s="1501"/>
      <c r="AI174" s="1500"/>
      <c r="AJ174" s="1501"/>
      <c r="AK174" s="1500"/>
      <c r="AL174" s="1501"/>
      <c r="BV174" s="3"/>
      <c r="BW174" s="4"/>
      <c r="BX174" s="4"/>
      <c r="BY174" s="4"/>
      <c r="BZ174" s="3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6"/>
      <c r="DB174" s="6"/>
    </row>
    <row r="175" spans="1:106" s="2" customFormat="1" x14ac:dyDescent="0.2">
      <c r="A175" s="256" t="s">
        <v>231</v>
      </c>
      <c r="B175" s="257">
        <f>SUM(C175+D175)</f>
        <v>0</v>
      </c>
      <c r="C175" s="258">
        <f t="shared" ref="C175:D177" si="19">SUM(E175+G175+I175+K175+M175+O175+Q175+S175+U175+W175+Y175+AA175+AC175+AE175+AG175+AI175+AK175)</f>
        <v>0</v>
      </c>
      <c r="D175" s="259">
        <f t="shared" si="19"/>
        <v>0</v>
      </c>
      <c r="E175" s="1502"/>
      <c r="F175" s="1503"/>
      <c r="G175" s="1502"/>
      <c r="H175" s="1503"/>
      <c r="I175" s="1502"/>
      <c r="J175" s="1503"/>
      <c r="K175" s="1504"/>
      <c r="L175" s="1505"/>
      <c r="M175" s="1502"/>
      <c r="N175" s="1503"/>
      <c r="O175" s="1504"/>
      <c r="P175" s="1505"/>
      <c r="Q175" s="1502"/>
      <c r="R175" s="1503"/>
      <c r="S175" s="1504"/>
      <c r="T175" s="1505"/>
      <c r="U175" s="1502"/>
      <c r="V175" s="1503"/>
      <c r="W175" s="1504"/>
      <c r="X175" s="1505"/>
      <c r="Y175" s="1502"/>
      <c r="Z175" s="1503"/>
      <c r="AA175" s="1502"/>
      <c r="AB175" s="1503"/>
      <c r="AC175" s="1502"/>
      <c r="AD175" s="1503"/>
      <c r="AE175" s="1502"/>
      <c r="AF175" s="1503"/>
      <c r="AG175" s="1502"/>
      <c r="AH175" s="1503"/>
      <c r="AI175" s="1502"/>
      <c r="AJ175" s="1503"/>
      <c r="AK175" s="1502"/>
      <c r="AL175" s="1503"/>
      <c r="BV175" s="3"/>
      <c r="BW175" s="4"/>
      <c r="BX175" s="4"/>
      <c r="BY175" s="4"/>
      <c r="BZ175" s="3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6"/>
      <c r="DB175" s="6"/>
    </row>
    <row r="176" spans="1:106" s="2" customFormat="1" x14ac:dyDescent="0.2">
      <c r="A176" s="260" t="s">
        <v>232</v>
      </c>
      <c r="B176" s="257">
        <f>SUM(C176+D176)</f>
        <v>0</v>
      </c>
      <c r="C176" s="258">
        <f t="shared" si="19"/>
        <v>0</v>
      </c>
      <c r="D176" s="259">
        <f t="shared" si="19"/>
        <v>0</v>
      </c>
      <c r="E176" s="1502"/>
      <c r="F176" s="1503"/>
      <c r="G176" s="1502"/>
      <c r="H176" s="1503"/>
      <c r="I176" s="1502"/>
      <c r="J176" s="1503"/>
      <c r="K176" s="1504"/>
      <c r="L176" s="1505"/>
      <c r="M176" s="1502"/>
      <c r="N176" s="1503"/>
      <c r="O176" s="1504"/>
      <c r="P176" s="1505"/>
      <c r="Q176" s="1502"/>
      <c r="R176" s="1503"/>
      <c r="S176" s="1504"/>
      <c r="T176" s="1505"/>
      <c r="U176" s="1502"/>
      <c r="V176" s="1503"/>
      <c r="W176" s="1504"/>
      <c r="X176" s="1505"/>
      <c r="Y176" s="1502"/>
      <c r="Z176" s="1503"/>
      <c r="AA176" s="1502"/>
      <c r="AB176" s="1503"/>
      <c r="AC176" s="1502"/>
      <c r="AD176" s="1503"/>
      <c r="AE176" s="1502"/>
      <c r="AF176" s="1503"/>
      <c r="AG176" s="1502"/>
      <c r="AH176" s="1503"/>
      <c r="AI176" s="1502"/>
      <c r="AJ176" s="1503"/>
      <c r="AK176" s="1502"/>
      <c r="AL176" s="1503"/>
      <c r="BV176" s="3"/>
      <c r="BW176" s="4"/>
      <c r="BX176" s="4"/>
      <c r="BY176" s="4"/>
      <c r="BZ176" s="3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6"/>
      <c r="DB176" s="6"/>
    </row>
    <row r="177" spans="1:112" s="2" customFormat="1" x14ac:dyDescent="0.2">
      <c r="A177" s="261" t="s">
        <v>94</v>
      </c>
      <c r="B177" s="262">
        <f>SUM(C177+D177)</f>
        <v>0</v>
      </c>
      <c r="C177" s="263">
        <f t="shared" si="19"/>
        <v>0</v>
      </c>
      <c r="D177" s="333">
        <f t="shared" si="19"/>
        <v>0</v>
      </c>
      <c r="E177" s="1506"/>
      <c r="F177" s="1507"/>
      <c r="G177" s="1506"/>
      <c r="H177" s="1507"/>
      <c r="I177" s="1506"/>
      <c r="J177" s="1507"/>
      <c r="K177" s="1508"/>
      <c r="L177" s="1509"/>
      <c r="M177" s="1506"/>
      <c r="N177" s="1507"/>
      <c r="O177" s="1508"/>
      <c r="P177" s="1509"/>
      <c r="Q177" s="1506"/>
      <c r="R177" s="1507"/>
      <c r="S177" s="1508"/>
      <c r="T177" s="1509"/>
      <c r="U177" s="1506"/>
      <c r="V177" s="1507"/>
      <c r="W177" s="1508"/>
      <c r="X177" s="1509"/>
      <c r="Y177" s="1506"/>
      <c r="Z177" s="1507"/>
      <c r="AA177" s="1506"/>
      <c r="AB177" s="1507"/>
      <c r="AC177" s="1506"/>
      <c r="AD177" s="1507"/>
      <c r="AE177" s="1506"/>
      <c r="AF177" s="1507"/>
      <c r="AG177" s="1506"/>
      <c r="AH177" s="1507"/>
      <c r="AI177" s="1506"/>
      <c r="AJ177" s="1507"/>
      <c r="AK177" s="1506"/>
      <c r="AL177" s="1507"/>
      <c r="BV177" s="3"/>
      <c r="BW177" s="4"/>
      <c r="BX177" s="4"/>
      <c r="BY177" s="4"/>
      <c r="BZ177" s="3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6"/>
      <c r="DB177" s="6"/>
      <c r="DC177" s="6"/>
      <c r="DD177" s="6"/>
      <c r="DE177" s="6"/>
      <c r="DF177" s="6"/>
      <c r="DG177" s="6"/>
      <c r="DH177" s="6"/>
    </row>
    <row r="178" spans="1:112" s="2" customFormat="1" x14ac:dyDescent="0.2">
      <c r="A178" s="1510" t="s">
        <v>233</v>
      </c>
      <c r="B178" s="264"/>
      <c r="C178" s="11"/>
      <c r="D178" s="11"/>
      <c r="E178" s="11"/>
      <c r="F178" s="11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11"/>
      <c r="BV178" s="3"/>
      <c r="BW178" s="4"/>
      <c r="BX178" s="4"/>
      <c r="BY178" s="4"/>
      <c r="BZ178" s="3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6"/>
      <c r="DB178" s="6"/>
      <c r="DC178" s="6"/>
      <c r="DD178" s="6"/>
      <c r="DE178" s="6"/>
      <c r="DF178" s="6"/>
      <c r="DG178" s="6"/>
      <c r="DH178" s="6"/>
    </row>
    <row r="179" spans="1:112" s="2" customFormat="1" ht="14.25" customHeight="1" x14ac:dyDescent="0.2">
      <c r="A179" s="2062" t="s">
        <v>139</v>
      </c>
      <c r="B179" s="2089"/>
      <c r="C179" s="2062" t="s">
        <v>80</v>
      </c>
      <c r="D179" s="2096"/>
      <c r="E179" s="2089"/>
      <c r="F179" s="2447" t="s">
        <v>234</v>
      </c>
      <c r="G179" s="2455"/>
      <c r="H179" s="2455"/>
      <c r="I179" s="2455"/>
      <c r="J179" s="2455"/>
      <c r="K179" s="2455"/>
      <c r="L179" s="2455"/>
      <c r="M179" s="2455"/>
      <c r="N179" s="2455"/>
      <c r="O179" s="2455"/>
      <c r="P179" s="2455"/>
      <c r="Q179" s="2455"/>
      <c r="R179" s="2455"/>
      <c r="S179" s="2455"/>
      <c r="T179" s="2455"/>
      <c r="U179" s="2449"/>
      <c r="V179" s="2041" t="s">
        <v>235</v>
      </c>
      <c r="W179" s="2465" t="s">
        <v>236</v>
      </c>
      <c r="X179" s="2465" t="s">
        <v>237</v>
      </c>
      <c r="Y179" s="2465" t="s">
        <v>238</v>
      </c>
      <c r="Z179" s="2465" t="s">
        <v>239</v>
      </c>
      <c r="AA179" s="2446" t="s">
        <v>240</v>
      </c>
      <c r="AB179" s="2468" t="s">
        <v>241</v>
      </c>
      <c r="AC179" s="2468"/>
      <c r="AD179" s="2468"/>
      <c r="AE179" s="2468"/>
      <c r="AF179" s="2458" t="s">
        <v>153</v>
      </c>
      <c r="AG179" s="2459"/>
      <c r="AH179" s="2041" t="s">
        <v>155</v>
      </c>
      <c r="AI179" s="2467" t="s">
        <v>242</v>
      </c>
      <c r="AJ179" s="2467" t="s">
        <v>158</v>
      </c>
      <c r="AK179" s="2467" t="s">
        <v>159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BV179" s="3"/>
      <c r="BW179" s="3"/>
      <c r="BX179" s="3"/>
      <c r="BY179" s="3"/>
      <c r="BZ179" s="3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6"/>
      <c r="DB179" s="6"/>
      <c r="DC179" s="6"/>
      <c r="DD179" s="6"/>
      <c r="DE179" s="6"/>
      <c r="DF179" s="6"/>
      <c r="DG179" s="6"/>
      <c r="DH179" s="6"/>
    </row>
    <row r="180" spans="1:112" s="2" customFormat="1" ht="14.25" customHeight="1" x14ac:dyDescent="0.2">
      <c r="A180" s="2063"/>
      <c r="B180" s="2172"/>
      <c r="C180" s="2063"/>
      <c r="D180" s="2127"/>
      <c r="E180" s="2172"/>
      <c r="F180" s="2465" t="s">
        <v>11</v>
      </c>
      <c r="G180" s="2465"/>
      <c r="H180" s="2465" t="s">
        <v>12</v>
      </c>
      <c r="I180" s="2465"/>
      <c r="J180" s="2465" t="s">
        <v>13</v>
      </c>
      <c r="K180" s="2465"/>
      <c r="L180" s="2465" t="s">
        <v>243</v>
      </c>
      <c r="M180" s="2465"/>
      <c r="N180" s="2465" t="s">
        <v>244</v>
      </c>
      <c r="O180" s="2465"/>
      <c r="P180" s="2468" t="s">
        <v>245</v>
      </c>
      <c r="Q180" s="2468"/>
      <c r="R180" s="2468" t="s">
        <v>246</v>
      </c>
      <c r="S180" s="2468"/>
      <c r="T180" s="2109" t="s">
        <v>247</v>
      </c>
      <c r="U180" s="2130"/>
      <c r="V180" s="2155"/>
      <c r="W180" s="2465"/>
      <c r="X180" s="2465"/>
      <c r="Y180" s="2465"/>
      <c r="Z180" s="2465"/>
      <c r="AA180" s="2446"/>
      <c r="AB180" s="2465" t="s">
        <v>160</v>
      </c>
      <c r="AC180" s="2465" t="s">
        <v>161</v>
      </c>
      <c r="AD180" s="2465" t="s">
        <v>162</v>
      </c>
      <c r="AE180" s="2446" t="s">
        <v>163</v>
      </c>
      <c r="AF180" s="2470" t="s">
        <v>164</v>
      </c>
      <c r="AG180" s="2471" t="s">
        <v>165</v>
      </c>
      <c r="AH180" s="2155"/>
      <c r="AI180" s="2173"/>
      <c r="AJ180" s="2173"/>
      <c r="AK180" s="217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BV180" s="3"/>
      <c r="BW180" s="3"/>
      <c r="BX180" s="3"/>
      <c r="BY180" s="4"/>
      <c r="BZ180" s="3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6"/>
      <c r="DB180" s="6"/>
      <c r="DC180" s="6"/>
      <c r="DD180" s="6"/>
      <c r="DE180" s="6"/>
      <c r="DF180" s="6"/>
      <c r="DG180" s="6"/>
      <c r="DH180" s="6"/>
    </row>
    <row r="181" spans="1:112" s="2" customFormat="1" x14ac:dyDescent="0.2">
      <c r="A181" s="2064"/>
      <c r="B181" s="2109"/>
      <c r="C181" s="1400" t="s">
        <v>32</v>
      </c>
      <c r="D181" s="1401" t="s">
        <v>43</v>
      </c>
      <c r="E181" s="1402" t="s">
        <v>34</v>
      </c>
      <c r="F181" s="1403" t="s">
        <v>43</v>
      </c>
      <c r="G181" s="1404" t="s">
        <v>34</v>
      </c>
      <c r="H181" s="1403" t="s">
        <v>43</v>
      </c>
      <c r="I181" s="1404" t="s">
        <v>34</v>
      </c>
      <c r="J181" s="1403" t="s">
        <v>43</v>
      </c>
      <c r="K181" s="1404" t="s">
        <v>34</v>
      </c>
      <c r="L181" s="1403" t="s">
        <v>43</v>
      </c>
      <c r="M181" s="1404" t="s">
        <v>34</v>
      </c>
      <c r="N181" s="1403" t="s">
        <v>43</v>
      </c>
      <c r="O181" s="1404" t="s">
        <v>34</v>
      </c>
      <c r="P181" s="1403" t="s">
        <v>43</v>
      </c>
      <c r="Q181" s="1404" t="s">
        <v>34</v>
      </c>
      <c r="R181" s="1403" t="s">
        <v>43</v>
      </c>
      <c r="S181" s="1404" t="s">
        <v>34</v>
      </c>
      <c r="T181" s="1405" t="s">
        <v>43</v>
      </c>
      <c r="U181" s="1406" t="s">
        <v>34</v>
      </c>
      <c r="V181" s="2108"/>
      <c r="W181" s="2465"/>
      <c r="X181" s="2465"/>
      <c r="Y181" s="2465"/>
      <c r="Z181" s="2465"/>
      <c r="AA181" s="2446"/>
      <c r="AB181" s="2465"/>
      <c r="AC181" s="2465"/>
      <c r="AD181" s="2465"/>
      <c r="AE181" s="2446"/>
      <c r="AF181" s="2470"/>
      <c r="AG181" s="2471"/>
      <c r="AH181" s="2108"/>
      <c r="AI181" s="2050"/>
      <c r="AJ181" s="2050"/>
      <c r="AK181" s="2050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BV181" s="3"/>
      <c r="BW181" s="3"/>
      <c r="BX181" s="3"/>
      <c r="BY181" s="4"/>
      <c r="BZ181" s="3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6"/>
      <c r="DB181" s="6"/>
      <c r="DC181" s="6"/>
      <c r="DD181" s="6"/>
      <c r="DE181" s="6"/>
      <c r="DF181" s="6"/>
      <c r="DG181" s="6"/>
      <c r="DH181" s="6"/>
    </row>
    <row r="182" spans="1:112" s="2" customFormat="1" x14ac:dyDescent="0.2">
      <c r="A182" s="2465" t="s">
        <v>248</v>
      </c>
      <c r="B182" s="1407" t="s">
        <v>249</v>
      </c>
      <c r="C182" s="1408">
        <f>SUM(D182:E182)</f>
        <v>1</v>
      </c>
      <c r="D182" s="1346">
        <f>SUM(F182+H182+J182+L182+N182+P182+R182+T182)</f>
        <v>0</v>
      </c>
      <c r="E182" s="1347">
        <f>G182+I182+K182+M182+O182+Q182+S182+U182</f>
        <v>1</v>
      </c>
      <c r="F182" s="1409"/>
      <c r="G182" s="1349"/>
      <c r="H182" s="1409"/>
      <c r="I182" s="1349">
        <v>1</v>
      </c>
      <c r="J182" s="1409"/>
      <c r="K182" s="1349"/>
      <c r="L182" s="1409"/>
      <c r="M182" s="1349"/>
      <c r="N182" s="1409"/>
      <c r="O182" s="1349"/>
      <c r="P182" s="1409"/>
      <c r="Q182" s="1349"/>
      <c r="R182" s="1409"/>
      <c r="S182" s="1349"/>
      <c r="T182" s="1409"/>
      <c r="U182" s="1350"/>
      <c r="V182" s="1410"/>
      <c r="W182" s="1411"/>
      <c r="X182" s="1411">
        <v>1</v>
      </c>
      <c r="Y182" s="1411"/>
      <c r="Z182" s="1411"/>
      <c r="AA182" s="1412"/>
      <c r="AB182" s="1411"/>
      <c r="AC182" s="1411"/>
      <c r="AD182" s="1411"/>
      <c r="AE182" s="1413">
        <v>1</v>
      </c>
      <c r="AF182" s="1411">
        <v>1</v>
      </c>
      <c r="AG182" s="1414"/>
      <c r="AH182" s="1413">
        <v>0</v>
      </c>
      <c r="AI182" s="1411">
        <v>0</v>
      </c>
      <c r="AJ182" s="1411">
        <v>0</v>
      </c>
      <c r="AK182" s="1411">
        <v>0</v>
      </c>
      <c r="AL182" s="266"/>
      <c r="AM182" s="21"/>
      <c r="AN182" s="21"/>
      <c r="AO182" s="21"/>
      <c r="AP182" s="21"/>
      <c r="AQ182" s="21"/>
      <c r="AR182" s="21"/>
      <c r="AS182" s="3"/>
      <c r="AT182" s="3"/>
      <c r="BV182" s="3"/>
      <c r="BW182" s="3"/>
      <c r="BX182" s="3"/>
      <c r="BY182" s="4"/>
      <c r="BZ182" s="3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6"/>
      <c r="DB182" s="6">
        <v>0</v>
      </c>
      <c r="DC182" s="6"/>
      <c r="DD182" s="6">
        <v>0</v>
      </c>
      <c r="DE182" s="6"/>
      <c r="DF182" s="6">
        <v>0</v>
      </c>
      <c r="DG182" s="6"/>
      <c r="DH182" s="6">
        <v>0</v>
      </c>
    </row>
    <row r="183" spans="1:112" s="2" customFormat="1" x14ac:dyDescent="0.2">
      <c r="A183" s="2465"/>
      <c r="B183" s="77" t="s">
        <v>250</v>
      </c>
      <c r="C183" s="267">
        <f>SUM(D183:E183)</f>
        <v>0</v>
      </c>
      <c r="D183" s="38">
        <f>SUM(F183+H183+J183+L183+N183+P183+R183+T183)</f>
        <v>0</v>
      </c>
      <c r="E183" s="268">
        <f>G183+I183+K183+M183+O183+Q183+S183+U183</f>
        <v>0</v>
      </c>
      <c r="F183" s="190"/>
      <c r="G183" s="269"/>
      <c r="H183" s="190"/>
      <c r="I183" s="269"/>
      <c r="J183" s="190"/>
      <c r="K183" s="269"/>
      <c r="L183" s="190"/>
      <c r="M183" s="269"/>
      <c r="N183" s="190"/>
      <c r="O183" s="269"/>
      <c r="P183" s="190"/>
      <c r="Q183" s="269"/>
      <c r="R183" s="190"/>
      <c r="S183" s="269"/>
      <c r="T183" s="190"/>
      <c r="U183" s="270"/>
      <c r="V183" s="271"/>
      <c r="W183" s="272"/>
      <c r="X183" s="272"/>
      <c r="Y183" s="272"/>
      <c r="Z183" s="272"/>
      <c r="AA183" s="192"/>
      <c r="AB183" s="272"/>
      <c r="AC183" s="272"/>
      <c r="AD183" s="272"/>
      <c r="AE183" s="194"/>
      <c r="AF183" s="272"/>
      <c r="AG183" s="273"/>
      <c r="AH183" s="194"/>
      <c r="AI183" s="272"/>
      <c r="AJ183" s="272"/>
      <c r="AK183" s="272"/>
      <c r="AL183" s="274"/>
      <c r="AM183" s="21"/>
      <c r="AN183" s="21"/>
      <c r="AO183" s="21"/>
      <c r="AP183" s="21"/>
      <c r="AQ183" s="21"/>
      <c r="AR183" s="21"/>
      <c r="AS183" s="3"/>
      <c r="AT183" s="3"/>
      <c r="BV183" s="3"/>
      <c r="BW183" s="3"/>
      <c r="BX183" s="3"/>
      <c r="BY183" s="4"/>
      <c r="BZ183" s="3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6"/>
      <c r="DB183" s="6">
        <v>0</v>
      </c>
      <c r="DC183" s="6"/>
      <c r="DD183" s="6">
        <v>0</v>
      </c>
      <c r="DE183" s="6"/>
      <c r="DF183" s="6">
        <v>0</v>
      </c>
      <c r="DG183" s="6"/>
      <c r="DH183" s="6">
        <v>0</v>
      </c>
    </row>
    <row r="184" spans="1:112" s="2" customFormat="1" x14ac:dyDescent="0.2">
      <c r="A184" s="87" t="s">
        <v>251</v>
      </c>
      <c r="B184" s="87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BV184" s="3"/>
      <c r="BW184" s="3"/>
      <c r="BX184" s="3"/>
      <c r="BY184" s="3"/>
      <c r="BZ184" s="3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6"/>
      <c r="DB184" s="6"/>
      <c r="DC184" s="6"/>
      <c r="DD184" s="6"/>
      <c r="DE184" s="6"/>
      <c r="DF184" s="6"/>
      <c r="DG184" s="6"/>
      <c r="DH184" s="6"/>
    </row>
    <row r="185" spans="1:112" s="2" customFormat="1" x14ac:dyDescent="0.2">
      <c r="A185" s="2466" t="s">
        <v>4</v>
      </c>
      <c r="B185" s="2466" t="s">
        <v>80</v>
      </c>
      <c r="C185" s="2467" t="s">
        <v>92</v>
      </c>
      <c r="D185" s="2041" t="s">
        <v>252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BV185" s="3"/>
      <c r="BW185" s="3"/>
      <c r="BX185" s="4"/>
      <c r="BY185" s="4"/>
      <c r="BZ185" s="3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6"/>
      <c r="DB185" s="6"/>
      <c r="DC185" s="6"/>
      <c r="DD185" s="6"/>
      <c r="DE185" s="6"/>
      <c r="DF185" s="6"/>
      <c r="DG185" s="6"/>
      <c r="DH185" s="6"/>
    </row>
    <row r="186" spans="1:112" s="2" customFormat="1" x14ac:dyDescent="0.2">
      <c r="A186" s="2038"/>
      <c r="B186" s="2038"/>
      <c r="C186" s="2050"/>
      <c r="D186" s="210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BV186" s="3"/>
      <c r="BW186" s="3"/>
      <c r="BX186" s="4"/>
      <c r="BY186" s="4"/>
      <c r="BZ186" s="3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6"/>
      <c r="DB186" s="6"/>
      <c r="DC186" s="6"/>
      <c r="DD186" s="6"/>
      <c r="DE186" s="6"/>
      <c r="DF186" s="6"/>
      <c r="DG186" s="6"/>
      <c r="DH186" s="6"/>
    </row>
    <row r="187" spans="1:112" s="2" customFormat="1" x14ac:dyDescent="0.2">
      <c r="A187" s="1407" t="s">
        <v>253</v>
      </c>
      <c r="B187" s="1415">
        <f>SUM(C187:D187)</f>
        <v>1</v>
      </c>
      <c r="C187" s="1411"/>
      <c r="D187" s="1413">
        <v>1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BV187" s="3"/>
      <c r="BW187" s="3"/>
      <c r="BX187" s="4"/>
      <c r="BY187" s="4"/>
      <c r="BZ187" s="3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6"/>
      <c r="DB187" s="6"/>
      <c r="DC187" s="6"/>
      <c r="DD187" s="6"/>
      <c r="DE187" s="6"/>
      <c r="DF187" s="6"/>
      <c r="DG187" s="6"/>
      <c r="DH187" s="6"/>
    </row>
    <row r="188" spans="1:112" s="2" customFormat="1" x14ac:dyDescent="0.2">
      <c r="A188" s="77" t="s">
        <v>254</v>
      </c>
      <c r="B188" s="275">
        <f>SUM(C188)</f>
        <v>0</v>
      </c>
      <c r="C188" s="272"/>
      <c r="D188" s="1416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BV188" s="3"/>
      <c r="BW188" s="3"/>
      <c r="BX188" s="4"/>
      <c r="BY188" s="4"/>
      <c r="BZ188" s="3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6"/>
      <c r="DB188" s="6"/>
      <c r="DC188" s="6"/>
      <c r="DD188" s="6"/>
      <c r="DE188" s="6"/>
      <c r="DF188" s="6"/>
      <c r="DG188" s="6"/>
      <c r="DH188" s="6"/>
    </row>
    <row r="189" spans="1:112" s="2" customFormat="1" x14ac:dyDescent="0.2">
      <c r="A189" s="1511" t="s">
        <v>255</v>
      </c>
      <c r="B189" s="1510"/>
      <c r="C189" s="276"/>
      <c r="D189" s="14"/>
      <c r="F189" s="277"/>
      <c r="G189" s="316"/>
      <c r="H189" s="88"/>
      <c r="I189" s="316"/>
      <c r="J189" s="321"/>
      <c r="K189" s="321"/>
      <c r="L189" s="316"/>
      <c r="M189" s="88"/>
      <c r="N189" s="316"/>
      <c r="O189" s="316"/>
      <c r="P189" s="88"/>
      <c r="Q189" s="316"/>
      <c r="R189" s="316"/>
      <c r="S189" s="88"/>
      <c r="T189" s="316"/>
      <c r="U189" s="316"/>
      <c r="V189" s="321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BV189" s="3"/>
      <c r="BW189" s="3"/>
      <c r="BX189" s="3"/>
      <c r="BY189" s="3"/>
      <c r="BZ189" s="3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6"/>
      <c r="DB189" s="6"/>
      <c r="DC189" s="6"/>
      <c r="DD189" s="6"/>
      <c r="DE189" s="6"/>
      <c r="DF189" s="6"/>
      <c r="DG189" s="6"/>
      <c r="DH189" s="6"/>
    </row>
    <row r="190" spans="1:112" s="2" customFormat="1" ht="14.25" customHeight="1" x14ac:dyDescent="0.2">
      <c r="A190" s="2466" t="s">
        <v>139</v>
      </c>
      <c r="B190" s="2062" t="s">
        <v>80</v>
      </c>
      <c r="C190" s="2096"/>
      <c r="D190" s="2089"/>
      <c r="E190" s="2474" t="s">
        <v>6</v>
      </c>
      <c r="F190" s="2475"/>
      <c r="G190" s="2475"/>
      <c r="H190" s="2475"/>
      <c r="I190" s="2475"/>
      <c r="J190" s="2475"/>
      <c r="K190" s="2475"/>
      <c r="L190" s="2475"/>
      <c r="M190" s="2475"/>
      <c r="N190" s="2475"/>
      <c r="O190" s="2475"/>
      <c r="P190" s="2475"/>
      <c r="Q190" s="2475"/>
      <c r="R190" s="2475"/>
      <c r="S190" s="2475"/>
      <c r="T190" s="2475"/>
      <c r="U190" s="2475"/>
      <c r="V190" s="2475"/>
      <c r="W190" s="2475"/>
      <c r="X190" s="2475"/>
      <c r="Y190" s="2475"/>
      <c r="Z190" s="2475"/>
      <c r="AA190" s="2475"/>
      <c r="AB190" s="2475"/>
      <c r="AC190" s="2475"/>
      <c r="AD190" s="2475"/>
      <c r="AE190" s="2475"/>
      <c r="AF190" s="2475"/>
      <c r="AG190" s="2475"/>
      <c r="AH190" s="2475"/>
      <c r="AI190" s="2475"/>
      <c r="AJ190" s="2475"/>
      <c r="AK190" s="2475"/>
      <c r="AL190" s="2476"/>
      <c r="AM190" s="2469" t="s">
        <v>256</v>
      </c>
      <c r="AN190" s="2041"/>
      <c r="BV190" s="3"/>
      <c r="BW190" s="3"/>
      <c r="BX190" s="3"/>
      <c r="BY190" s="3"/>
      <c r="BZ190" s="3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6"/>
      <c r="DB190" s="6"/>
      <c r="DC190" s="6"/>
      <c r="DD190" s="6"/>
      <c r="DE190" s="6"/>
      <c r="DF190" s="6"/>
      <c r="DG190" s="6"/>
      <c r="DH190" s="6"/>
    </row>
    <row r="191" spans="1:112" s="2" customFormat="1" x14ac:dyDescent="0.2">
      <c r="A191" s="2204"/>
      <c r="B191" s="2064"/>
      <c r="C191" s="2140"/>
      <c r="D191" s="2109"/>
      <c r="E191" s="2444" t="s">
        <v>11</v>
      </c>
      <c r="F191" s="2446"/>
      <c r="G191" s="2444" t="s">
        <v>12</v>
      </c>
      <c r="H191" s="2446"/>
      <c r="I191" s="2444" t="s">
        <v>13</v>
      </c>
      <c r="J191" s="2446"/>
      <c r="K191" s="2444" t="s">
        <v>14</v>
      </c>
      <c r="L191" s="2446"/>
      <c r="M191" s="2444" t="s">
        <v>15</v>
      </c>
      <c r="N191" s="2446"/>
      <c r="O191" s="2447" t="s">
        <v>16</v>
      </c>
      <c r="P191" s="2448"/>
      <c r="Q191" s="2447" t="s">
        <v>17</v>
      </c>
      <c r="R191" s="2448"/>
      <c r="S191" s="2447" t="s">
        <v>18</v>
      </c>
      <c r="T191" s="2448"/>
      <c r="U191" s="2447" t="s">
        <v>19</v>
      </c>
      <c r="V191" s="2448"/>
      <c r="W191" s="2447" t="s">
        <v>20</v>
      </c>
      <c r="X191" s="2448"/>
      <c r="Y191" s="2447" t="s">
        <v>21</v>
      </c>
      <c r="Z191" s="2448"/>
      <c r="AA191" s="2447" t="s">
        <v>22</v>
      </c>
      <c r="AB191" s="2448"/>
      <c r="AC191" s="2447" t="s">
        <v>23</v>
      </c>
      <c r="AD191" s="2448"/>
      <c r="AE191" s="2447" t="s">
        <v>24</v>
      </c>
      <c r="AF191" s="2448"/>
      <c r="AG191" s="2447" t="s">
        <v>25</v>
      </c>
      <c r="AH191" s="2448"/>
      <c r="AI191" s="2447" t="s">
        <v>26</v>
      </c>
      <c r="AJ191" s="2448"/>
      <c r="AK191" s="2447" t="s">
        <v>27</v>
      </c>
      <c r="AL191" s="2449"/>
      <c r="AM191" s="2133"/>
      <c r="AN191" s="2108"/>
      <c r="BV191" s="3"/>
      <c r="BW191" s="3"/>
      <c r="BX191" s="3"/>
      <c r="BY191" s="3"/>
      <c r="BZ191" s="3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6"/>
      <c r="DB191" s="6"/>
      <c r="DC191" s="6"/>
      <c r="DD191" s="6"/>
      <c r="DE191" s="6"/>
      <c r="DF191" s="6"/>
      <c r="DG191" s="6"/>
      <c r="DH191" s="6"/>
    </row>
    <row r="192" spans="1:112" s="2" customFormat="1" x14ac:dyDescent="0.2">
      <c r="A192" s="2038"/>
      <c r="B192" s="1512" t="s">
        <v>32</v>
      </c>
      <c r="C192" s="1513" t="s">
        <v>33</v>
      </c>
      <c r="D192" s="1275" t="s">
        <v>34</v>
      </c>
      <c r="E192" s="1403" t="s">
        <v>43</v>
      </c>
      <c r="F192" s="1404" t="s">
        <v>34</v>
      </c>
      <c r="G192" s="1403" t="s">
        <v>43</v>
      </c>
      <c r="H192" s="1404" t="s">
        <v>34</v>
      </c>
      <c r="I192" s="1403" t="s">
        <v>43</v>
      </c>
      <c r="J192" s="1404" t="s">
        <v>34</v>
      </c>
      <c r="K192" s="1403" t="s">
        <v>43</v>
      </c>
      <c r="L192" s="1404" t="s">
        <v>34</v>
      </c>
      <c r="M192" s="1403" t="s">
        <v>43</v>
      </c>
      <c r="N192" s="1404" t="s">
        <v>34</v>
      </c>
      <c r="O192" s="1403" t="s">
        <v>43</v>
      </c>
      <c r="P192" s="1417" t="s">
        <v>34</v>
      </c>
      <c r="Q192" s="1403" t="s">
        <v>43</v>
      </c>
      <c r="R192" s="1417" t="s">
        <v>34</v>
      </c>
      <c r="S192" s="1403" t="s">
        <v>43</v>
      </c>
      <c r="T192" s="1417" t="s">
        <v>34</v>
      </c>
      <c r="U192" s="1403" t="s">
        <v>43</v>
      </c>
      <c r="V192" s="1404" t="s">
        <v>34</v>
      </c>
      <c r="W192" s="1403" t="s">
        <v>43</v>
      </c>
      <c r="X192" s="1404" t="s">
        <v>34</v>
      </c>
      <c r="Y192" s="1405" t="s">
        <v>43</v>
      </c>
      <c r="Z192" s="1404" t="s">
        <v>34</v>
      </c>
      <c r="AA192" s="1405" t="s">
        <v>43</v>
      </c>
      <c r="AB192" s="1404" t="s">
        <v>34</v>
      </c>
      <c r="AC192" s="1405" t="s">
        <v>43</v>
      </c>
      <c r="AD192" s="1404" t="s">
        <v>34</v>
      </c>
      <c r="AE192" s="1405" t="s">
        <v>43</v>
      </c>
      <c r="AF192" s="1404" t="s">
        <v>34</v>
      </c>
      <c r="AG192" s="1405" t="s">
        <v>43</v>
      </c>
      <c r="AH192" s="1404" t="s">
        <v>34</v>
      </c>
      <c r="AI192" s="1405" t="s">
        <v>43</v>
      </c>
      <c r="AJ192" s="1404" t="s">
        <v>34</v>
      </c>
      <c r="AK192" s="1405" t="s">
        <v>43</v>
      </c>
      <c r="AL192" s="1406"/>
      <c r="AM192" s="1418" t="s">
        <v>257</v>
      </c>
      <c r="AN192" s="1419" t="s">
        <v>258</v>
      </c>
      <c r="BV192" s="3"/>
      <c r="BW192" s="3"/>
      <c r="BX192" s="3"/>
      <c r="BY192" s="3"/>
      <c r="BZ192" s="3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6"/>
      <c r="DB192" s="6"/>
      <c r="DC192" s="6"/>
      <c r="DD192" s="6"/>
      <c r="DE192" s="6"/>
      <c r="DF192" s="6"/>
      <c r="DG192" s="6"/>
      <c r="DH192" s="6"/>
    </row>
    <row r="193" spans="1:130" x14ac:dyDescent="0.2">
      <c r="A193" s="1420" t="s">
        <v>259</v>
      </c>
      <c r="B193" s="1421">
        <f>SUM(C193+D193)</f>
        <v>47</v>
      </c>
      <c r="C193" s="1422">
        <f>+E193+G193+I193+K193+M193+O193+Q193+S193+U193+W193+Y193+AA193+AC193+AE193+AG193+AI193+AK193</f>
        <v>13</v>
      </c>
      <c r="D193" s="1423">
        <f>+F193+H193+J193+L193+N193+P193+R193+T193+V193+X193+Z193+AB193+AD193+AF193+AH193+AJ193+AL193</f>
        <v>34</v>
      </c>
      <c r="E193" s="1424"/>
      <c r="F193" s="1425"/>
      <c r="G193" s="1424"/>
      <c r="H193" s="1425"/>
      <c r="I193" s="1424">
        <v>1</v>
      </c>
      <c r="J193" s="1425">
        <v>7</v>
      </c>
      <c r="K193" s="1424">
        <v>5</v>
      </c>
      <c r="L193" s="1425">
        <v>14</v>
      </c>
      <c r="M193" s="1424">
        <v>2</v>
      </c>
      <c r="N193" s="1425">
        <v>3</v>
      </c>
      <c r="O193" s="1424">
        <v>2</v>
      </c>
      <c r="P193" s="1426">
        <v>3</v>
      </c>
      <c r="Q193" s="1424">
        <v>1</v>
      </c>
      <c r="R193" s="1426">
        <v>3</v>
      </c>
      <c r="S193" s="1424">
        <v>1</v>
      </c>
      <c r="T193" s="1426">
        <v>1</v>
      </c>
      <c r="U193" s="1424">
        <v>0</v>
      </c>
      <c r="V193" s="1425">
        <v>2</v>
      </c>
      <c r="W193" s="1424"/>
      <c r="X193" s="1425"/>
      <c r="Y193" s="1424"/>
      <c r="Z193" s="1426"/>
      <c r="AA193" s="1424">
        <v>1</v>
      </c>
      <c r="AB193" s="1426">
        <v>1</v>
      </c>
      <c r="AC193" s="1424"/>
      <c r="AD193" s="1426"/>
      <c r="AE193" s="1424"/>
      <c r="AF193" s="1426"/>
      <c r="AG193" s="1424"/>
      <c r="AH193" s="1426"/>
      <c r="AI193" s="1424"/>
      <c r="AJ193" s="1426"/>
      <c r="AK193" s="1424"/>
      <c r="AL193" s="1427"/>
      <c r="AM193" s="1426">
        <v>0</v>
      </c>
      <c r="AN193" s="1426">
        <v>0</v>
      </c>
      <c r="AO193" s="2" t="str">
        <f>CA193&amp;CB193</f>
        <v/>
      </c>
      <c r="BX193" s="3"/>
      <c r="BY193" s="3"/>
      <c r="CA193" s="5" t="str">
        <f>IF(DA193=1,"* La Suma de las columnas Trans no debe ser mayor al total. ","")</f>
        <v/>
      </c>
      <c r="CB193" s="5" t="str">
        <f>IF(DB193=1,"* No olvide digitar las columnas Trans (Digite CERO si no tiene). ","")</f>
        <v/>
      </c>
      <c r="DA193" s="6">
        <f>IF(AM193+AN193&gt;B193,1,0)</f>
        <v>0</v>
      </c>
      <c r="DB193" s="6">
        <f>IF(AND(B193&lt;&gt;0,OR(AM193="",AN193="")),1,0)</f>
        <v>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87" t="s">
        <v>260</v>
      </c>
      <c r="B194" s="87"/>
      <c r="BX194" s="3"/>
      <c r="BY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 customHeight="1" x14ac:dyDescent="0.2">
      <c r="A195" s="2089" t="s">
        <v>261</v>
      </c>
      <c r="B195" s="2039" t="s">
        <v>80</v>
      </c>
      <c r="C195" s="2040"/>
      <c r="D195" s="2041"/>
      <c r="E195" s="2472" t="s">
        <v>6</v>
      </c>
      <c r="F195" s="2473"/>
      <c r="G195" s="2473"/>
      <c r="H195" s="2473"/>
      <c r="I195" s="2473"/>
      <c r="J195" s="2473"/>
      <c r="K195" s="2473"/>
      <c r="L195" s="2471"/>
      <c r="M195" s="2040" t="s">
        <v>262</v>
      </c>
      <c r="N195" s="2138"/>
      <c r="O195" s="2041" t="s">
        <v>263</v>
      </c>
      <c r="BX195" s="3"/>
      <c r="BY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 customHeight="1" x14ac:dyDescent="0.2">
      <c r="A196" s="2090"/>
      <c r="B196" s="2042"/>
      <c r="C196" s="2043"/>
      <c r="D196" s="2108"/>
      <c r="E196" s="2444" t="s">
        <v>11</v>
      </c>
      <c r="F196" s="2446"/>
      <c r="G196" s="2444" t="s">
        <v>12</v>
      </c>
      <c r="H196" s="2446"/>
      <c r="I196" s="2444" t="s">
        <v>13</v>
      </c>
      <c r="J196" s="2446"/>
      <c r="K196" s="2444" t="s">
        <v>264</v>
      </c>
      <c r="L196" s="2461"/>
      <c r="M196" s="2043"/>
      <c r="N196" s="2139"/>
      <c r="O196" s="2057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090"/>
      <c r="B197" s="1402" t="s">
        <v>32</v>
      </c>
      <c r="C197" s="1420" t="s">
        <v>33</v>
      </c>
      <c r="D197" s="1402" t="s">
        <v>34</v>
      </c>
      <c r="E197" s="1403" t="s">
        <v>43</v>
      </c>
      <c r="F197" s="280" t="s">
        <v>34</v>
      </c>
      <c r="G197" s="1403" t="s">
        <v>43</v>
      </c>
      <c r="H197" s="280" t="s">
        <v>34</v>
      </c>
      <c r="I197" s="1274" t="s">
        <v>43</v>
      </c>
      <c r="J197" s="1272" t="s">
        <v>34</v>
      </c>
      <c r="K197" s="1403" t="s">
        <v>43</v>
      </c>
      <c r="L197" s="1428" t="s">
        <v>34</v>
      </c>
      <c r="M197" s="1429" t="s">
        <v>265</v>
      </c>
      <c r="N197" s="1280" t="s">
        <v>266</v>
      </c>
      <c r="O197" s="2108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109"/>
      <c r="B198" s="284">
        <f t="shared" ref="B198:B203" si="20">+C198+D198</f>
        <v>9</v>
      </c>
      <c r="C198" s="285">
        <f>+E198+G198+I198+K198</f>
        <v>6</v>
      </c>
      <c r="D198" s="286">
        <f>+F198+H198+J198+L198</f>
        <v>3</v>
      </c>
      <c r="E198" s="1430">
        <f t="shared" ref="E198:O198" si="21">SUM(E199:E203)</f>
        <v>1</v>
      </c>
      <c r="F198" s="1431">
        <f t="shared" si="21"/>
        <v>0</v>
      </c>
      <c r="G198" s="1430">
        <f t="shared" si="21"/>
        <v>0</v>
      </c>
      <c r="H198" s="1431">
        <f t="shared" si="21"/>
        <v>0</v>
      </c>
      <c r="I198" s="1430">
        <f t="shared" si="21"/>
        <v>0</v>
      </c>
      <c r="J198" s="1432">
        <f t="shared" si="21"/>
        <v>0</v>
      </c>
      <c r="K198" s="1421">
        <f t="shared" si="21"/>
        <v>5</v>
      </c>
      <c r="L198" s="1433">
        <f t="shared" si="21"/>
        <v>3</v>
      </c>
      <c r="M198" s="1434">
        <f t="shared" si="21"/>
        <v>5</v>
      </c>
      <c r="N198" s="1431">
        <f t="shared" si="21"/>
        <v>4</v>
      </c>
      <c r="O198" s="1435">
        <f t="shared" si="21"/>
        <v>2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1407" t="s">
        <v>267</v>
      </c>
      <c r="B199" s="1415">
        <f t="shared" si="20"/>
        <v>8</v>
      </c>
      <c r="C199" s="1415">
        <f>+E199+G199+I199+K199</f>
        <v>6</v>
      </c>
      <c r="D199" s="1436">
        <f>+F199+H199+J199+L199</f>
        <v>2</v>
      </c>
      <c r="E199" s="179">
        <v>1</v>
      </c>
      <c r="F199" s="183"/>
      <c r="G199" s="179"/>
      <c r="H199" s="183"/>
      <c r="I199" s="179"/>
      <c r="J199" s="180"/>
      <c r="K199" s="179">
        <v>5</v>
      </c>
      <c r="L199" s="287">
        <v>2</v>
      </c>
      <c r="M199" s="181">
        <v>4</v>
      </c>
      <c r="N199" s="183">
        <v>4</v>
      </c>
      <c r="O199" s="288">
        <v>1</v>
      </c>
      <c r="P199" s="184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3"/>
      <c r="AC199" s="3"/>
      <c r="AD199" s="3"/>
      <c r="AE199" s="3"/>
      <c r="DA199" s="6">
        <v>0</v>
      </c>
      <c r="DB199" s="6">
        <v>0</v>
      </c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54" t="s">
        <v>268</v>
      </c>
      <c r="B200" s="289">
        <f t="shared" si="20"/>
        <v>1</v>
      </c>
      <c r="C200" s="289">
        <f t="shared" ref="C200:D203" si="22">+E200+G200+I200+K200</f>
        <v>0</v>
      </c>
      <c r="D200" s="290">
        <f t="shared" si="22"/>
        <v>1</v>
      </c>
      <c r="E200" s="185"/>
      <c r="F200" s="189"/>
      <c r="G200" s="185"/>
      <c r="H200" s="189"/>
      <c r="I200" s="185"/>
      <c r="J200" s="186"/>
      <c r="K200" s="185"/>
      <c r="L200" s="291">
        <v>1</v>
      </c>
      <c r="M200" s="187">
        <v>1</v>
      </c>
      <c r="N200" s="189">
        <v>0</v>
      </c>
      <c r="O200" s="292">
        <v>1</v>
      </c>
      <c r="P200" s="184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3"/>
      <c r="AC200" s="3"/>
      <c r="AD200" s="3"/>
      <c r="AE200" s="3"/>
      <c r="DA200" s="6">
        <v>0</v>
      </c>
      <c r="DB200" s="6">
        <v>0</v>
      </c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54" t="s">
        <v>269</v>
      </c>
      <c r="B201" s="289">
        <f t="shared" si="20"/>
        <v>0</v>
      </c>
      <c r="C201" s="289">
        <f t="shared" si="22"/>
        <v>0</v>
      </c>
      <c r="D201" s="290">
        <f t="shared" si="22"/>
        <v>0</v>
      </c>
      <c r="E201" s="185"/>
      <c r="F201" s="189"/>
      <c r="G201" s="185"/>
      <c r="H201" s="189"/>
      <c r="I201" s="185"/>
      <c r="J201" s="186"/>
      <c r="K201" s="185"/>
      <c r="L201" s="291"/>
      <c r="M201" s="187"/>
      <c r="N201" s="189"/>
      <c r="O201" s="292"/>
      <c r="P201" s="184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"/>
      <c r="AC201" s="3"/>
      <c r="AD201" s="3"/>
      <c r="AE201" s="3"/>
      <c r="DA201" s="6">
        <v>0</v>
      </c>
      <c r="DB201" s="6">
        <v>0</v>
      </c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54" t="s">
        <v>270</v>
      </c>
      <c r="B202" s="289">
        <f t="shared" si="20"/>
        <v>0</v>
      </c>
      <c r="C202" s="289">
        <f t="shared" si="22"/>
        <v>0</v>
      </c>
      <c r="D202" s="290">
        <f t="shared" si="22"/>
        <v>0</v>
      </c>
      <c r="E202" s="293"/>
      <c r="F202" s="294"/>
      <c r="G202" s="293"/>
      <c r="H202" s="294"/>
      <c r="I202" s="293"/>
      <c r="J202" s="295"/>
      <c r="K202" s="293"/>
      <c r="L202" s="296"/>
      <c r="M202" s="297"/>
      <c r="N202" s="294"/>
      <c r="O202" s="298"/>
      <c r="P202" s="184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3"/>
      <c r="AC202" s="3"/>
      <c r="AD202" s="3"/>
      <c r="AE202" s="3"/>
      <c r="DA202" s="6">
        <v>0</v>
      </c>
      <c r="DB202" s="6">
        <v>0</v>
      </c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99" t="s">
        <v>271</v>
      </c>
      <c r="B203" s="300">
        <f t="shared" si="20"/>
        <v>0</v>
      </c>
      <c r="C203" s="300">
        <f t="shared" si="22"/>
        <v>0</v>
      </c>
      <c r="D203" s="301">
        <f t="shared" si="22"/>
        <v>0</v>
      </c>
      <c r="E203" s="190"/>
      <c r="F203" s="191"/>
      <c r="G203" s="190"/>
      <c r="H203" s="191"/>
      <c r="I203" s="190"/>
      <c r="J203" s="191"/>
      <c r="K203" s="190"/>
      <c r="L203" s="270"/>
      <c r="M203" s="192"/>
      <c r="N203" s="191"/>
      <c r="O203" s="302"/>
      <c r="P203" s="184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3"/>
      <c r="AC203" s="3"/>
      <c r="AD203" s="3"/>
      <c r="AE203" s="3"/>
      <c r="DA203" s="6">
        <v>0</v>
      </c>
      <c r="DB203" s="6">
        <v>0</v>
      </c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20" spans="1:130" x14ac:dyDescent="0.2">
      <c r="A220" s="303">
        <f>SUM(B12:B15,B20:B25,B40:B45,B66,B89,C94:C101,D104:D106,C111:C113,C117:C118,B122,C122,D123,E123,C127:C128,B144,C147:D147,C151:C152,C155:C160,C164:C169,B174:B177,C182:C183,B187:B188,B193,B198)</f>
        <v>9758</v>
      </c>
      <c r="B220" s="303">
        <f>SUM(DA10:DZ203)</f>
        <v>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</sheetData>
  <mergeCells count="327">
    <mergeCell ref="A195:A198"/>
    <mergeCell ref="B195:D196"/>
    <mergeCell ref="E195:L195"/>
    <mergeCell ref="M195:N196"/>
    <mergeCell ref="O195:O197"/>
    <mergeCell ref="Q191:R191"/>
    <mergeCell ref="S191:T191"/>
    <mergeCell ref="U191:V191"/>
    <mergeCell ref="W191:X191"/>
    <mergeCell ref="A190:A192"/>
    <mergeCell ref="B190:D191"/>
    <mergeCell ref="E190:AL190"/>
    <mergeCell ref="E196:F196"/>
    <mergeCell ref="G196:H196"/>
    <mergeCell ref="I196:J196"/>
    <mergeCell ref="K196:L196"/>
    <mergeCell ref="AC191:AD191"/>
    <mergeCell ref="AE191:AF191"/>
    <mergeCell ref="AG191:AH191"/>
    <mergeCell ref="AI191:AJ191"/>
    <mergeCell ref="AK191:AL191"/>
    <mergeCell ref="Y191:Z191"/>
    <mergeCell ref="AA191:AB191"/>
    <mergeCell ref="AM190:AN191"/>
    <mergeCell ref="E191:F191"/>
    <mergeCell ref="G191:H191"/>
    <mergeCell ref="I191:J191"/>
    <mergeCell ref="K191:L191"/>
    <mergeCell ref="M191:N191"/>
    <mergeCell ref="O191:P191"/>
    <mergeCell ref="AF180:AF181"/>
    <mergeCell ref="AG180:AG181"/>
    <mergeCell ref="AE180:AE181"/>
    <mergeCell ref="A182:A183"/>
    <mergeCell ref="A185:A186"/>
    <mergeCell ref="B185:B186"/>
    <mergeCell ref="C185:C186"/>
    <mergeCell ref="D185:D186"/>
    <mergeCell ref="AI179:AI181"/>
    <mergeCell ref="AJ179:AJ181"/>
    <mergeCell ref="AK179:AK181"/>
    <mergeCell ref="F180:G180"/>
    <mergeCell ref="H180:I180"/>
    <mergeCell ref="J180:K180"/>
    <mergeCell ref="L180:M180"/>
    <mergeCell ref="N180:O180"/>
    <mergeCell ref="P180:Q180"/>
    <mergeCell ref="R180:S180"/>
    <mergeCell ref="Y179:Y181"/>
    <mergeCell ref="Z179:Z181"/>
    <mergeCell ref="AA179:AA181"/>
    <mergeCell ref="AB179:AE179"/>
    <mergeCell ref="AF179:AG179"/>
    <mergeCell ref="AH179:AH181"/>
    <mergeCell ref="AB180:AB181"/>
    <mergeCell ref="AC180:AC181"/>
    <mergeCell ref="AD180:AD181"/>
    <mergeCell ref="A179:B181"/>
    <mergeCell ref="C179:E180"/>
    <mergeCell ref="F179:U179"/>
    <mergeCell ref="V179:V181"/>
    <mergeCell ref="W179:W181"/>
    <mergeCell ref="X179:X181"/>
    <mergeCell ref="T180:U180"/>
    <mergeCell ref="AA172:AB172"/>
    <mergeCell ref="AC172:AD172"/>
    <mergeCell ref="A164:A166"/>
    <mergeCell ref="A167:A169"/>
    <mergeCell ref="A171:A173"/>
    <mergeCell ref="B171:D172"/>
    <mergeCell ref="E171:AL171"/>
    <mergeCell ref="E172:F172"/>
    <mergeCell ref="G172:H172"/>
    <mergeCell ref="I172:J172"/>
    <mergeCell ref="K172:L172"/>
    <mergeCell ref="M172:N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158:A160"/>
    <mergeCell ref="A162:B163"/>
    <mergeCell ref="C162:E162"/>
    <mergeCell ref="F162:F163"/>
    <mergeCell ref="G162:G163"/>
    <mergeCell ref="H162:H163"/>
    <mergeCell ref="F149:F150"/>
    <mergeCell ref="G149:I149"/>
    <mergeCell ref="J149:L149"/>
    <mergeCell ref="A151:A152"/>
    <mergeCell ref="A154:B154"/>
    <mergeCell ref="A155:A156"/>
    <mergeCell ref="A127:A128"/>
    <mergeCell ref="A130:A131"/>
    <mergeCell ref="B130:B131"/>
    <mergeCell ref="A146:B146"/>
    <mergeCell ref="A149:B150"/>
    <mergeCell ref="C149:E149"/>
    <mergeCell ref="N120:N121"/>
    <mergeCell ref="O120:O121"/>
    <mergeCell ref="P120:P121"/>
    <mergeCell ref="A125:B126"/>
    <mergeCell ref="C125:C126"/>
    <mergeCell ref="D125:I125"/>
    <mergeCell ref="J125:J126"/>
    <mergeCell ref="A117:B117"/>
    <mergeCell ref="A118:B118"/>
    <mergeCell ref="A120:A121"/>
    <mergeCell ref="B120:E120"/>
    <mergeCell ref="F120:G120"/>
    <mergeCell ref="H120:K120"/>
    <mergeCell ref="L120:L121"/>
    <mergeCell ref="M120:M121"/>
    <mergeCell ref="J115:K115"/>
    <mergeCell ref="L115:M115"/>
    <mergeCell ref="A112:B112"/>
    <mergeCell ref="A113:B113"/>
    <mergeCell ref="A115:B116"/>
    <mergeCell ref="C115:E115"/>
    <mergeCell ref="F115:G115"/>
    <mergeCell ref="H115:I115"/>
    <mergeCell ref="AD109:AE109"/>
    <mergeCell ref="AF109:AG109"/>
    <mergeCell ref="AH109:AI109"/>
    <mergeCell ref="V115:W115"/>
    <mergeCell ref="X115:Y115"/>
    <mergeCell ref="N115:O115"/>
    <mergeCell ref="P115:Q115"/>
    <mergeCell ref="R115:S115"/>
    <mergeCell ref="T115:U115"/>
    <mergeCell ref="A111:B111"/>
    <mergeCell ref="AN108:AN110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101:B101"/>
    <mergeCell ref="A103:C103"/>
    <mergeCell ref="A104:B106"/>
    <mergeCell ref="A107:K107"/>
    <mergeCell ref="A108:B110"/>
    <mergeCell ref="C108:E109"/>
    <mergeCell ref="F108:AM108"/>
    <mergeCell ref="X109:Y109"/>
    <mergeCell ref="Z109:AA109"/>
    <mergeCell ref="AB109:AC109"/>
    <mergeCell ref="AJ109:AK109"/>
    <mergeCell ref="AL109:AM109"/>
    <mergeCell ref="A94:B94"/>
    <mergeCell ref="A95:A97"/>
    <mergeCell ref="A98:B98"/>
    <mergeCell ref="A99:B99"/>
    <mergeCell ref="A100:B100"/>
    <mergeCell ref="Z92:AA92"/>
    <mergeCell ref="AB92:AC92"/>
    <mergeCell ref="AD92:AE92"/>
    <mergeCell ref="AF92:AG92"/>
    <mergeCell ref="A91:B93"/>
    <mergeCell ref="C91:E92"/>
    <mergeCell ref="AO91:AO93"/>
    <mergeCell ref="F92:G92"/>
    <mergeCell ref="H92:I92"/>
    <mergeCell ref="J92:K92"/>
    <mergeCell ref="L92:M92"/>
    <mergeCell ref="N92:O92"/>
    <mergeCell ref="P92:Q92"/>
    <mergeCell ref="R92:S92"/>
    <mergeCell ref="T92:U92"/>
    <mergeCell ref="AL92:AM92"/>
    <mergeCell ref="AH92:AI92"/>
    <mergeCell ref="AJ92:AK92"/>
    <mergeCell ref="F91:AM91"/>
    <mergeCell ref="V92:W92"/>
    <mergeCell ref="X92:Y92"/>
    <mergeCell ref="Q58:R58"/>
    <mergeCell ref="S58:T58"/>
    <mergeCell ref="U58:V58"/>
    <mergeCell ref="W58:X58"/>
    <mergeCell ref="Y58:Z58"/>
    <mergeCell ref="AA58:AB58"/>
    <mergeCell ref="A57:A59"/>
    <mergeCell ref="B57:D58"/>
    <mergeCell ref="E57:AL57"/>
    <mergeCell ref="AK58:AL58"/>
    <mergeCell ref="AM57:AN58"/>
    <mergeCell ref="E58:F58"/>
    <mergeCell ref="G58:H58"/>
    <mergeCell ref="I58:J58"/>
    <mergeCell ref="K58:L58"/>
    <mergeCell ref="AN91:AN93"/>
    <mergeCell ref="M58:N58"/>
    <mergeCell ref="O58:P5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AC58:AD58"/>
    <mergeCell ref="AE58:AF58"/>
    <mergeCell ref="AG58:AH58"/>
    <mergeCell ref="AI58:AJ58"/>
    <mergeCell ref="A47:A49"/>
    <mergeCell ref="B47:D48"/>
    <mergeCell ref="E47:AL47"/>
    <mergeCell ref="AM47:AM49"/>
    <mergeCell ref="AN47:AN49"/>
    <mergeCell ref="E48:F48"/>
    <mergeCell ref="G48:H48"/>
    <mergeCell ref="I48:J48"/>
    <mergeCell ref="K48:L48"/>
    <mergeCell ref="M48:N48"/>
    <mergeCell ref="A37:A39"/>
    <mergeCell ref="B37:D38"/>
    <mergeCell ref="E37:AL37"/>
    <mergeCell ref="AM37:AM39"/>
    <mergeCell ref="AN37:AN39"/>
    <mergeCell ref="E38:F38"/>
    <mergeCell ref="G38:H38"/>
    <mergeCell ref="I38:J38"/>
    <mergeCell ref="K38:L38"/>
    <mergeCell ref="M38:N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A27:A29"/>
    <mergeCell ref="B27:D28"/>
    <mergeCell ref="E27:AL27"/>
    <mergeCell ref="AM27:AM29"/>
    <mergeCell ref="AN27:AN29"/>
    <mergeCell ref="E28:F28"/>
    <mergeCell ref="G28:H28"/>
    <mergeCell ref="I28:J28"/>
    <mergeCell ref="K28:L28"/>
    <mergeCell ref="M28: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A26:H26"/>
    <mergeCell ref="Q18:R18"/>
    <mergeCell ref="S18:T18"/>
    <mergeCell ref="U18:V18"/>
    <mergeCell ref="W18:X18"/>
    <mergeCell ref="Y18:Z18"/>
    <mergeCell ref="AA18:AB18"/>
    <mergeCell ref="E18:F18"/>
    <mergeCell ref="G18:H18"/>
    <mergeCell ref="I18:J18"/>
    <mergeCell ref="K18:L18"/>
    <mergeCell ref="M18:N18"/>
    <mergeCell ref="O18:P18"/>
    <mergeCell ref="A17:A19"/>
    <mergeCell ref="B17:D18"/>
    <mergeCell ref="E17:AL17"/>
    <mergeCell ref="AM17:AM19"/>
    <mergeCell ref="AN17:AN19"/>
    <mergeCell ref="AO17:AO19"/>
    <mergeCell ref="AP17:AP19"/>
    <mergeCell ref="AC10:AD10"/>
    <mergeCell ref="AE10:AF10"/>
    <mergeCell ref="AG10:AH10"/>
    <mergeCell ref="AI10:AJ10"/>
    <mergeCell ref="AK10:AL10"/>
    <mergeCell ref="AN10:AN11"/>
    <mergeCell ref="AC18:AD18"/>
    <mergeCell ref="AE18:AF18"/>
    <mergeCell ref="AG18:AH18"/>
    <mergeCell ref="AI18:AJ18"/>
    <mergeCell ref="AK18:AL18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</mergeCells>
  <dataValidations count="1">
    <dataValidation type="whole" operator="greaterThanOrEqual" allowBlank="1" showInputMessage="1" showErrorMessage="1" errorTitle="Error" error="Favor Ingrese sólo Números." sqref="E30:AN35 E60:AN65 C69:E88 F95:AO101 D104:D106 AO20:AP35 E174:AL177 C187:D188 E12:AS15 F182:AK183 E199:O203 F117:Y118 E20:AN25 E40:AN45 E50:AN55 F111:AN113 B122:P123 D127:J128 B132:B143 C147:D147 D151:L152 C155:F160 D164:H169 E193:AN193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Natalia Franchesca   Riquelme Martinez</cp:lastModifiedBy>
  <dcterms:created xsi:type="dcterms:W3CDTF">2023-04-20T16:25:00Z</dcterms:created>
  <dcterms:modified xsi:type="dcterms:W3CDTF">2024-02-01T14:03:39Z</dcterms:modified>
</cp:coreProperties>
</file>