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 tabRatio="804" activeTab="12"/>
  </bookViews>
  <sheets>
    <sheet name="CONSOLID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4525"/>
</workbook>
</file>

<file path=xl/calcChain.xml><?xml version="1.0" encoding="utf-8"?>
<calcChain xmlns="http://schemas.openxmlformats.org/spreadsheetml/2006/main">
  <c r="E168" i="13" l="1"/>
  <c r="C168" i="13" s="1"/>
  <c r="D168" i="13"/>
  <c r="E167" i="13"/>
  <c r="D167" i="13"/>
  <c r="C167" i="13" s="1"/>
  <c r="AV166" i="13"/>
  <c r="AU166" i="13"/>
  <c r="AT166" i="13"/>
  <c r="AS166" i="13"/>
  <c r="AR166" i="13"/>
  <c r="AQ166" i="13"/>
  <c r="AP166" i="13"/>
  <c r="AO166" i="13"/>
  <c r="AN166" i="13"/>
  <c r="AM166" i="13"/>
  <c r="AL166" i="13"/>
  <c r="AK166" i="13"/>
  <c r="AJ166" i="13"/>
  <c r="AI166" i="13"/>
  <c r="AH166" i="13"/>
  <c r="AG166" i="13"/>
  <c r="AF166" i="13"/>
  <c r="AE166" i="13"/>
  <c r="AD166" i="13"/>
  <c r="AC166" i="13"/>
  <c r="AB166" i="13"/>
  <c r="AA166" i="13"/>
  <c r="Z166" i="13"/>
  <c r="Y166" i="13"/>
  <c r="X166" i="13"/>
  <c r="W166" i="13"/>
  <c r="V166" i="13"/>
  <c r="U166" i="13"/>
  <c r="T166" i="13"/>
  <c r="S166" i="13"/>
  <c r="R166" i="13"/>
  <c r="Q166" i="13"/>
  <c r="P166" i="13"/>
  <c r="O166" i="13"/>
  <c r="N166" i="13"/>
  <c r="M166" i="13"/>
  <c r="L166" i="13"/>
  <c r="K166" i="13"/>
  <c r="J166" i="13"/>
  <c r="I166" i="13"/>
  <c r="H166" i="13"/>
  <c r="G166" i="13"/>
  <c r="E166" i="13" s="1"/>
  <c r="F166" i="13"/>
  <c r="D166" i="13" s="1"/>
  <c r="C166" i="13" s="1"/>
  <c r="E165" i="13"/>
  <c r="D165" i="13"/>
  <c r="C165" i="13"/>
  <c r="E164" i="13"/>
  <c r="D164" i="13"/>
  <c r="C164" i="13" s="1"/>
  <c r="E163" i="13"/>
  <c r="C163" i="13" s="1"/>
  <c r="D163" i="13"/>
  <c r="E162" i="13"/>
  <c r="D162" i="13"/>
  <c r="C162" i="13" s="1"/>
  <c r="E161" i="13"/>
  <c r="D161" i="13"/>
  <c r="C161" i="13"/>
  <c r="E160" i="13"/>
  <c r="D160" i="13"/>
  <c r="C160" i="13" s="1"/>
  <c r="E159" i="13"/>
  <c r="D159" i="13"/>
  <c r="C159" i="13" s="1"/>
  <c r="E158" i="13"/>
  <c r="D158" i="13"/>
  <c r="C158" i="13"/>
  <c r="E157" i="13"/>
  <c r="C157" i="13" s="1"/>
  <c r="D157" i="13"/>
  <c r="E156" i="13"/>
  <c r="D156" i="13"/>
  <c r="B146" i="13"/>
  <c r="B145" i="13"/>
  <c r="B144" i="13"/>
  <c r="B143" i="13"/>
  <c r="B142" i="13"/>
  <c r="B141" i="13"/>
  <c r="B140" i="13"/>
  <c r="B139" i="13"/>
  <c r="AR134" i="13"/>
  <c r="AQ134" i="13"/>
  <c r="AP134" i="13"/>
  <c r="AO134" i="13"/>
  <c r="AN134" i="13"/>
  <c r="AM134" i="13"/>
  <c r="AL134" i="13"/>
  <c r="AK134" i="13"/>
  <c r="AJ134" i="13"/>
  <c r="AI134" i="13"/>
  <c r="AH134" i="13"/>
  <c r="AG134" i="13"/>
  <c r="AF134" i="13"/>
  <c r="AE134" i="13"/>
  <c r="AD134" i="13"/>
  <c r="AC134" i="13"/>
  <c r="AB134" i="13"/>
  <c r="AA134" i="13"/>
  <c r="Z134" i="13"/>
  <c r="Y134" i="13"/>
  <c r="X134" i="13"/>
  <c r="W134" i="13"/>
  <c r="V134" i="13"/>
  <c r="U134" i="13"/>
  <c r="T134" i="13"/>
  <c r="S134" i="13"/>
  <c r="R134" i="13"/>
  <c r="Q134" i="13"/>
  <c r="P134" i="13"/>
  <c r="O134" i="13"/>
  <c r="N134" i="13"/>
  <c r="M134" i="13"/>
  <c r="L134" i="13"/>
  <c r="K134" i="13"/>
  <c r="J134" i="13"/>
  <c r="I134" i="13"/>
  <c r="H134" i="13"/>
  <c r="G134" i="13"/>
  <c r="E134" i="13" s="1"/>
  <c r="F134" i="13"/>
  <c r="DD133" i="13"/>
  <c r="CD133" i="13" s="1"/>
  <c r="E133" i="13"/>
  <c r="D133" i="13"/>
  <c r="C133" i="13" s="1"/>
  <c r="DF132" i="13"/>
  <c r="CF132" i="13" s="1"/>
  <c r="DC132" i="13"/>
  <c r="CC132" i="13" s="1"/>
  <c r="E132" i="13"/>
  <c r="D132" i="13"/>
  <c r="C132" i="13"/>
  <c r="DD131" i="13"/>
  <c r="CD131" i="13" s="1"/>
  <c r="DB131" i="13"/>
  <c r="CB131" i="13" s="1"/>
  <c r="E131" i="13"/>
  <c r="D131" i="13"/>
  <c r="C131" i="13" s="1"/>
  <c r="B126" i="13"/>
  <c r="D122" i="13"/>
  <c r="C122" i="13"/>
  <c r="B122" i="13" s="1"/>
  <c r="D121" i="13"/>
  <c r="C121" i="13"/>
  <c r="B121" i="13"/>
  <c r="D120" i="13"/>
  <c r="C120" i="13"/>
  <c r="B120" i="13" s="1"/>
  <c r="CB111" i="13"/>
  <c r="D111" i="13"/>
  <c r="C111" i="13"/>
  <c r="B111" i="13" s="1"/>
  <c r="DC110" i="13"/>
  <c r="CD110" i="13" s="1"/>
  <c r="D110" i="13"/>
  <c r="C110" i="13"/>
  <c r="B110" i="13" s="1"/>
  <c r="DB109" i="13"/>
  <c r="CC109" i="13" s="1"/>
  <c r="D109" i="13"/>
  <c r="C109" i="13"/>
  <c r="B109" i="13" s="1"/>
  <c r="F104" i="13"/>
  <c r="E104" i="13"/>
  <c r="D104" i="13"/>
  <c r="DB78" i="13"/>
  <c r="CB78" i="13" s="1"/>
  <c r="E78" i="13"/>
  <c r="D78" i="13"/>
  <c r="C78" i="13"/>
  <c r="E77" i="13"/>
  <c r="C77" i="13" s="1"/>
  <c r="D77" i="13"/>
  <c r="E76" i="13"/>
  <c r="C76" i="13" s="1"/>
  <c r="D76" i="13"/>
  <c r="E75" i="13"/>
  <c r="D75" i="13"/>
  <c r="C75" i="13"/>
  <c r="DB74" i="13"/>
  <c r="CB74" i="13" s="1"/>
  <c r="E74" i="13"/>
  <c r="D74" i="13"/>
  <c r="C74" i="13"/>
  <c r="E73" i="13"/>
  <c r="C73" i="13" s="1"/>
  <c r="D73" i="13"/>
  <c r="E72" i="13"/>
  <c r="C72" i="13" s="1"/>
  <c r="D72" i="13"/>
  <c r="E71" i="13"/>
  <c r="D71" i="13"/>
  <c r="C71" i="13"/>
  <c r="DB70" i="13"/>
  <c r="CB70" i="13" s="1"/>
  <c r="E70" i="13"/>
  <c r="D70" i="13"/>
  <c r="C70" i="13"/>
  <c r="E69" i="13"/>
  <c r="C69" i="13" s="1"/>
  <c r="D69" i="13"/>
  <c r="E68" i="13"/>
  <c r="C68" i="13" s="1"/>
  <c r="D68" i="13"/>
  <c r="E67" i="13"/>
  <c r="D67" i="13"/>
  <c r="C67" i="13"/>
  <c r="DB66" i="13"/>
  <c r="CB66" i="13" s="1"/>
  <c r="E66" i="13"/>
  <c r="D66" i="13"/>
  <c r="C66" i="13"/>
  <c r="E65" i="13"/>
  <c r="C65" i="13" s="1"/>
  <c r="D65" i="13"/>
  <c r="E64" i="13"/>
  <c r="C64" i="13" s="1"/>
  <c r="D64" i="13"/>
  <c r="E63" i="13"/>
  <c r="D63" i="13"/>
  <c r="C63" i="13"/>
  <c r="DB62" i="13"/>
  <c r="CB62" i="13" s="1"/>
  <c r="E62" i="13"/>
  <c r="D62" i="13"/>
  <c r="C62" i="13"/>
  <c r="E61" i="13"/>
  <c r="C61" i="13" s="1"/>
  <c r="D61" i="13"/>
  <c r="E60" i="13"/>
  <c r="C60" i="13" s="1"/>
  <c r="D60" i="13"/>
  <c r="E59" i="13"/>
  <c r="D59" i="13"/>
  <c r="C59" i="13"/>
  <c r="DB58" i="13"/>
  <c r="CB58" i="13" s="1"/>
  <c r="E58" i="13"/>
  <c r="D58" i="13"/>
  <c r="C58" i="13"/>
  <c r="E57" i="13"/>
  <c r="C57" i="13" s="1"/>
  <c r="D57" i="13"/>
  <c r="E52" i="13"/>
  <c r="D52" i="13"/>
  <c r="C52" i="13"/>
  <c r="E51" i="13"/>
  <c r="C51" i="13" s="1"/>
  <c r="D51" i="13"/>
  <c r="M39" i="13"/>
  <c r="L39" i="13"/>
  <c r="K39" i="13"/>
  <c r="J39" i="13"/>
  <c r="I39" i="13"/>
  <c r="H39" i="13"/>
  <c r="G39" i="13"/>
  <c r="F39" i="13"/>
  <c r="D39" i="13"/>
  <c r="C39" i="13"/>
  <c r="E38" i="13"/>
  <c r="E39" i="13" s="1"/>
  <c r="B38" i="13"/>
  <c r="E37" i="13"/>
  <c r="B37" i="13"/>
  <c r="B39" i="13" s="1"/>
  <c r="AU33" i="13"/>
  <c r="AT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D33" i="13"/>
  <c r="C33" i="13"/>
  <c r="DG32" i="13"/>
  <c r="CJ32" i="13" s="1"/>
  <c r="DD32" i="13"/>
  <c r="CG32" i="13" s="1"/>
  <c r="CF32" i="13"/>
  <c r="CE32" i="13"/>
  <c r="CD32" i="13"/>
  <c r="CC32" i="13"/>
  <c r="G32" i="13"/>
  <c r="F32" i="13"/>
  <c r="E32" i="13"/>
  <c r="B32" i="13"/>
  <c r="DE31" i="13"/>
  <c r="CH31" i="13" s="1"/>
  <c r="CF31" i="13"/>
  <c r="CE31" i="13"/>
  <c r="CD31" i="13"/>
  <c r="CC31" i="13"/>
  <c r="G31" i="13"/>
  <c r="G33" i="13" s="1"/>
  <c r="F31" i="13"/>
  <c r="F33" i="13" s="1"/>
  <c r="E31" i="13"/>
  <c r="E33" i="13" s="1"/>
  <c r="B31" i="13"/>
  <c r="DF31" i="13" s="1"/>
  <c r="CI31" i="13" s="1"/>
  <c r="E27" i="13"/>
  <c r="C27" i="13" s="1"/>
  <c r="DL27" i="13" s="1"/>
  <c r="CL27" i="13" s="1"/>
  <c r="D27" i="13"/>
  <c r="E26" i="13"/>
  <c r="D26" i="13"/>
  <c r="C26" i="13"/>
  <c r="DK25" i="13"/>
  <c r="CK25" i="13" s="1"/>
  <c r="CH25" i="13"/>
  <c r="E25" i="13"/>
  <c r="D25" i="13"/>
  <c r="C25" i="13"/>
  <c r="DR24" i="13"/>
  <c r="DN24" i="13"/>
  <c r="CN24" i="13" s="1"/>
  <c r="CR24" i="13"/>
  <c r="CF24" i="13"/>
  <c r="CE24" i="13"/>
  <c r="CA24" i="13"/>
  <c r="E24" i="13"/>
  <c r="C24" i="13" s="1"/>
  <c r="D24" i="13"/>
  <c r="AV23" i="13"/>
  <c r="AU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D23" i="13" s="1"/>
  <c r="C23" i="13" s="1"/>
  <c r="E23" i="13"/>
  <c r="DR22" i="13"/>
  <c r="DQ22" i="13"/>
  <c r="CQ22" i="13" s="1"/>
  <c r="DM22" i="13"/>
  <c r="CM22" i="13" s="1"/>
  <c r="DL22" i="13"/>
  <c r="CL22" i="13" s="1"/>
  <c r="CR22" i="13"/>
  <c r="CF22" i="13"/>
  <c r="CE22" i="13"/>
  <c r="CD22" i="13"/>
  <c r="E22" i="13"/>
  <c r="D22" i="13"/>
  <c r="C22" i="13"/>
  <c r="DN21" i="13"/>
  <c r="CN21" i="13" s="1"/>
  <c r="CI21" i="13"/>
  <c r="E21" i="13"/>
  <c r="D21" i="13"/>
  <c r="C21" i="13" s="1"/>
  <c r="E20" i="13"/>
  <c r="D20" i="13"/>
  <c r="C20" i="13"/>
  <c r="DP19" i="13"/>
  <c r="CP19" i="13" s="1"/>
  <c r="DM19" i="13"/>
  <c r="CM19" i="13" s="1"/>
  <c r="DK19" i="13"/>
  <c r="CK19" i="13" s="1"/>
  <c r="CI19" i="13"/>
  <c r="CE19" i="13"/>
  <c r="CC19" i="13"/>
  <c r="E19" i="13"/>
  <c r="D19" i="13"/>
  <c r="C19" i="13"/>
  <c r="DQ19" i="13" s="1"/>
  <c r="CQ19" i="13" s="1"/>
  <c r="E18" i="13"/>
  <c r="C18" i="13" s="1"/>
  <c r="D18" i="13"/>
  <c r="E17" i="13"/>
  <c r="C17" i="13" s="1"/>
  <c r="D17" i="13"/>
  <c r="E16" i="13"/>
  <c r="C16" i="13" s="1"/>
  <c r="D16" i="13"/>
  <c r="E15" i="13"/>
  <c r="D15" i="13"/>
  <c r="C15" i="13"/>
  <c r="DR15" i="13" s="1"/>
  <c r="CR15" i="13" s="1"/>
  <c r="E14" i="13"/>
  <c r="C14" i="13" s="1"/>
  <c r="D14" i="13"/>
  <c r="E13" i="13"/>
  <c r="D13" i="13"/>
  <c r="C13" i="13"/>
  <c r="DP13" i="13" s="1"/>
  <c r="CP13" i="13" s="1"/>
  <c r="A5" i="13"/>
  <c r="A4" i="13"/>
  <c r="A3" i="13"/>
  <c r="A2" i="13"/>
  <c r="DP16" i="13" l="1"/>
  <c r="CP16" i="13" s="1"/>
  <c r="DL16" i="13"/>
  <c r="CL16" i="13" s="1"/>
  <c r="CI16" i="13"/>
  <c r="DQ16" i="13"/>
  <c r="CQ16" i="13" s="1"/>
  <c r="DK16" i="13"/>
  <c r="CK16" i="13" s="1"/>
  <c r="CD16" i="13"/>
  <c r="DJ16" i="13"/>
  <c r="CJ16" i="13" s="1"/>
  <c r="CC16" i="13"/>
  <c r="DN16" i="13"/>
  <c r="CN16" i="13" s="1"/>
  <c r="CF16" i="13"/>
  <c r="CB16" i="13"/>
  <c r="DR16" i="13"/>
  <c r="CR16" i="13" s="1"/>
  <c r="DM16" i="13"/>
  <c r="CM16" i="13" s="1"/>
  <c r="CE16" i="13"/>
  <c r="CA16" i="13"/>
  <c r="DO16" i="13"/>
  <c r="CO16" i="13" s="1"/>
  <c r="CH16" i="13"/>
  <c r="DP18" i="13"/>
  <c r="CP18" i="13" s="1"/>
  <c r="DL18" i="13"/>
  <c r="CL18" i="13" s="1"/>
  <c r="CI18" i="13"/>
  <c r="CD18" i="13"/>
  <c r="DN18" i="13"/>
  <c r="CN18" i="13" s="1"/>
  <c r="CF18" i="13"/>
  <c r="CA18" i="13"/>
  <c r="DR18" i="13"/>
  <c r="CR18" i="13" s="1"/>
  <c r="DM18" i="13"/>
  <c r="CM18" i="13" s="1"/>
  <c r="CE18" i="13"/>
  <c r="DQ18" i="13"/>
  <c r="CQ18" i="13" s="1"/>
  <c r="DK18" i="13"/>
  <c r="CK18" i="13" s="1"/>
  <c r="CC18" i="13"/>
  <c r="DO18" i="13"/>
  <c r="CO18" i="13" s="1"/>
  <c r="DJ18" i="13"/>
  <c r="CJ18" i="13" s="1"/>
  <c r="CH18" i="13"/>
  <c r="CB18" i="13"/>
  <c r="DR17" i="13"/>
  <c r="CR17" i="13" s="1"/>
  <c r="DN17" i="13"/>
  <c r="CN17" i="13" s="1"/>
  <c r="DJ17" i="13"/>
  <c r="CJ17" i="13" s="1"/>
  <c r="CF17" i="13"/>
  <c r="CB17" i="13"/>
  <c r="DQ17" i="13"/>
  <c r="CQ17" i="13" s="1"/>
  <c r="DL17" i="13"/>
  <c r="CL17" i="13" s="1"/>
  <c r="CD17" i="13"/>
  <c r="DP17" i="13"/>
  <c r="CP17" i="13" s="1"/>
  <c r="DK17" i="13"/>
  <c r="CK17" i="13" s="1"/>
  <c r="CI17" i="13"/>
  <c r="CC17" i="13"/>
  <c r="DO17" i="13"/>
  <c r="CO17" i="13" s="1"/>
  <c r="CH17" i="13"/>
  <c r="CA17" i="13"/>
  <c r="DM17" i="13"/>
  <c r="CM17" i="13" s="1"/>
  <c r="CE17" i="13"/>
  <c r="DP14" i="13"/>
  <c r="CP14" i="13" s="1"/>
  <c r="DL14" i="13"/>
  <c r="CL14" i="13" s="1"/>
  <c r="CI14" i="13"/>
  <c r="CD14" i="13"/>
  <c r="DK14" i="13"/>
  <c r="CK14" i="13" s="1"/>
  <c r="CC14" i="13"/>
  <c r="DR14" i="13"/>
  <c r="CR14" i="13" s="1"/>
  <c r="DN14" i="13"/>
  <c r="CN14" i="13" s="1"/>
  <c r="DJ14" i="13"/>
  <c r="CJ14" i="13" s="1"/>
  <c r="CF14" i="13"/>
  <c r="CB14" i="13"/>
  <c r="DQ14" i="13"/>
  <c r="CQ14" i="13" s="1"/>
  <c r="DM14" i="13"/>
  <c r="CM14" i="13" s="1"/>
  <c r="CE14" i="13"/>
  <c r="CA14" i="13"/>
  <c r="DO14" i="13"/>
  <c r="CO14" i="13" s="1"/>
  <c r="CH14" i="13"/>
  <c r="CA13" i="13"/>
  <c r="CA15" i="13"/>
  <c r="DO20" i="13"/>
  <c r="CO20" i="13" s="1"/>
  <c r="DK20" i="13"/>
  <c r="CK20" i="13" s="1"/>
  <c r="CH20" i="13"/>
  <c r="CC20" i="13"/>
  <c r="DR20" i="13"/>
  <c r="CR20" i="13" s="1"/>
  <c r="DM20" i="13"/>
  <c r="CM20" i="13" s="1"/>
  <c r="CE20" i="13"/>
  <c r="DP20" i="13"/>
  <c r="CP20" i="13" s="1"/>
  <c r="CC13" i="13"/>
  <c r="CH13" i="13"/>
  <c r="DK13" i="13"/>
  <c r="CK13" i="13" s="1"/>
  <c r="DO13" i="13"/>
  <c r="CO13" i="13" s="1"/>
  <c r="CC15" i="13"/>
  <c r="CH15" i="13"/>
  <c r="DK15" i="13"/>
  <c r="CK15" i="13" s="1"/>
  <c r="DO15" i="13"/>
  <c r="CO15" i="13" s="1"/>
  <c r="CF20" i="13"/>
  <c r="DL20" i="13"/>
  <c r="CL20" i="13" s="1"/>
  <c r="DQ21" i="13"/>
  <c r="CQ21" i="13" s="1"/>
  <c r="DM21" i="13"/>
  <c r="CM21" i="13" s="1"/>
  <c r="CE21" i="13"/>
  <c r="CA21" i="13"/>
  <c r="DO21" i="13"/>
  <c r="CO21" i="13" s="1"/>
  <c r="DJ21" i="13"/>
  <c r="CJ21" i="13" s="1"/>
  <c r="CH21" i="13"/>
  <c r="CB21" i="13"/>
  <c r="CD21" i="13"/>
  <c r="DK21" i="13"/>
  <c r="CK21" i="13" s="1"/>
  <c r="DR21" i="13"/>
  <c r="CR21" i="13" s="1"/>
  <c r="DP25" i="13"/>
  <c r="CP25" i="13" s="1"/>
  <c r="DL25" i="13"/>
  <c r="CL25" i="13" s="1"/>
  <c r="DR25" i="13"/>
  <c r="CR25" i="13" s="1"/>
  <c r="DN25" i="13"/>
  <c r="CN25" i="13" s="1"/>
  <c r="DJ25" i="13"/>
  <c r="CJ25" i="13" s="1"/>
  <c r="CF25" i="13"/>
  <c r="CB25" i="13"/>
  <c r="DO25" i="13"/>
  <c r="CO25" i="13" s="1"/>
  <c r="CD25" i="13"/>
  <c r="DM25" i="13"/>
  <c r="CM25" i="13" s="1"/>
  <c r="CI25" i="13"/>
  <c r="CC25" i="13"/>
  <c r="CA25" i="13"/>
  <c r="DP26" i="13"/>
  <c r="CP26" i="13" s="1"/>
  <c r="DL26" i="13"/>
  <c r="CL26" i="13" s="1"/>
  <c r="DR26" i="13"/>
  <c r="CR26" i="13" s="1"/>
  <c r="DM26" i="13"/>
  <c r="CM26" i="13" s="1"/>
  <c r="CF26" i="13"/>
  <c r="CB26" i="13"/>
  <c r="DO26" i="13"/>
  <c r="CO26" i="13" s="1"/>
  <c r="DJ26" i="13"/>
  <c r="CJ26" i="13" s="1"/>
  <c r="CI26" i="13"/>
  <c r="CD26" i="13"/>
  <c r="CH26" i="13"/>
  <c r="DQ26" i="13"/>
  <c r="CQ26" i="13" s="1"/>
  <c r="CE26" i="13"/>
  <c r="CC26" i="13"/>
  <c r="DN26" i="13"/>
  <c r="CN26" i="13" s="1"/>
  <c r="DB52" i="13"/>
  <c r="CB52" i="13" s="1"/>
  <c r="DD52" i="13"/>
  <c r="CD52" i="13" s="1"/>
  <c r="DA52" i="13"/>
  <c r="CA52" i="13" s="1"/>
  <c r="DC52" i="13"/>
  <c r="CC52" i="13" s="1"/>
  <c r="DC61" i="13"/>
  <c r="CC61" i="13" s="1"/>
  <c r="DB61" i="13"/>
  <c r="CB61" i="13" s="1"/>
  <c r="DA61" i="13"/>
  <c r="CA61" i="13" s="1"/>
  <c r="AP61" i="13" s="1"/>
  <c r="DC69" i="13"/>
  <c r="CC69" i="13" s="1"/>
  <c r="DB69" i="13"/>
  <c r="CB69" i="13" s="1"/>
  <c r="DA69" i="13"/>
  <c r="CA69" i="13" s="1"/>
  <c r="DC77" i="13"/>
  <c r="CC77" i="13" s="1"/>
  <c r="DB77" i="13"/>
  <c r="CB77" i="13" s="1"/>
  <c r="DA77" i="13"/>
  <c r="CA77" i="13" s="1"/>
  <c r="DC109" i="13"/>
  <c r="CD109" i="13" s="1"/>
  <c r="CA109" i="13"/>
  <c r="CB109" i="13"/>
  <c r="CD13" i="13"/>
  <c r="CI13" i="13"/>
  <c r="DL13" i="13"/>
  <c r="CL13" i="13" s="1"/>
  <c r="CD15" i="13"/>
  <c r="CI15" i="13"/>
  <c r="DL15" i="13"/>
  <c r="CL15" i="13" s="1"/>
  <c r="DP15" i="13"/>
  <c r="CP15" i="13" s="1"/>
  <c r="CD19" i="13"/>
  <c r="DL19" i="13"/>
  <c r="CL19" i="13" s="1"/>
  <c r="CA20" i="13"/>
  <c r="CI20" i="13"/>
  <c r="DN20" i="13"/>
  <c r="CN20" i="13" s="1"/>
  <c r="CF21" i="13"/>
  <c r="DL21" i="13"/>
  <c r="CL21" i="13" s="1"/>
  <c r="DO22" i="13"/>
  <c r="CO22" i="13" s="1"/>
  <c r="DK22" i="13"/>
  <c r="CK22" i="13" s="1"/>
  <c r="CH22" i="13"/>
  <c r="CC22" i="13"/>
  <c r="DP22" i="13"/>
  <c r="CP22" i="13" s="1"/>
  <c r="DJ22" i="13"/>
  <c r="CJ22" i="13" s="1"/>
  <c r="CI22" i="13"/>
  <c r="CB22" i="13"/>
  <c r="CA22" i="13"/>
  <c r="DN22" i="13"/>
  <c r="CN22" i="13" s="1"/>
  <c r="DP24" i="13"/>
  <c r="CP24" i="13" s="1"/>
  <c r="DL24" i="13"/>
  <c r="CL24" i="13" s="1"/>
  <c r="CI24" i="13"/>
  <c r="CD24" i="13"/>
  <c r="DQ24" i="13"/>
  <c r="CQ24" i="13" s="1"/>
  <c r="DK24" i="13"/>
  <c r="CK24" i="13" s="1"/>
  <c r="CC24" i="13"/>
  <c r="DO24" i="13"/>
  <c r="CO24" i="13" s="1"/>
  <c r="DJ24" i="13"/>
  <c r="CJ24" i="13" s="1"/>
  <c r="CH24" i="13"/>
  <c r="CB24" i="13"/>
  <c r="AW24" i="13" s="1"/>
  <c r="DM24" i="13"/>
  <c r="CM24" i="13" s="1"/>
  <c r="CE25" i="13"/>
  <c r="DA60" i="13"/>
  <c r="CA60" i="13" s="1"/>
  <c r="DC60" i="13"/>
  <c r="CC60" i="13" s="1"/>
  <c r="DB60" i="13"/>
  <c r="CB60" i="13" s="1"/>
  <c r="DA62" i="13"/>
  <c r="CA62" i="13" s="1"/>
  <c r="AP62" i="13" s="1"/>
  <c r="DC62" i="13"/>
  <c r="CC62" i="13" s="1"/>
  <c r="DC63" i="13"/>
  <c r="CC63" i="13" s="1"/>
  <c r="DB63" i="13"/>
  <c r="CB63" i="13" s="1"/>
  <c r="DA63" i="13"/>
  <c r="CA63" i="13" s="1"/>
  <c r="DA68" i="13"/>
  <c r="CA68" i="13" s="1"/>
  <c r="DC68" i="13"/>
  <c r="CC68" i="13" s="1"/>
  <c r="DB68" i="13"/>
  <c r="CB68" i="13" s="1"/>
  <c r="DA70" i="13"/>
  <c r="CA70" i="13" s="1"/>
  <c r="AP70" i="13" s="1"/>
  <c r="DC70" i="13"/>
  <c r="CC70" i="13" s="1"/>
  <c r="DC71" i="13"/>
  <c r="CC71" i="13" s="1"/>
  <c r="DB71" i="13"/>
  <c r="CB71" i="13" s="1"/>
  <c r="DA71" i="13"/>
  <c r="CA71" i="13" s="1"/>
  <c r="DA76" i="13"/>
  <c r="CA76" i="13" s="1"/>
  <c r="DC76" i="13"/>
  <c r="CC76" i="13" s="1"/>
  <c r="DB76" i="13"/>
  <c r="CB76" i="13" s="1"/>
  <c r="DA78" i="13"/>
  <c r="CA78" i="13" s="1"/>
  <c r="AP78" i="13" s="1"/>
  <c r="DC78" i="13"/>
  <c r="CC78" i="13" s="1"/>
  <c r="CE13" i="13"/>
  <c r="DM13" i="13"/>
  <c r="CM13" i="13" s="1"/>
  <c r="DQ13" i="13"/>
  <c r="CQ13" i="13" s="1"/>
  <c r="CE15" i="13"/>
  <c r="DM15" i="13"/>
  <c r="CM15" i="13" s="1"/>
  <c r="DQ15" i="13"/>
  <c r="CQ15" i="13" s="1"/>
  <c r="CB20" i="13"/>
  <c r="DR27" i="13"/>
  <c r="CR27" i="13" s="1"/>
  <c r="DN27" i="13"/>
  <c r="CN27" i="13" s="1"/>
  <c r="DJ27" i="13"/>
  <c r="CJ27" i="13" s="1"/>
  <c r="CF27" i="13"/>
  <c r="CB27" i="13"/>
  <c r="DM27" i="13"/>
  <c r="CM27" i="13" s="1"/>
  <c r="CE27" i="13"/>
  <c r="DP27" i="13"/>
  <c r="CP27" i="13" s="1"/>
  <c r="DK27" i="13"/>
  <c r="CK27" i="13" s="1"/>
  <c r="CI27" i="13"/>
  <c r="CC27" i="13"/>
  <c r="DQ27" i="13"/>
  <c r="CQ27" i="13" s="1"/>
  <c r="CD27" i="13"/>
  <c r="DO27" i="13"/>
  <c r="CO27" i="13" s="1"/>
  <c r="CA27" i="13"/>
  <c r="DB51" i="13"/>
  <c r="CB51" i="13" s="1"/>
  <c r="DA51" i="13"/>
  <c r="CA51" i="13" s="1"/>
  <c r="AQ51" i="13" s="1"/>
  <c r="DD51" i="13"/>
  <c r="CD51" i="13" s="1"/>
  <c r="DC57" i="13"/>
  <c r="CC57" i="13" s="1"/>
  <c r="DB57" i="13"/>
  <c r="CB57" i="13" s="1"/>
  <c r="DA57" i="13"/>
  <c r="CA57" i="13" s="1"/>
  <c r="AP57" i="13" s="1"/>
  <c r="DC65" i="13"/>
  <c r="CC65" i="13" s="1"/>
  <c r="DB65" i="13"/>
  <c r="CB65" i="13" s="1"/>
  <c r="DA65" i="13"/>
  <c r="CA65" i="13" s="1"/>
  <c r="AP65" i="13" s="1"/>
  <c r="DC73" i="13"/>
  <c r="CC73" i="13" s="1"/>
  <c r="DB73" i="13"/>
  <c r="CB73" i="13" s="1"/>
  <c r="DA73" i="13"/>
  <c r="CA73" i="13" s="1"/>
  <c r="CB13" i="13"/>
  <c r="CF13" i="13"/>
  <c r="DJ13" i="13"/>
  <c r="DN13" i="13"/>
  <c r="CN13" i="13" s="1"/>
  <c r="DR13" i="13"/>
  <c r="CR13" i="13" s="1"/>
  <c r="CB15" i="13"/>
  <c r="CF15" i="13"/>
  <c r="DJ15" i="13"/>
  <c r="CJ15" i="13" s="1"/>
  <c r="DN15" i="13"/>
  <c r="CN15" i="13" s="1"/>
  <c r="DR19" i="13"/>
  <c r="CR19" i="13" s="1"/>
  <c r="DN19" i="13"/>
  <c r="CN19" i="13" s="1"/>
  <c r="DJ19" i="13"/>
  <c r="CJ19" i="13" s="1"/>
  <c r="CF19" i="13"/>
  <c r="CB19" i="13"/>
  <c r="CA19" i="13"/>
  <c r="CH19" i="13"/>
  <c r="DO19" i="13"/>
  <c r="CO19" i="13" s="1"/>
  <c r="CD20" i="13"/>
  <c r="DJ20" i="13"/>
  <c r="CJ20" i="13" s="1"/>
  <c r="DQ20" i="13"/>
  <c r="CQ20" i="13" s="1"/>
  <c r="CC21" i="13"/>
  <c r="DP21" i="13"/>
  <c r="CP21" i="13" s="1"/>
  <c r="DQ25" i="13"/>
  <c r="CQ25" i="13" s="1"/>
  <c r="CA26" i="13"/>
  <c r="DK26" i="13"/>
  <c r="CK26" i="13" s="1"/>
  <c r="CH27" i="13"/>
  <c r="DC51" i="13"/>
  <c r="CC51" i="13" s="1"/>
  <c r="DA58" i="13"/>
  <c r="CA58" i="13" s="1"/>
  <c r="AP58" i="13" s="1"/>
  <c r="DC58" i="13"/>
  <c r="CC58" i="13" s="1"/>
  <c r="DC59" i="13"/>
  <c r="CC59" i="13" s="1"/>
  <c r="DB59" i="13"/>
  <c r="CB59" i="13" s="1"/>
  <c r="DA59" i="13"/>
  <c r="CA59" i="13" s="1"/>
  <c r="AP59" i="13" s="1"/>
  <c r="DA64" i="13"/>
  <c r="CA64" i="13" s="1"/>
  <c r="DC64" i="13"/>
  <c r="CC64" i="13" s="1"/>
  <c r="DB64" i="13"/>
  <c r="CB64" i="13" s="1"/>
  <c r="DA66" i="13"/>
  <c r="CA66" i="13" s="1"/>
  <c r="AP66" i="13" s="1"/>
  <c r="DC66" i="13"/>
  <c r="CC66" i="13" s="1"/>
  <c r="DC67" i="13"/>
  <c r="CC67" i="13" s="1"/>
  <c r="DB67" i="13"/>
  <c r="CB67" i="13" s="1"/>
  <c r="DA67" i="13"/>
  <c r="CA67" i="13" s="1"/>
  <c r="AP67" i="13" s="1"/>
  <c r="DA72" i="13"/>
  <c r="CA72" i="13" s="1"/>
  <c r="DC72" i="13"/>
  <c r="CC72" i="13" s="1"/>
  <c r="DB72" i="13"/>
  <c r="CB72" i="13" s="1"/>
  <c r="DA74" i="13"/>
  <c r="CA74" i="13" s="1"/>
  <c r="AP74" i="13" s="1"/>
  <c r="DC74" i="13"/>
  <c r="CC74" i="13" s="1"/>
  <c r="DC75" i="13"/>
  <c r="CC75" i="13" s="1"/>
  <c r="DB75" i="13"/>
  <c r="CB75" i="13" s="1"/>
  <c r="DA75" i="13"/>
  <c r="CA75" i="13" s="1"/>
  <c r="AP75" i="13" s="1"/>
  <c r="DB110" i="13"/>
  <c r="CC110" i="13" s="1"/>
  <c r="CA110" i="13"/>
  <c r="CB110" i="13"/>
  <c r="DC111" i="13"/>
  <c r="CD111" i="13" s="1"/>
  <c r="CA111" i="13"/>
  <c r="DB111" i="13"/>
  <c r="CC111" i="13" s="1"/>
  <c r="DE132" i="13"/>
  <c r="CE132" i="13" s="1"/>
  <c r="DA132" i="13"/>
  <c r="CA132" i="13" s="1"/>
  <c r="AS132" i="13" s="1"/>
  <c r="DB132" i="13"/>
  <c r="CB132" i="13" s="1"/>
  <c r="DD132" i="13"/>
  <c r="CD132" i="13" s="1"/>
  <c r="DE133" i="13"/>
  <c r="CE133" i="13" s="1"/>
  <c r="DA133" i="13"/>
  <c r="CA133" i="13" s="1"/>
  <c r="DF133" i="13"/>
  <c r="CF133" i="13" s="1"/>
  <c r="DC133" i="13"/>
  <c r="CC133" i="13" s="1"/>
  <c r="D134" i="13"/>
  <c r="C134" i="13" s="1"/>
  <c r="DE32" i="13"/>
  <c r="CH32" i="13" s="1"/>
  <c r="AV32" i="13" s="1"/>
  <c r="DF32" i="13"/>
  <c r="CI32" i="13" s="1"/>
  <c r="DE131" i="13"/>
  <c r="CE131" i="13" s="1"/>
  <c r="DA131" i="13"/>
  <c r="CA131" i="13" s="1"/>
  <c r="DC131" i="13"/>
  <c r="CC131" i="13" s="1"/>
  <c r="DF131" i="13"/>
  <c r="CF131" i="13" s="1"/>
  <c r="DB133" i="13"/>
  <c r="CB133" i="13" s="1"/>
  <c r="DG31" i="13"/>
  <c r="CJ31" i="13" s="1"/>
  <c r="AV31" i="13" s="1"/>
  <c r="B33" i="13"/>
  <c r="A171" i="13" s="1"/>
  <c r="C156" i="13"/>
  <c r="DD31" i="13"/>
  <c r="CG31" i="13" s="1"/>
  <c r="AW22" i="13" l="1"/>
  <c r="Q109" i="13"/>
  <c r="AQ52" i="13"/>
  <c r="AW16" i="13"/>
  <c r="Q110" i="13"/>
  <c r="AW26" i="13"/>
  <c r="AP73" i="13"/>
  <c r="AW27" i="13"/>
  <c r="AP76" i="13"/>
  <c r="AP68" i="13"/>
  <c r="AP60" i="13"/>
  <c r="AW20" i="13"/>
  <c r="AP69" i="13"/>
  <c r="AW15" i="13"/>
  <c r="AW14" i="13"/>
  <c r="AW18" i="13"/>
  <c r="AS131" i="13"/>
  <c r="AS133" i="13"/>
  <c r="Q111" i="13"/>
  <c r="AP72" i="13"/>
  <c r="AP64" i="13"/>
  <c r="AW19" i="13"/>
  <c r="B171" i="13"/>
  <c r="CJ13" i="13"/>
  <c r="AW13" i="13" s="1"/>
  <c r="AP71" i="13"/>
  <c r="AP63" i="13"/>
  <c r="AP77" i="13"/>
  <c r="AW25" i="13"/>
  <c r="AW21" i="13"/>
  <c r="AW17" i="13"/>
  <c r="E168" i="7" l="1"/>
  <c r="D168" i="7"/>
  <c r="C168" i="7"/>
  <c r="E167" i="7"/>
  <c r="D167" i="7"/>
  <c r="C167" i="7"/>
  <c r="AV166" i="7"/>
  <c r="AU166" i="7"/>
  <c r="AT166" i="7"/>
  <c r="AS166" i="7"/>
  <c r="AR166" i="7"/>
  <c r="AQ166" i="7"/>
  <c r="AP166" i="7"/>
  <c r="AO166" i="7"/>
  <c r="AN166" i="7"/>
  <c r="AM166" i="7"/>
  <c r="AL166" i="7"/>
  <c r="AK166" i="7"/>
  <c r="AJ166" i="7"/>
  <c r="AI166" i="7"/>
  <c r="AH166" i="7"/>
  <c r="AG166" i="7"/>
  <c r="AF166" i="7"/>
  <c r="AE166" i="7"/>
  <c r="AD166" i="7"/>
  <c r="AC166" i="7"/>
  <c r="AB166" i="7"/>
  <c r="AA166" i="7"/>
  <c r="Z166" i="7"/>
  <c r="Y166" i="7"/>
  <c r="X166" i="7"/>
  <c r="W166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D166" i="7"/>
  <c r="C166" i="7" s="1"/>
  <c r="E165" i="7"/>
  <c r="D165" i="7"/>
  <c r="C165" i="7" s="1"/>
  <c r="E164" i="7"/>
  <c r="D164" i="7"/>
  <c r="C164" i="7"/>
  <c r="E163" i="7"/>
  <c r="C163" i="7" s="1"/>
  <c r="D163" i="7"/>
  <c r="E162" i="7"/>
  <c r="D162" i="7"/>
  <c r="E161" i="7"/>
  <c r="D161" i="7"/>
  <c r="C161" i="7"/>
  <c r="E160" i="7"/>
  <c r="D160" i="7"/>
  <c r="C160" i="7"/>
  <c r="E159" i="7"/>
  <c r="C159" i="7" s="1"/>
  <c r="D159" i="7"/>
  <c r="E158" i="7"/>
  <c r="D158" i="7"/>
  <c r="C158" i="7" s="1"/>
  <c r="E157" i="7"/>
  <c r="D157" i="7"/>
  <c r="C157" i="7" s="1"/>
  <c r="E156" i="7"/>
  <c r="D156" i="7"/>
  <c r="C156" i="7"/>
  <c r="B146" i="7"/>
  <c r="B145" i="7"/>
  <c r="B144" i="7"/>
  <c r="B143" i="7"/>
  <c r="B142" i="7"/>
  <c r="B141" i="7"/>
  <c r="B140" i="7"/>
  <c r="B139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E133" i="7"/>
  <c r="D133" i="7"/>
  <c r="E132" i="7"/>
  <c r="D132" i="7"/>
  <c r="E131" i="7"/>
  <c r="D131" i="7"/>
  <c r="B126" i="7"/>
  <c r="D122" i="7"/>
  <c r="C122" i="7"/>
  <c r="B122" i="7" s="1"/>
  <c r="D121" i="7"/>
  <c r="C121" i="7"/>
  <c r="B121" i="7"/>
  <c r="D120" i="7"/>
  <c r="C120" i="7"/>
  <c r="B120" i="7"/>
  <c r="D111" i="7"/>
  <c r="C111" i="7"/>
  <c r="CA110" i="7"/>
  <c r="D110" i="7"/>
  <c r="C110" i="7"/>
  <c r="B110" i="7"/>
  <c r="D109" i="7"/>
  <c r="C109" i="7"/>
  <c r="B109" i="7" s="1"/>
  <c r="F104" i="7"/>
  <c r="E104" i="7"/>
  <c r="D104" i="7"/>
  <c r="DB78" i="7"/>
  <c r="CB78" i="7" s="1"/>
  <c r="E78" i="7"/>
  <c r="C78" i="7" s="1"/>
  <c r="D78" i="7"/>
  <c r="E77" i="7"/>
  <c r="C77" i="7" s="1"/>
  <c r="D77" i="7"/>
  <c r="E76" i="7"/>
  <c r="D76" i="7"/>
  <c r="C76" i="7"/>
  <c r="CA75" i="7"/>
  <c r="E75" i="7"/>
  <c r="D75" i="7"/>
  <c r="C75" i="7"/>
  <c r="DA75" i="7" s="1"/>
  <c r="E74" i="7"/>
  <c r="C74" i="7" s="1"/>
  <c r="D74" i="7"/>
  <c r="DB73" i="7"/>
  <c r="CB73" i="7" s="1"/>
  <c r="E73" i="7"/>
  <c r="C73" i="7" s="1"/>
  <c r="D73" i="7"/>
  <c r="E72" i="7"/>
  <c r="D72" i="7"/>
  <c r="C72" i="7"/>
  <c r="CA71" i="7"/>
  <c r="E71" i="7"/>
  <c r="D71" i="7"/>
  <c r="C71" i="7"/>
  <c r="DA71" i="7" s="1"/>
  <c r="DB70" i="7"/>
  <c r="CB70" i="7" s="1"/>
  <c r="E70" i="7"/>
  <c r="C70" i="7" s="1"/>
  <c r="D70" i="7"/>
  <c r="E69" i="7"/>
  <c r="C69" i="7" s="1"/>
  <c r="D69" i="7"/>
  <c r="E68" i="7"/>
  <c r="D68" i="7"/>
  <c r="C68" i="7"/>
  <c r="CA67" i="7"/>
  <c r="E67" i="7"/>
  <c r="D67" i="7"/>
  <c r="C67" i="7"/>
  <c r="DA67" i="7" s="1"/>
  <c r="E66" i="7"/>
  <c r="C66" i="7" s="1"/>
  <c r="D66" i="7"/>
  <c r="DB65" i="7"/>
  <c r="CB65" i="7" s="1"/>
  <c r="E65" i="7"/>
  <c r="C65" i="7" s="1"/>
  <c r="D65" i="7"/>
  <c r="E64" i="7"/>
  <c r="D64" i="7"/>
  <c r="C64" i="7"/>
  <c r="CA63" i="7"/>
  <c r="E63" i="7"/>
  <c r="D63" i="7"/>
  <c r="C63" i="7"/>
  <c r="DA63" i="7" s="1"/>
  <c r="DB62" i="7"/>
  <c r="CB62" i="7" s="1"/>
  <c r="E62" i="7"/>
  <c r="C62" i="7" s="1"/>
  <c r="D62" i="7"/>
  <c r="E61" i="7"/>
  <c r="C61" i="7" s="1"/>
  <c r="D61" i="7"/>
  <c r="E60" i="7"/>
  <c r="D60" i="7"/>
  <c r="C60" i="7"/>
  <c r="CA59" i="7"/>
  <c r="E59" i="7"/>
  <c r="D59" i="7"/>
  <c r="C59" i="7"/>
  <c r="DA59" i="7" s="1"/>
  <c r="E58" i="7"/>
  <c r="C58" i="7" s="1"/>
  <c r="D58" i="7"/>
  <c r="DB57" i="7"/>
  <c r="CB57" i="7" s="1"/>
  <c r="E57" i="7"/>
  <c r="C57" i="7" s="1"/>
  <c r="D57" i="7"/>
  <c r="E52" i="7"/>
  <c r="D52" i="7"/>
  <c r="C52" i="7" s="1"/>
  <c r="E51" i="7"/>
  <c r="D51" i="7"/>
  <c r="C51" i="7"/>
  <c r="M39" i="7"/>
  <c r="L39" i="7"/>
  <c r="K39" i="7"/>
  <c r="J39" i="7"/>
  <c r="I39" i="7"/>
  <c r="H39" i="7"/>
  <c r="G39" i="7"/>
  <c r="F39" i="7"/>
  <c r="D39" i="7"/>
  <c r="C39" i="7"/>
  <c r="E38" i="7"/>
  <c r="B38" i="7"/>
  <c r="E37" i="7"/>
  <c r="E39" i="7" s="1"/>
  <c r="B37" i="7"/>
  <c r="B39" i="7" s="1"/>
  <c r="AU33" i="7"/>
  <c r="AT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F33" i="7"/>
  <c r="D33" i="7"/>
  <c r="C33" i="7"/>
  <c r="DF32" i="7"/>
  <c r="CI32" i="7" s="1"/>
  <c r="DE32" i="7"/>
  <c r="CH32" i="7" s="1"/>
  <c r="DD32" i="7"/>
  <c r="CG32" i="7"/>
  <c r="CF32" i="7"/>
  <c r="CE32" i="7"/>
  <c r="CD32" i="7"/>
  <c r="CC32" i="7"/>
  <c r="G32" i="7"/>
  <c r="F32" i="7"/>
  <c r="E32" i="7"/>
  <c r="B32" i="7"/>
  <c r="DG32" i="7" s="1"/>
  <c r="CJ32" i="7" s="1"/>
  <c r="CF31" i="7"/>
  <c r="CE31" i="7"/>
  <c r="CD31" i="7"/>
  <c r="CC31" i="7"/>
  <c r="G31" i="7"/>
  <c r="G33" i="7" s="1"/>
  <c r="F31" i="7"/>
  <c r="B31" i="7"/>
  <c r="CD27" i="7"/>
  <c r="E27" i="7"/>
  <c r="C27" i="7" s="1"/>
  <c r="D27" i="7"/>
  <c r="E26" i="7"/>
  <c r="D26" i="7"/>
  <c r="DO25" i="7"/>
  <c r="CO25" i="7" s="1"/>
  <c r="CA25" i="7"/>
  <c r="E25" i="7"/>
  <c r="D25" i="7"/>
  <c r="C25" i="7"/>
  <c r="E24" i="7"/>
  <c r="D24" i="7"/>
  <c r="C24" i="7"/>
  <c r="AV23" i="7"/>
  <c r="AU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 s="1"/>
  <c r="DR22" i="7"/>
  <c r="DM22" i="7"/>
  <c r="CM22" i="7" s="1"/>
  <c r="CR22" i="7"/>
  <c r="CF22" i="7"/>
  <c r="CE22" i="7"/>
  <c r="E22" i="7"/>
  <c r="D22" i="7"/>
  <c r="C22" i="7"/>
  <c r="E21" i="7"/>
  <c r="D21" i="7"/>
  <c r="E20" i="7"/>
  <c r="D20" i="7"/>
  <c r="C20" i="7" s="1"/>
  <c r="E19" i="7"/>
  <c r="D19" i="7"/>
  <c r="C19" i="7" s="1"/>
  <c r="E18" i="7"/>
  <c r="D18" i="7"/>
  <c r="C18" i="7" s="1"/>
  <c r="E17" i="7"/>
  <c r="D17" i="7"/>
  <c r="C17" i="7" s="1"/>
  <c r="DP17" i="7" s="1"/>
  <c r="CP17" i="7" s="1"/>
  <c r="E16" i="7"/>
  <c r="D16" i="7"/>
  <c r="C16" i="7" s="1"/>
  <c r="E15" i="7"/>
  <c r="D15" i="7"/>
  <c r="C15" i="7" s="1"/>
  <c r="E14" i="7"/>
  <c r="D14" i="7"/>
  <c r="C14" i="7" s="1"/>
  <c r="E13" i="7"/>
  <c r="D13" i="7"/>
  <c r="C13" i="7" s="1"/>
  <c r="DP13" i="7" s="1"/>
  <c r="CP13" i="7" s="1"/>
  <c r="A5" i="7"/>
  <c r="A4" i="7"/>
  <c r="A3" i="7"/>
  <c r="A2" i="7"/>
  <c r="DP14" i="7" l="1"/>
  <c r="CP14" i="7" s="1"/>
  <c r="DL14" i="7"/>
  <c r="CL14" i="7" s="1"/>
  <c r="CI14" i="7"/>
  <c r="CD14" i="7"/>
  <c r="DO14" i="7"/>
  <c r="CO14" i="7" s="1"/>
  <c r="DK14" i="7"/>
  <c r="CK14" i="7" s="1"/>
  <c r="CH14" i="7"/>
  <c r="CC14" i="7"/>
  <c r="DR14" i="7"/>
  <c r="CR14" i="7" s="1"/>
  <c r="DJ14" i="7"/>
  <c r="CJ14" i="7" s="1"/>
  <c r="CB14" i="7"/>
  <c r="DM14" i="7"/>
  <c r="CM14" i="7" s="1"/>
  <c r="CE14" i="7"/>
  <c r="DQ14" i="7"/>
  <c r="CQ14" i="7" s="1"/>
  <c r="CA14" i="7"/>
  <c r="DN14" i="7"/>
  <c r="CN14" i="7" s="1"/>
  <c r="CF14" i="7"/>
  <c r="DP16" i="7"/>
  <c r="CP16" i="7" s="1"/>
  <c r="DL16" i="7"/>
  <c r="CL16" i="7" s="1"/>
  <c r="CI16" i="7"/>
  <c r="CD16" i="7"/>
  <c r="DO16" i="7"/>
  <c r="CO16" i="7" s="1"/>
  <c r="DK16" i="7"/>
  <c r="CK16" i="7" s="1"/>
  <c r="CH16" i="7"/>
  <c r="CC16" i="7"/>
  <c r="DR16" i="7"/>
  <c r="CR16" i="7" s="1"/>
  <c r="DJ16" i="7"/>
  <c r="CJ16" i="7" s="1"/>
  <c r="CB16" i="7"/>
  <c r="DQ16" i="7"/>
  <c r="CQ16" i="7" s="1"/>
  <c r="CA16" i="7"/>
  <c r="DN16" i="7"/>
  <c r="CN16" i="7" s="1"/>
  <c r="CF16" i="7"/>
  <c r="DM16" i="7"/>
  <c r="CM16" i="7" s="1"/>
  <c r="CE16" i="7"/>
  <c r="DP18" i="7"/>
  <c r="CP18" i="7" s="1"/>
  <c r="DL18" i="7"/>
  <c r="CL18" i="7" s="1"/>
  <c r="CI18" i="7"/>
  <c r="CD18" i="7"/>
  <c r="DO18" i="7"/>
  <c r="CO18" i="7" s="1"/>
  <c r="DK18" i="7"/>
  <c r="CK18" i="7" s="1"/>
  <c r="CH18" i="7"/>
  <c r="CC18" i="7"/>
  <c r="DR18" i="7"/>
  <c r="CR18" i="7" s="1"/>
  <c r="DJ18" i="7"/>
  <c r="CJ18" i="7" s="1"/>
  <c r="CB18" i="7"/>
  <c r="DM18" i="7"/>
  <c r="CM18" i="7" s="1"/>
  <c r="CE18" i="7"/>
  <c r="DQ18" i="7"/>
  <c r="CQ18" i="7" s="1"/>
  <c r="CA18" i="7"/>
  <c r="AW18" i="7" s="1"/>
  <c r="DN18" i="7"/>
  <c r="CN18" i="7" s="1"/>
  <c r="CF18" i="7"/>
  <c r="DO20" i="7"/>
  <c r="CO20" i="7" s="1"/>
  <c r="DK20" i="7"/>
  <c r="CK20" i="7" s="1"/>
  <c r="DN20" i="7"/>
  <c r="CN20" i="7" s="1"/>
  <c r="CI20" i="7"/>
  <c r="CD20" i="7"/>
  <c r="DR20" i="7"/>
  <c r="CR20" i="7" s="1"/>
  <c r="DM20" i="7"/>
  <c r="CM20" i="7" s="1"/>
  <c r="CH20" i="7"/>
  <c r="CC20" i="7"/>
  <c r="DL20" i="7"/>
  <c r="CL20" i="7" s="1"/>
  <c r="CB20" i="7"/>
  <c r="DJ20" i="7"/>
  <c r="CJ20" i="7" s="1"/>
  <c r="CA20" i="7"/>
  <c r="DQ20" i="7"/>
  <c r="CQ20" i="7" s="1"/>
  <c r="CF20" i="7"/>
  <c r="DP20" i="7"/>
  <c r="CP20" i="7" s="1"/>
  <c r="CE20" i="7"/>
  <c r="DR15" i="7"/>
  <c r="CR15" i="7" s="1"/>
  <c r="DN15" i="7"/>
  <c r="CN15" i="7" s="1"/>
  <c r="DJ15" i="7"/>
  <c r="CJ15" i="7" s="1"/>
  <c r="CF15" i="7"/>
  <c r="CB15" i="7"/>
  <c r="DQ15" i="7"/>
  <c r="CQ15" i="7" s="1"/>
  <c r="DM15" i="7"/>
  <c r="CM15" i="7" s="1"/>
  <c r="CE15" i="7"/>
  <c r="CA15" i="7"/>
  <c r="CD15" i="7"/>
  <c r="DL15" i="7"/>
  <c r="CL15" i="7" s="1"/>
  <c r="DR19" i="7"/>
  <c r="CR19" i="7" s="1"/>
  <c r="DN19" i="7"/>
  <c r="CN19" i="7" s="1"/>
  <c r="DJ19" i="7"/>
  <c r="CJ19" i="7" s="1"/>
  <c r="CF19" i="7"/>
  <c r="CB19" i="7"/>
  <c r="DQ19" i="7"/>
  <c r="CQ19" i="7" s="1"/>
  <c r="DM19" i="7"/>
  <c r="CM19" i="7" s="1"/>
  <c r="CE19" i="7"/>
  <c r="CA19" i="7"/>
  <c r="CD19" i="7"/>
  <c r="DL19" i="7"/>
  <c r="CL19" i="7" s="1"/>
  <c r="DP24" i="7"/>
  <c r="CP24" i="7" s="1"/>
  <c r="DL24" i="7"/>
  <c r="CL24" i="7" s="1"/>
  <c r="CI24" i="7"/>
  <c r="CD24" i="7"/>
  <c r="DR24" i="7"/>
  <c r="CR24" i="7" s="1"/>
  <c r="DM24" i="7"/>
  <c r="CM24" i="7" s="1"/>
  <c r="CE24" i="7"/>
  <c r="DQ24" i="7"/>
  <c r="CQ24" i="7" s="1"/>
  <c r="DK24" i="7"/>
  <c r="CK24" i="7" s="1"/>
  <c r="CC24" i="7"/>
  <c r="CB24" i="7"/>
  <c r="DO24" i="7"/>
  <c r="CO24" i="7" s="1"/>
  <c r="DA61" i="7"/>
  <c r="CA61" i="7" s="1"/>
  <c r="DC61" i="7"/>
  <c r="CC61" i="7" s="1"/>
  <c r="DA69" i="7"/>
  <c r="CA69" i="7" s="1"/>
  <c r="DC69" i="7"/>
  <c r="CC69" i="7" s="1"/>
  <c r="DA77" i="7"/>
  <c r="CA77" i="7" s="1"/>
  <c r="DC77" i="7"/>
  <c r="CC77" i="7" s="1"/>
  <c r="DB109" i="7"/>
  <c r="CC109" i="7" s="1"/>
  <c r="CA109" i="7"/>
  <c r="CB109" i="7"/>
  <c r="DC109" i="7"/>
  <c r="CD109" i="7" s="1"/>
  <c r="CH13" i="7"/>
  <c r="DO13" i="7"/>
  <c r="CO13" i="7" s="1"/>
  <c r="CH15" i="7"/>
  <c r="DO15" i="7"/>
  <c r="CO15" i="7" s="1"/>
  <c r="CH17" i="7"/>
  <c r="DO17" i="7"/>
  <c r="CO17" i="7" s="1"/>
  <c r="CH19" i="7"/>
  <c r="DO19" i="7"/>
  <c r="CO19" i="7" s="1"/>
  <c r="CF24" i="7"/>
  <c r="DR25" i="7"/>
  <c r="CR25" i="7" s="1"/>
  <c r="DN25" i="7"/>
  <c r="CN25" i="7" s="1"/>
  <c r="DJ25" i="7"/>
  <c r="CJ25" i="7" s="1"/>
  <c r="CF25" i="7"/>
  <c r="CB25" i="7"/>
  <c r="AW25" i="7" s="1"/>
  <c r="DM25" i="7"/>
  <c r="CM25" i="7" s="1"/>
  <c r="CE25" i="7"/>
  <c r="DQ25" i="7"/>
  <c r="CQ25" i="7" s="1"/>
  <c r="DL25" i="7"/>
  <c r="CL25" i="7" s="1"/>
  <c r="CD25" i="7"/>
  <c r="CC25" i="7"/>
  <c r="DP25" i="7"/>
  <c r="CP25" i="7" s="1"/>
  <c r="DC58" i="7"/>
  <c r="CC58" i="7" s="1"/>
  <c r="DA58" i="7"/>
  <c r="CA58" i="7" s="1"/>
  <c r="DB61" i="7"/>
  <c r="CB61" i="7" s="1"/>
  <c r="DC64" i="7"/>
  <c r="CC64" i="7" s="1"/>
  <c r="DB64" i="7"/>
  <c r="CB64" i="7" s="1"/>
  <c r="DA64" i="7"/>
  <c r="CA64" i="7" s="1"/>
  <c r="DC66" i="7"/>
  <c r="CC66" i="7" s="1"/>
  <c r="DA66" i="7"/>
  <c r="CA66" i="7" s="1"/>
  <c r="DB69" i="7"/>
  <c r="CB69" i="7" s="1"/>
  <c r="DC72" i="7"/>
  <c r="CC72" i="7" s="1"/>
  <c r="DB72" i="7"/>
  <c r="CB72" i="7" s="1"/>
  <c r="DA72" i="7"/>
  <c r="CA72" i="7" s="1"/>
  <c r="DC74" i="7"/>
  <c r="CC74" i="7" s="1"/>
  <c r="DA74" i="7"/>
  <c r="CA74" i="7" s="1"/>
  <c r="DB77" i="7"/>
  <c r="CB77" i="7" s="1"/>
  <c r="CI13" i="7"/>
  <c r="CI15" i="7"/>
  <c r="DP15" i="7"/>
  <c r="CP15" i="7" s="1"/>
  <c r="CI17" i="7"/>
  <c r="CI19" i="7"/>
  <c r="DP19" i="7"/>
  <c r="CP19" i="7" s="1"/>
  <c r="DO22" i="7"/>
  <c r="CO22" i="7" s="1"/>
  <c r="DK22" i="7"/>
  <c r="CK22" i="7" s="1"/>
  <c r="CH22" i="7"/>
  <c r="CC22" i="7"/>
  <c r="DQ22" i="7"/>
  <c r="CQ22" i="7" s="1"/>
  <c r="DL22" i="7"/>
  <c r="CL22" i="7" s="1"/>
  <c r="CD22" i="7"/>
  <c r="DP22" i="7"/>
  <c r="CP22" i="7" s="1"/>
  <c r="DJ22" i="7"/>
  <c r="CJ22" i="7" s="1"/>
  <c r="CI22" i="7"/>
  <c r="CB22" i="7"/>
  <c r="CA22" i="7"/>
  <c r="DN22" i="7"/>
  <c r="CN22" i="7" s="1"/>
  <c r="CH24" i="7"/>
  <c r="DJ24" i="7"/>
  <c r="CJ24" i="7" s="1"/>
  <c r="CH25" i="7"/>
  <c r="C26" i="7"/>
  <c r="DP27" i="7"/>
  <c r="CP27" i="7" s="1"/>
  <c r="DL27" i="7"/>
  <c r="CL27" i="7" s="1"/>
  <c r="DO27" i="7"/>
  <c r="CO27" i="7" s="1"/>
  <c r="DJ27" i="7"/>
  <c r="CJ27" i="7" s="1"/>
  <c r="CF27" i="7"/>
  <c r="CB27" i="7"/>
  <c r="DR27" i="7"/>
  <c r="CR27" i="7" s="1"/>
  <c r="DK27" i="7"/>
  <c r="CK27" i="7" s="1"/>
  <c r="CI27" i="7"/>
  <c r="CC27" i="7"/>
  <c r="DQ27" i="7"/>
  <c r="CQ27" i="7" s="1"/>
  <c r="CH27" i="7"/>
  <c r="CA27" i="7"/>
  <c r="DN27" i="7"/>
  <c r="CN27" i="7" s="1"/>
  <c r="CE27" i="7"/>
  <c r="DM27" i="7"/>
  <c r="CM27" i="7" s="1"/>
  <c r="DD51" i="7"/>
  <c r="CD51" i="7" s="1"/>
  <c r="DB51" i="7"/>
  <c r="CB51" i="7" s="1"/>
  <c r="DC51" i="7"/>
  <c r="CC51" i="7" s="1"/>
  <c r="DA51" i="7"/>
  <c r="CA51" i="7" s="1"/>
  <c r="DD52" i="7"/>
  <c r="CD52" i="7" s="1"/>
  <c r="DA52" i="7"/>
  <c r="CA52" i="7" s="1"/>
  <c r="AQ52" i="7" s="1"/>
  <c r="DC52" i="7"/>
  <c r="CC52" i="7" s="1"/>
  <c r="DB52" i="7"/>
  <c r="CB52" i="7" s="1"/>
  <c r="DA57" i="7"/>
  <c r="CA57" i="7" s="1"/>
  <c r="DC57" i="7"/>
  <c r="CC57" i="7" s="1"/>
  <c r="DB58" i="7"/>
  <c r="CB58" i="7" s="1"/>
  <c r="DA65" i="7"/>
  <c r="CA65" i="7" s="1"/>
  <c r="DC65" i="7"/>
  <c r="CC65" i="7" s="1"/>
  <c r="DB66" i="7"/>
  <c r="CB66" i="7" s="1"/>
  <c r="DA73" i="7"/>
  <c r="CA73" i="7" s="1"/>
  <c r="DC73" i="7"/>
  <c r="CC73" i="7" s="1"/>
  <c r="DB74" i="7"/>
  <c r="CB74" i="7" s="1"/>
  <c r="DC110" i="7"/>
  <c r="CD110" i="7" s="1"/>
  <c r="CB110" i="7"/>
  <c r="Q110" i="7" s="1"/>
  <c r="DB110" i="7"/>
  <c r="CC110" i="7" s="1"/>
  <c r="DR13" i="7"/>
  <c r="CR13" i="7" s="1"/>
  <c r="DN13" i="7"/>
  <c r="CN13" i="7" s="1"/>
  <c r="DJ13" i="7"/>
  <c r="CF13" i="7"/>
  <c r="CB13" i="7"/>
  <c r="DQ13" i="7"/>
  <c r="CQ13" i="7" s="1"/>
  <c r="DM13" i="7"/>
  <c r="CM13" i="7" s="1"/>
  <c r="CE13" i="7"/>
  <c r="CA13" i="7"/>
  <c r="CD13" i="7"/>
  <c r="DL13" i="7"/>
  <c r="CL13" i="7" s="1"/>
  <c r="DR17" i="7"/>
  <c r="CR17" i="7" s="1"/>
  <c r="DN17" i="7"/>
  <c r="CN17" i="7" s="1"/>
  <c r="DJ17" i="7"/>
  <c r="CJ17" i="7" s="1"/>
  <c r="CF17" i="7"/>
  <c r="CB17" i="7"/>
  <c r="DQ17" i="7"/>
  <c r="CQ17" i="7" s="1"/>
  <c r="DM17" i="7"/>
  <c r="CM17" i="7" s="1"/>
  <c r="CE17" i="7"/>
  <c r="CA17" i="7"/>
  <c r="CD17" i="7"/>
  <c r="DL17" i="7"/>
  <c r="CL17" i="7" s="1"/>
  <c r="CC13" i="7"/>
  <c r="DK13" i="7"/>
  <c r="CK13" i="7" s="1"/>
  <c r="CC15" i="7"/>
  <c r="DK15" i="7"/>
  <c r="CK15" i="7" s="1"/>
  <c r="CC17" i="7"/>
  <c r="DK17" i="7"/>
  <c r="CK17" i="7" s="1"/>
  <c r="CC19" i="7"/>
  <c r="DK19" i="7"/>
  <c r="CK19" i="7" s="1"/>
  <c r="CA24" i="7"/>
  <c r="DN24" i="7"/>
  <c r="CN24" i="7" s="1"/>
  <c r="CI25" i="7"/>
  <c r="DK25" i="7"/>
  <c r="CK25" i="7" s="1"/>
  <c r="DD31" i="7"/>
  <c r="CG31" i="7" s="1"/>
  <c r="DG31" i="7"/>
  <c r="CJ31" i="7" s="1"/>
  <c r="DF31" i="7"/>
  <c r="CI31" i="7" s="1"/>
  <c r="B33" i="7"/>
  <c r="DE31" i="7"/>
  <c r="CH31" i="7" s="1"/>
  <c r="AV32" i="7"/>
  <c r="DC60" i="7"/>
  <c r="CC60" i="7" s="1"/>
  <c r="DB60" i="7"/>
  <c r="CB60" i="7" s="1"/>
  <c r="DA60" i="7"/>
  <c r="CA60" i="7" s="1"/>
  <c r="DC62" i="7"/>
  <c r="CC62" i="7" s="1"/>
  <c r="DA62" i="7"/>
  <c r="CA62" i="7" s="1"/>
  <c r="DC68" i="7"/>
  <c r="CC68" i="7" s="1"/>
  <c r="DB68" i="7"/>
  <c r="CB68" i="7" s="1"/>
  <c r="DA68" i="7"/>
  <c r="CA68" i="7" s="1"/>
  <c r="AP68" i="7" s="1"/>
  <c r="DC70" i="7"/>
  <c r="CC70" i="7" s="1"/>
  <c r="DA70" i="7"/>
  <c r="CA70" i="7" s="1"/>
  <c r="AP70" i="7" s="1"/>
  <c r="DC76" i="7"/>
  <c r="CC76" i="7" s="1"/>
  <c r="DB76" i="7"/>
  <c r="CB76" i="7" s="1"/>
  <c r="DA76" i="7"/>
  <c r="CA76" i="7" s="1"/>
  <c r="DC78" i="7"/>
  <c r="CC78" i="7" s="1"/>
  <c r="DA78" i="7"/>
  <c r="CA78" i="7" s="1"/>
  <c r="DB59" i="7"/>
  <c r="CB59" i="7" s="1"/>
  <c r="AP59" i="7" s="1"/>
  <c r="DB63" i="7"/>
  <c r="CB63" i="7" s="1"/>
  <c r="DB67" i="7"/>
  <c r="CB67" i="7" s="1"/>
  <c r="AP67" i="7" s="1"/>
  <c r="DB71" i="7"/>
  <c r="CB71" i="7" s="1"/>
  <c r="AP71" i="7" s="1"/>
  <c r="DB75" i="7"/>
  <c r="CB75" i="7" s="1"/>
  <c r="AP75" i="7" s="1"/>
  <c r="B111" i="7"/>
  <c r="C21" i="7"/>
  <c r="DC59" i="7"/>
  <c r="CC59" i="7" s="1"/>
  <c r="DC63" i="7"/>
  <c r="CC63" i="7" s="1"/>
  <c r="AP63" i="7" s="1"/>
  <c r="DC67" i="7"/>
  <c r="CC67" i="7" s="1"/>
  <c r="DC71" i="7"/>
  <c r="CC71" i="7" s="1"/>
  <c r="DC75" i="7"/>
  <c r="CC75" i="7" s="1"/>
  <c r="E31" i="7"/>
  <c r="E33" i="7" s="1"/>
  <c r="C131" i="7"/>
  <c r="C132" i="7"/>
  <c r="C133" i="7"/>
  <c r="C134" i="7"/>
  <c r="C162" i="7"/>
  <c r="DC132" i="7" l="1"/>
  <c r="CC132" i="7" s="1"/>
  <c r="DF132" i="7"/>
  <c r="CF132" i="7" s="1"/>
  <c r="DB132" i="7"/>
  <c r="CB132" i="7" s="1"/>
  <c r="DD132" i="7"/>
  <c r="CD132" i="7" s="1"/>
  <c r="DA132" i="7"/>
  <c r="CA132" i="7" s="1"/>
  <c r="DE132" i="7"/>
  <c r="CE132" i="7" s="1"/>
  <c r="DQ21" i="7"/>
  <c r="CQ21" i="7" s="1"/>
  <c r="DM21" i="7"/>
  <c r="CM21" i="7" s="1"/>
  <c r="CE21" i="7"/>
  <c r="CA21" i="7"/>
  <c r="DP21" i="7"/>
  <c r="CP21" i="7" s="1"/>
  <c r="DK21" i="7"/>
  <c r="CK21" i="7" s="1"/>
  <c r="CI21" i="7"/>
  <c r="CC21" i="7"/>
  <c r="DO21" i="7"/>
  <c r="CO21" i="7" s="1"/>
  <c r="DJ21" i="7"/>
  <c r="CJ21" i="7" s="1"/>
  <c r="CH21" i="7"/>
  <c r="CB21" i="7"/>
  <c r="DL21" i="7"/>
  <c r="CL21" i="7" s="1"/>
  <c r="DN21" i="7"/>
  <c r="CN21" i="7" s="1"/>
  <c r="CF21" i="7"/>
  <c r="DR21" i="7"/>
  <c r="CR21" i="7" s="1"/>
  <c r="CD21" i="7"/>
  <c r="AW17" i="7"/>
  <c r="A171" i="7"/>
  <c r="AQ51" i="7"/>
  <c r="DP26" i="7"/>
  <c r="CP26" i="7" s="1"/>
  <c r="DL26" i="7"/>
  <c r="CL26" i="7" s="1"/>
  <c r="CI26" i="7"/>
  <c r="CD26" i="7"/>
  <c r="DO26" i="7"/>
  <c r="CO26" i="7" s="1"/>
  <c r="DJ26" i="7"/>
  <c r="CJ26" i="7" s="1"/>
  <c r="CH26" i="7"/>
  <c r="CB26" i="7"/>
  <c r="DN26" i="7"/>
  <c r="CN26" i="7" s="1"/>
  <c r="CF26" i="7"/>
  <c r="CA26" i="7"/>
  <c r="DR26" i="7"/>
  <c r="CR26" i="7" s="1"/>
  <c r="DM26" i="7"/>
  <c r="CM26" i="7" s="1"/>
  <c r="CE26" i="7"/>
  <c r="DK26" i="7"/>
  <c r="CK26" i="7" s="1"/>
  <c r="DQ26" i="7"/>
  <c r="CQ26" i="7" s="1"/>
  <c r="CC26" i="7"/>
  <c r="AP69" i="7"/>
  <c r="AW15" i="7"/>
  <c r="DC131" i="7"/>
  <c r="CC131" i="7" s="1"/>
  <c r="DF131" i="7"/>
  <c r="CF131" i="7" s="1"/>
  <c r="DB131" i="7"/>
  <c r="CB131" i="7" s="1"/>
  <c r="DA131" i="7"/>
  <c r="CA131" i="7" s="1"/>
  <c r="DE131" i="7"/>
  <c r="CE131" i="7" s="1"/>
  <c r="DD131" i="7"/>
  <c r="CD131" i="7" s="1"/>
  <c r="DB111" i="7"/>
  <c r="CC111" i="7" s="1"/>
  <c r="CA111" i="7"/>
  <c r="Q111" i="7" s="1"/>
  <c r="CB111" i="7"/>
  <c r="DC111" i="7"/>
  <c r="CD111" i="7" s="1"/>
  <c r="AP76" i="7"/>
  <c r="AP62" i="7"/>
  <c r="CJ13" i="7"/>
  <c r="AW22" i="7"/>
  <c r="AP74" i="7"/>
  <c r="AP64" i="7"/>
  <c r="AP58" i="7"/>
  <c r="AP77" i="7"/>
  <c r="AW19" i="7"/>
  <c r="AW20" i="7"/>
  <c r="Q109" i="7"/>
  <c r="AP61" i="7"/>
  <c r="AW14" i="7"/>
  <c r="DC133" i="7"/>
  <c r="CC133" i="7" s="1"/>
  <c r="DF133" i="7"/>
  <c r="CF133" i="7" s="1"/>
  <c r="DB133" i="7"/>
  <c r="CB133" i="7" s="1"/>
  <c r="DE133" i="7"/>
  <c r="CE133" i="7" s="1"/>
  <c r="DD133" i="7"/>
  <c r="CD133" i="7" s="1"/>
  <c r="DA133" i="7"/>
  <c r="CA133" i="7" s="1"/>
  <c r="AP78" i="7"/>
  <c r="AP60" i="7"/>
  <c r="AV31" i="7"/>
  <c r="AW24" i="7"/>
  <c r="AW13" i="7"/>
  <c r="AP73" i="7"/>
  <c r="AP65" i="7"/>
  <c r="AP57" i="7"/>
  <c r="AW27" i="7"/>
  <c r="AP72" i="7"/>
  <c r="AP66" i="7"/>
  <c r="AW16" i="7"/>
  <c r="AW26" i="7" l="1"/>
  <c r="AS133" i="7"/>
  <c r="B171" i="7"/>
  <c r="AS131" i="7"/>
  <c r="AW21" i="7"/>
  <c r="AS132" i="7"/>
  <c r="E168" i="8" l="1"/>
  <c r="D168" i="8"/>
  <c r="C168" i="8"/>
  <c r="E167" i="8"/>
  <c r="D167" i="8"/>
  <c r="C167" i="8"/>
  <c r="AV166" i="8"/>
  <c r="AU166" i="8"/>
  <c r="AT166" i="8"/>
  <c r="AS166" i="8"/>
  <c r="AR166" i="8"/>
  <c r="AQ166" i="8"/>
  <c r="AP166" i="8"/>
  <c r="AO166" i="8"/>
  <c r="AN166" i="8"/>
  <c r="AM166" i="8"/>
  <c r="AL166" i="8"/>
  <c r="AK166" i="8"/>
  <c r="AJ166" i="8"/>
  <c r="AI166" i="8"/>
  <c r="AH166" i="8"/>
  <c r="AG166" i="8"/>
  <c r="AF166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 s="1"/>
  <c r="E165" i="8"/>
  <c r="D165" i="8"/>
  <c r="C165" i="8"/>
  <c r="E164" i="8"/>
  <c r="D164" i="8"/>
  <c r="C164" i="8"/>
  <c r="E163" i="8"/>
  <c r="D163" i="8"/>
  <c r="C163" i="8" s="1"/>
  <c r="E162" i="8"/>
  <c r="D162" i="8"/>
  <c r="E161" i="8"/>
  <c r="D161" i="8"/>
  <c r="C161" i="8"/>
  <c r="E160" i="8"/>
  <c r="D160" i="8"/>
  <c r="C160" i="8"/>
  <c r="E159" i="8"/>
  <c r="D159" i="8"/>
  <c r="E158" i="8"/>
  <c r="D158" i="8"/>
  <c r="C158" i="8" s="1"/>
  <c r="E157" i="8"/>
  <c r="D157" i="8"/>
  <c r="C157" i="8" s="1"/>
  <c r="E156" i="8"/>
  <c r="D156" i="8"/>
  <c r="C156" i="8"/>
  <c r="B146" i="8"/>
  <c r="B145" i="8"/>
  <c r="B144" i="8"/>
  <c r="B143" i="8"/>
  <c r="B142" i="8"/>
  <c r="B141" i="8"/>
  <c r="B140" i="8"/>
  <c r="B139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E133" i="8"/>
  <c r="D133" i="8"/>
  <c r="DE132" i="8"/>
  <c r="CE132" i="8" s="1"/>
  <c r="DD132" i="8"/>
  <c r="CD132" i="8" s="1"/>
  <c r="E132" i="8"/>
  <c r="D132" i="8"/>
  <c r="C132" i="8" s="1"/>
  <c r="E131" i="8"/>
  <c r="D131" i="8"/>
  <c r="C131" i="8"/>
  <c r="DD131" i="8" s="1"/>
  <c r="CD131" i="8" s="1"/>
  <c r="B126" i="8"/>
  <c r="D122" i="8"/>
  <c r="C122" i="8"/>
  <c r="B122" i="8"/>
  <c r="D121" i="8"/>
  <c r="C121" i="8"/>
  <c r="B121" i="8"/>
  <c r="D120" i="8"/>
  <c r="B120" i="8" s="1"/>
  <c r="C120" i="8"/>
  <c r="D111" i="8"/>
  <c r="B111" i="8" s="1"/>
  <c r="CB111" i="8" s="1"/>
  <c r="C111" i="8"/>
  <c r="DB110" i="8"/>
  <c r="CC110" i="8" s="1"/>
  <c r="D110" i="8"/>
  <c r="B110" i="8" s="1"/>
  <c r="C110" i="8"/>
  <c r="DC109" i="8"/>
  <c r="CD109" i="8" s="1"/>
  <c r="DB109" i="8"/>
  <c r="CC109" i="8" s="1"/>
  <c r="D109" i="8"/>
  <c r="B109" i="8" s="1"/>
  <c r="CB109" i="8" s="1"/>
  <c r="C109" i="8"/>
  <c r="F104" i="8"/>
  <c r="E104" i="8"/>
  <c r="D104" i="8"/>
  <c r="DA78" i="8"/>
  <c r="CA78" i="8" s="1"/>
  <c r="E78" i="8"/>
  <c r="D78" i="8"/>
  <c r="C78" i="8" s="1"/>
  <c r="DA77" i="8"/>
  <c r="CA77" i="8" s="1"/>
  <c r="E77" i="8"/>
  <c r="D77" i="8"/>
  <c r="C77" i="8" s="1"/>
  <c r="DA76" i="8"/>
  <c r="CA76" i="8" s="1"/>
  <c r="E76" i="8"/>
  <c r="D76" i="8"/>
  <c r="C76" i="8" s="1"/>
  <c r="DA75" i="8"/>
  <c r="CA75" i="8" s="1"/>
  <c r="E75" i="8"/>
  <c r="D75" i="8"/>
  <c r="C75" i="8" s="1"/>
  <c r="DA74" i="8"/>
  <c r="CA74" i="8" s="1"/>
  <c r="E74" i="8"/>
  <c r="D74" i="8"/>
  <c r="C74" i="8" s="1"/>
  <c r="DA73" i="8"/>
  <c r="CA73" i="8" s="1"/>
  <c r="E73" i="8"/>
  <c r="D73" i="8"/>
  <c r="C73" i="8" s="1"/>
  <c r="DA72" i="8"/>
  <c r="CA72" i="8" s="1"/>
  <c r="E72" i="8"/>
  <c r="D72" i="8"/>
  <c r="C72" i="8" s="1"/>
  <c r="DA71" i="8"/>
  <c r="CA71" i="8" s="1"/>
  <c r="E71" i="8"/>
  <c r="D71" i="8"/>
  <c r="C71" i="8" s="1"/>
  <c r="DA70" i="8"/>
  <c r="CA70" i="8" s="1"/>
  <c r="E70" i="8"/>
  <c r="D70" i="8"/>
  <c r="C70" i="8" s="1"/>
  <c r="DA69" i="8"/>
  <c r="CA69" i="8" s="1"/>
  <c r="E69" i="8"/>
  <c r="D69" i="8"/>
  <c r="C69" i="8" s="1"/>
  <c r="DA68" i="8"/>
  <c r="CA68" i="8" s="1"/>
  <c r="E68" i="8"/>
  <c r="D68" i="8"/>
  <c r="C68" i="8" s="1"/>
  <c r="DA67" i="8"/>
  <c r="CA67" i="8" s="1"/>
  <c r="E67" i="8"/>
  <c r="D67" i="8"/>
  <c r="C67" i="8" s="1"/>
  <c r="DA66" i="8"/>
  <c r="CA66" i="8" s="1"/>
  <c r="E66" i="8"/>
  <c r="D66" i="8"/>
  <c r="C66" i="8" s="1"/>
  <c r="DA65" i="8"/>
  <c r="CA65" i="8" s="1"/>
  <c r="E65" i="8"/>
  <c r="D65" i="8"/>
  <c r="C65" i="8" s="1"/>
  <c r="DA64" i="8"/>
  <c r="CA64" i="8" s="1"/>
  <c r="E64" i="8"/>
  <c r="D64" i="8"/>
  <c r="C64" i="8" s="1"/>
  <c r="DA63" i="8"/>
  <c r="CA63" i="8" s="1"/>
  <c r="E63" i="8"/>
  <c r="D63" i="8"/>
  <c r="C63" i="8" s="1"/>
  <c r="DA62" i="8"/>
  <c r="CA62" i="8" s="1"/>
  <c r="E62" i="8"/>
  <c r="D62" i="8"/>
  <c r="C62" i="8" s="1"/>
  <c r="DA61" i="8"/>
  <c r="CA61" i="8" s="1"/>
  <c r="E61" i="8"/>
  <c r="D61" i="8"/>
  <c r="C61" i="8" s="1"/>
  <c r="DA60" i="8"/>
  <c r="CA60" i="8" s="1"/>
  <c r="E60" i="8"/>
  <c r="D60" i="8"/>
  <c r="C60" i="8" s="1"/>
  <c r="DA59" i="8"/>
  <c r="CA59" i="8" s="1"/>
  <c r="E59" i="8"/>
  <c r="D59" i="8"/>
  <c r="C59" i="8" s="1"/>
  <c r="DA58" i="8"/>
  <c r="CA58" i="8" s="1"/>
  <c r="E58" i="8"/>
  <c r="D58" i="8"/>
  <c r="C58" i="8" s="1"/>
  <c r="DA57" i="8"/>
  <c r="CA57" i="8" s="1"/>
  <c r="E57" i="8"/>
  <c r="D57" i="8"/>
  <c r="C57" i="8" s="1"/>
  <c r="DB52" i="8"/>
  <c r="CB52" i="8" s="1"/>
  <c r="DA52" i="8"/>
  <c r="CA52" i="8" s="1"/>
  <c r="E52" i="8"/>
  <c r="D52" i="8"/>
  <c r="C52" i="8"/>
  <c r="E51" i="8"/>
  <c r="D51" i="8"/>
  <c r="C51" i="8" s="1"/>
  <c r="M39" i="8"/>
  <c r="L39" i="8"/>
  <c r="K39" i="8"/>
  <c r="J39" i="8"/>
  <c r="I39" i="8"/>
  <c r="H39" i="8"/>
  <c r="G39" i="8"/>
  <c r="F39" i="8"/>
  <c r="D39" i="8"/>
  <c r="C39" i="8"/>
  <c r="E38" i="8"/>
  <c r="B38" i="8"/>
  <c r="E37" i="8"/>
  <c r="E39" i="8" s="1"/>
  <c r="B37" i="8"/>
  <c r="B39" i="8" s="1"/>
  <c r="AU33" i="8"/>
  <c r="AT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D33" i="8"/>
  <c r="C33" i="8"/>
  <c r="DE32" i="8"/>
  <c r="CH32" i="8" s="1"/>
  <c r="DD32" i="8"/>
  <c r="CG32" i="8"/>
  <c r="CF32" i="8"/>
  <c r="CE32" i="8"/>
  <c r="CD32" i="8"/>
  <c r="CC32" i="8"/>
  <c r="G32" i="8"/>
  <c r="F32" i="8"/>
  <c r="E32" i="8"/>
  <c r="B32" i="8"/>
  <c r="DF31" i="8"/>
  <c r="DE31" i="8"/>
  <c r="DD31" i="8"/>
  <c r="CG31" i="8" s="1"/>
  <c r="CI31" i="8"/>
  <c r="CH31" i="8"/>
  <c r="CF31" i="8"/>
  <c r="CE31" i="8"/>
  <c r="CD31" i="8"/>
  <c r="CC31" i="8"/>
  <c r="G31" i="8"/>
  <c r="G33" i="8" s="1"/>
  <c r="F31" i="8"/>
  <c r="B31" i="8"/>
  <c r="DG31" i="8" s="1"/>
  <c r="CJ31" i="8" s="1"/>
  <c r="DQ27" i="8"/>
  <c r="CQ27" i="8" s="1"/>
  <c r="DM27" i="8"/>
  <c r="CM27" i="8" s="1"/>
  <c r="CD27" i="8"/>
  <c r="E27" i="8"/>
  <c r="D27" i="8"/>
  <c r="C27" i="8" s="1"/>
  <c r="DP26" i="8"/>
  <c r="CP26" i="8" s="1"/>
  <c r="CC26" i="8"/>
  <c r="E26" i="8"/>
  <c r="D26" i="8"/>
  <c r="C26" i="8" s="1"/>
  <c r="DK26" i="8" s="1"/>
  <c r="CK26" i="8" s="1"/>
  <c r="CB25" i="8"/>
  <c r="E25" i="8"/>
  <c r="D25" i="8"/>
  <c r="C25" i="8"/>
  <c r="E24" i="8"/>
  <c r="D24" i="8"/>
  <c r="C24" i="8" s="1"/>
  <c r="AV23" i="8"/>
  <c r="AU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E23" i="8" s="1"/>
  <c r="H23" i="8"/>
  <c r="G23" i="8"/>
  <c r="F23" i="8"/>
  <c r="D23" i="8" s="1"/>
  <c r="C23" i="8"/>
  <c r="DN22" i="8"/>
  <c r="CN22" i="8" s="1"/>
  <c r="CF22" i="8"/>
  <c r="CA22" i="8"/>
  <c r="E22" i="8"/>
  <c r="D22" i="8"/>
  <c r="C22" i="8"/>
  <c r="DQ21" i="8"/>
  <c r="CQ21" i="8" s="1"/>
  <c r="CA21" i="8"/>
  <c r="E21" i="8"/>
  <c r="D21" i="8"/>
  <c r="C21" i="8"/>
  <c r="E20" i="8"/>
  <c r="C20" i="8" s="1"/>
  <c r="D20" i="8"/>
  <c r="CA19" i="8"/>
  <c r="E19" i="8"/>
  <c r="D19" i="8"/>
  <c r="C19" i="8"/>
  <c r="DO18" i="8"/>
  <c r="CO18" i="8" s="1"/>
  <c r="CH18" i="8"/>
  <c r="E18" i="8"/>
  <c r="C18" i="8" s="1"/>
  <c r="D18" i="8"/>
  <c r="DQ17" i="8"/>
  <c r="CQ17" i="8" s="1"/>
  <c r="CA17" i="8"/>
  <c r="E17" i="8"/>
  <c r="D17" i="8"/>
  <c r="C17" i="8"/>
  <c r="E16" i="8"/>
  <c r="C16" i="8" s="1"/>
  <c r="D16" i="8"/>
  <c r="CA15" i="8"/>
  <c r="E15" i="8"/>
  <c r="D15" i="8"/>
  <c r="C15" i="8"/>
  <c r="DO14" i="8"/>
  <c r="CO14" i="8" s="1"/>
  <c r="CH14" i="8"/>
  <c r="E14" i="8"/>
  <c r="C14" i="8" s="1"/>
  <c r="D14" i="8"/>
  <c r="DQ13" i="8"/>
  <c r="CQ13" i="8" s="1"/>
  <c r="CA13" i="8"/>
  <c r="E13" i="8"/>
  <c r="D13" i="8"/>
  <c r="C13" i="8"/>
  <c r="A5" i="8"/>
  <c r="A4" i="8"/>
  <c r="A3" i="8"/>
  <c r="A2" i="8"/>
  <c r="DR16" i="8" l="1"/>
  <c r="CR16" i="8" s="1"/>
  <c r="DN16" i="8"/>
  <c r="CN16" i="8" s="1"/>
  <c r="DJ16" i="8"/>
  <c r="CJ16" i="8" s="1"/>
  <c r="CF16" i="8"/>
  <c r="CB16" i="8"/>
  <c r="CE16" i="8"/>
  <c r="CD16" i="8"/>
  <c r="DQ16" i="8"/>
  <c r="CQ16" i="8" s="1"/>
  <c r="DM16" i="8"/>
  <c r="CM16" i="8" s="1"/>
  <c r="CA16" i="8"/>
  <c r="DP16" i="8"/>
  <c r="CP16" i="8" s="1"/>
  <c r="DL16" i="8"/>
  <c r="CL16" i="8" s="1"/>
  <c r="CI16" i="8"/>
  <c r="DR20" i="8"/>
  <c r="CR20" i="8" s="1"/>
  <c r="DN20" i="8"/>
  <c r="CN20" i="8" s="1"/>
  <c r="DJ20" i="8"/>
  <c r="CJ20" i="8" s="1"/>
  <c r="CF20" i="8"/>
  <c r="CB20" i="8"/>
  <c r="CI20" i="8"/>
  <c r="DQ20" i="8"/>
  <c r="CQ20" i="8" s="1"/>
  <c r="DM20" i="8"/>
  <c r="CM20" i="8" s="1"/>
  <c r="CE20" i="8"/>
  <c r="CA20" i="8"/>
  <c r="DP20" i="8"/>
  <c r="CP20" i="8" s="1"/>
  <c r="DL20" i="8"/>
  <c r="CL20" i="8" s="1"/>
  <c r="CD20" i="8"/>
  <c r="DR24" i="8"/>
  <c r="CR24" i="8" s="1"/>
  <c r="DN24" i="8"/>
  <c r="CN24" i="8" s="1"/>
  <c r="DJ24" i="8"/>
  <c r="CJ24" i="8" s="1"/>
  <c r="CF24" i="8"/>
  <c r="DQ24" i="8"/>
  <c r="CQ24" i="8" s="1"/>
  <c r="DM24" i="8"/>
  <c r="CM24" i="8" s="1"/>
  <c r="CE24" i="8"/>
  <c r="CA24" i="8"/>
  <c r="DP24" i="8"/>
  <c r="CP24" i="8" s="1"/>
  <c r="CI24" i="8"/>
  <c r="CB24" i="8"/>
  <c r="DO24" i="8"/>
  <c r="CO24" i="8" s="1"/>
  <c r="CH24" i="8"/>
  <c r="DL24" i="8"/>
  <c r="CL24" i="8" s="1"/>
  <c r="CD24" i="8"/>
  <c r="DK24" i="8"/>
  <c r="CK24" i="8" s="1"/>
  <c r="AV32" i="8"/>
  <c r="DP15" i="8"/>
  <c r="CP15" i="8" s="1"/>
  <c r="DL15" i="8"/>
  <c r="CL15" i="8" s="1"/>
  <c r="CI15" i="8"/>
  <c r="CD15" i="8"/>
  <c r="AW15" i="8" s="1"/>
  <c r="DK15" i="8"/>
  <c r="CK15" i="8" s="1"/>
  <c r="CC15" i="8"/>
  <c r="DR15" i="8"/>
  <c r="CR15" i="8" s="1"/>
  <c r="DJ15" i="8"/>
  <c r="CJ15" i="8" s="1"/>
  <c r="CB15" i="8"/>
  <c r="DO15" i="8"/>
  <c r="CO15" i="8" s="1"/>
  <c r="CH15" i="8"/>
  <c r="DN15" i="8"/>
  <c r="CN15" i="8" s="1"/>
  <c r="CF15" i="8"/>
  <c r="CE15" i="8"/>
  <c r="DM15" i="8"/>
  <c r="CM15" i="8" s="1"/>
  <c r="CC16" i="8"/>
  <c r="DK16" i="8"/>
  <c r="CK16" i="8" s="1"/>
  <c r="DP19" i="8"/>
  <c r="CP19" i="8" s="1"/>
  <c r="DL19" i="8"/>
  <c r="CL19" i="8" s="1"/>
  <c r="CI19" i="8"/>
  <c r="CD19" i="8"/>
  <c r="DN19" i="8"/>
  <c r="CN19" i="8" s="1"/>
  <c r="CF19" i="8"/>
  <c r="DO19" i="8"/>
  <c r="CO19" i="8" s="1"/>
  <c r="DK19" i="8"/>
  <c r="CK19" i="8" s="1"/>
  <c r="CH19" i="8"/>
  <c r="CC19" i="8"/>
  <c r="DR19" i="8"/>
  <c r="CR19" i="8" s="1"/>
  <c r="DJ19" i="8"/>
  <c r="CJ19" i="8" s="1"/>
  <c r="CB19" i="8"/>
  <c r="AW19" i="8" s="1"/>
  <c r="CE19" i="8"/>
  <c r="DM19" i="8"/>
  <c r="CM19" i="8" s="1"/>
  <c r="CC20" i="8"/>
  <c r="DK20" i="8"/>
  <c r="CK20" i="8" s="1"/>
  <c r="DP25" i="8"/>
  <c r="CP25" i="8" s="1"/>
  <c r="DL25" i="8"/>
  <c r="CL25" i="8" s="1"/>
  <c r="CI25" i="8"/>
  <c r="CD25" i="8"/>
  <c r="DO25" i="8"/>
  <c r="CO25" i="8" s="1"/>
  <c r="DK25" i="8"/>
  <c r="CK25" i="8" s="1"/>
  <c r="CH25" i="8"/>
  <c r="CC25" i="8"/>
  <c r="DQ25" i="8"/>
  <c r="CQ25" i="8" s="1"/>
  <c r="CA25" i="8"/>
  <c r="DN25" i="8"/>
  <c r="CN25" i="8" s="1"/>
  <c r="CF25" i="8"/>
  <c r="DM25" i="8"/>
  <c r="CM25" i="8" s="1"/>
  <c r="CE25" i="8"/>
  <c r="F33" i="8"/>
  <c r="E31" i="8"/>
  <c r="E33" i="8" s="1"/>
  <c r="DR14" i="8"/>
  <c r="CR14" i="8" s="1"/>
  <c r="DN14" i="8"/>
  <c r="CN14" i="8" s="1"/>
  <c r="DJ14" i="8"/>
  <c r="CJ14" i="8" s="1"/>
  <c r="CF14" i="8"/>
  <c r="CB14" i="8"/>
  <c r="DQ14" i="8"/>
  <c r="CQ14" i="8" s="1"/>
  <c r="DM14" i="8"/>
  <c r="CM14" i="8" s="1"/>
  <c r="CE14" i="8"/>
  <c r="CA14" i="8"/>
  <c r="DP14" i="8"/>
  <c r="CP14" i="8" s="1"/>
  <c r="DL14" i="8"/>
  <c r="CL14" i="8" s="1"/>
  <c r="CD14" i="8"/>
  <c r="CI14" i="8"/>
  <c r="DQ15" i="8"/>
  <c r="CQ15" i="8" s="1"/>
  <c r="CH16" i="8"/>
  <c r="DO16" i="8"/>
  <c r="CO16" i="8" s="1"/>
  <c r="DR18" i="8"/>
  <c r="CR18" i="8" s="1"/>
  <c r="DN18" i="8"/>
  <c r="CN18" i="8" s="1"/>
  <c r="DJ18" i="8"/>
  <c r="CJ18" i="8" s="1"/>
  <c r="CF18" i="8"/>
  <c r="CB18" i="8"/>
  <c r="CI18" i="8"/>
  <c r="DQ18" i="8"/>
  <c r="CQ18" i="8" s="1"/>
  <c r="DM18" i="8"/>
  <c r="CM18" i="8" s="1"/>
  <c r="CE18" i="8"/>
  <c r="CA18" i="8"/>
  <c r="DP18" i="8"/>
  <c r="CP18" i="8" s="1"/>
  <c r="DL18" i="8"/>
  <c r="CL18" i="8" s="1"/>
  <c r="CD18" i="8"/>
  <c r="DQ19" i="8"/>
  <c r="CQ19" i="8" s="1"/>
  <c r="CH20" i="8"/>
  <c r="DO20" i="8"/>
  <c r="CO20" i="8" s="1"/>
  <c r="CC24" i="8"/>
  <c r="DJ25" i="8"/>
  <c r="CJ25" i="8" s="1"/>
  <c r="DP13" i="8"/>
  <c r="CP13" i="8" s="1"/>
  <c r="DL13" i="8"/>
  <c r="CL13" i="8" s="1"/>
  <c r="CI13" i="8"/>
  <c r="CD13" i="8"/>
  <c r="DO13" i="8"/>
  <c r="CO13" i="8" s="1"/>
  <c r="DK13" i="8"/>
  <c r="CK13" i="8" s="1"/>
  <c r="CH13" i="8"/>
  <c r="DR13" i="8"/>
  <c r="CR13" i="8" s="1"/>
  <c r="DJ13" i="8"/>
  <c r="CF13" i="8"/>
  <c r="CC13" i="8"/>
  <c r="DN13" i="8"/>
  <c r="CN13" i="8" s="1"/>
  <c r="CB13" i="8"/>
  <c r="CE13" i="8"/>
  <c r="DM13" i="8"/>
  <c r="CM13" i="8" s="1"/>
  <c r="CC14" i="8"/>
  <c r="DK14" i="8"/>
  <c r="CK14" i="8" s="1"/>
  <c r="DP17" i="8"/>
  <c r="CP17" i="8" s="1"/>
  <c r="DL17" i="8"/>
  <c r="CL17" i="8" s="1"/>
  <c r="CI17" i="8"/>
  <c r="AW17" i="8" s="1"/>
  <c r="CD17" i="8"/>
  <c r="DO17" i="8"/>
  <c r="CO17" i="8" s="1"/>
  <c r="CH17" i="8"/>
  <c r="DN17" i="8"/>
  <c r="CN17" i="8" s="1"/>
  <c r="CF17" i="8"/>
  <c r="DK17" i="8"/>
  <c r="CK17" i="8" s="1"/>
  <c r="CC17" i="8"/>
  <c r="DR17" i="8"/>
  <c r="CR17" i="8" s="1"/>
  <c r="DJ17" i="8"/>
  <c r="CJ17" i="8" s="1"/>
  <c r="CB17" i="8"/>
  <c r="CE17" i="8"/>
  <c r="DM17" i="8"/>
  <c r="CM17" i="8" s="1"/>
  <c r="CC18" i="8"/>
  <c r="DK18" i="8"/>
  <c r="CK18" i="8" s="1"/>
  <c r="DR21" i="8"/>
  <c r="CR21" i="8" s="1"/>
  <c r="DP21" i="8"/>
  <c r="CP21" i="8" s="1"/>
  <c r="DL21" i="8"/>
  <c r="CL21" i="8" s="1"/>
  <c r="CI21" i="8"/>
  <c r="CD21" i="8"/>
  <c r="DN21" i="8"/>
  <c r="CN21" i="8" s="1"/>
  <c r="CF21" i="8"/>
  <c r="DO21" i="8"/>
  <c r="CO21" i="8" s="1"/>
  <c r="DK21" i="8"/>
  <c r="CK21" i="8" s="1"/>
  <c r="CH21" i="8"/>
  <c r="CC21" i="8"/>
  <c r="DJ21" i="8"/>
  <c r="CJ21" i="8" s="1"/>
  <c r="CB21" i="8"/>
  <c r="AW21" i="8" s="1"/>
  <c r="CE21" i="8"/>
  <c r="DM21" i="8"/>
  <c r="CM21" i="8" s="1"/>
  <c r="DR25" i="8"/>
  <c r="CR25" i="8" s="1"/>
  <c r="DP22" i="8"/>
  <c r="CP22" i="8" s="1"/>
  <c r="DL22" i="8"/>
  <c r="CL22" i="8" s="1"/>
  <c r="CI22" i="8"/>
  <c r="CD22" i="8"/>
  <c r="CH22" i="8"/>
  <c r="DJ22" i="8"/>
  <c r="CJ22" i="8" s="1"/>
  <c r="CD26" i="8"/>
  <c r="DR26" i="8"/>
  <c r="CR26" i="8" s="1"/>
  <c r="AP76" i="8"/>
  <c r="AP78" i="8"/>
  <c r="CA111" i="8"/>
  <c r="CC22" i="8"/>
  <c r="DK22" i="8"/>
  <c r="CK22" i="8" s="1"/>
  <c r="DQ22" i="8"/>
  <c r="CQ22" i="8" s="1"/>
  <c r="CI26" i="8"/>
  <c r="DO27" i="8"/>
  <c r="CO27" i="8" s="1"/>
  <c r="DK27" i="8"/>
  <c r="CK27" i="8" s="1"/>
  <c r="CH27" i="8"/>
  <c r="CC27" i="8"/>
  <c r="DP27" i="8"/>
  <c r="CP27" i="8" s="1"/>
  <c r="DJ27" i="8"/>
  <c r="CJ27" i="8" s="1"/>
  <c r="CI27" i="8"/>
  <c r="CB27" i="8"/>
  <c r="DN27" i="8"/>
  <c r="CN27" i="8" s="1"/>
  <c r="CF27" i="8"/>
  <c r="CA27" i="8"/>
  <c r="AW27" i="8" s="1"/>
  <c r="CE27" i="8"/>
  <c r="DR27" i="8"/>
  <c r="CR27" i="8" s="1"/>
  <c r="DC51" i="8"/>
  <c r="CC51" i="8" s="1"/>
  <c r="DB51" i="8"/>
  <c r="CB51" i="8" s="1"/>
  <c r="DA51" i="8"/>
  <c r="CA51" i="8" s="1"/>
  <c r="DD51" i="8"/>
  <c r="CD51" i="8" s="1"/>
  <c r="DC57" i="8"/>
  <c r="CC57" i="8" s="1"/>
  <c r="DB57" i="8"/>
  <c r="CB57" i="8" s="1"/>
  <c r="DB58" i="8"/>
  <c r="CB58" i="8" s="1"/>
  <c r="AP58" i="8" s="1"/>
  <c r="DC58" i="8"/>
  <c r="CC58" i="8" s="1"/>
  <c r="DC59" i="8"/>
  <c r="CC59" i="8" s="1"/>
  <c r="DB59" i="8"/>
  <c r="CB59" i="8" s="1"/>
  <c r="AP59" i="8" s="1"/>
  <c r="DB60" i="8"/>
  <c r="CB60" i="8" s="1"/>
  <c r="AP60" i="8" s="1"/>
  <c r="DC60" i="8"/>
  <c r="CC60" i="8" s="1"/>
  <c r="DC61" i="8"/>
  <c r="CC61" i="8" s="1"/>
  <c r="DB61" i="8"/>
  <c r="CB61" i="8" s="1"/>
  <c r="AP61" i="8" s="1"/>
  <c r="DB62" i="8"/>
  <c r="CB62" i="8" s="1"/>
  <c r="AP62" i="8" s="1"/>
  <c r="DC62" i="8"/>
  <c r="CC62" i="8" s="1"/>
  <c r="DC63" i="8"/>
  <c r="CC63" i="8" s="1"/>
  <c r="DB63" i="8"/>
  <c r="CB63" i="8" s="1"/>
  <c r="AP63" i="8" s="1"/>
  <c r="DB64" i="8"/>
  <c r="CB64" i="8" s="1"/>
  <c r="DC64" i="8"/>
  <c r="CC64" i="8" s="1"/>
  <c r="DC65" i="8"/>
  <c r="CC65" i="8" s="1"/>
  <c r="DB65" i="8"/>
  <c r="CB65" i="8" s="1"/>
  <c r="AP65" i="8" s="1"/>
  <c r="DB66" i="8"/>
  <c r="CB66" i="8" s="1"/>
  <c r="DC66" i="8"/>
  <c r="CC66" i="8" s="1"/>
  <c r="DC67" i="8"/>
  <c r="CC67" i="8" s="1"/>
  <c r="DB67" i="8"/>
  <c r="CB67" i="8" s="1"/>
  <c r="AP67" i="8" s="1"/>
  <c r="DB68" i="8"/>
  <c r="CB68" i="8" s="1"/>
  <c r="DC68" i="8"/>
  <c r="CC68" i="8" s="1"/>
  <c r="DC69" i="8"/>
  <c r="CC69" i="8" s="1"/>
  <c r="DB69" i="8"/>
  <c r="CB69" i="8" s="1"/>
  <c r="AP69" i="8" s="1"/>
  <c r="DB70" i="8"/>
  <c r="CB70" i="8" s="1"/>
  <c r="AP70" i="8" s="1"/>
  <c r="DC70" i="8"/>
  <c r="CC70" i="8" s="1"/>
  <c r="DC71" i="8"/>
  <c r="CC71" i="8" s="1"/>
  <c r="DB71" i="8"/>
  <c r="CB71" i="8" s="1"/>
  <c r="AP71" i="8" s="1"/>
  <c r="DB72" i="8"/>
  <c r="CB72" i="8" s="1"/>
  <c r="DC72" i="8"/>
  <c r="CC72" i="8" s="1"/>
  <c r="DC73" i="8"/>
  <c r="CC73" i="8" s="1"/>
  <c r="DB73" i="8"/>
  <c r="CB73" i="8" s="1"/>
  <c r="AP73" i="8" s="1"/>
  <c r="DB74" i="8"/>
  <c r="CB74" i="8" s="1"/>
  <c r="AP74" i="8" s="1"/>
  <c r="DC74" i="8"/>
  <c r="CC74" i="8" s="1"/>
  <c r="DC75" i="8"/>
  <c r="CC75" i="8" s="1"/>
  <c r="DB75" i="8"/>
  <c r="CB75" i="8" s="1"/>
  <c r="DB76" i="8"/>
  <c r="CB76" i="8" s="1"/>
  <c r="DC76" i="8"/>
  <c r="CC76" i="8" s="1"/>
  <c r="DC77" i="8"/>
  <c r="CC77" i="8" s="1"/>
  <c r="DB77" i="8"/>
  <c r="CB77" i="8" s="1"/>
  <c r="AP77" i="8" s="1"/>
  <c r="DB78" i="8"/>
  <c r="CB78" i="8" s="1"/>
  <c r="DC78" i="8"/>
  <c r="CC78" i="8" s="1"/>
  <c r="DB111" i="8"/>
  <c r="CC111" i="8" s="1"/>
  <c r="CB22" i="8"/>
  <c r="AW22" i="8" s="1"/>
  <c r="DO22" i="8"/>
  <c r="CO22" i="8" s="1"/>
  <c r="DQ26" i="8"/>
  <c r="CQ26" i="8" s="1"/>
  <c r="DM26" i="8"/>
  <c r="CM26" i="8" s="1"/>
  <c r="CE26" i="8"/>
  <c r="DO26" i="8"/>
  <c r="CO26" i="8" s="1"/>
  <c r="DJ26" i="8"/>
  <c r="CJ26" i="8" s="1"/>
  <c r="CH26" i="8"/>
  <c r="CB26" i="8"/>
  <c r="DN26" i="8"/>
  <c r="CN26" i="8" s="1"/>
  <c r="CF26" i="8"/>
  <c r="CA26" i="8"/>
  <c r="AP57" i="8"/>
  <c r="AP64" i="8"/>
  <c r="AP66" i="8"/>
  <c r="AP68" i="8"/>
  <c r="AP72" i="8"/>
  <c r="AP75" i="8"/>
  <c r="DC131" i="8"/>
  <c r="CC131" i="8" s="1"/>
  <c r="DF131" i="8"/>
  <c r="CF131" i="8" s="1"/>
  <c r="DB131" i="8"/>
  <c r="CB131" i="8" s="1"/>
  <c r="DA131" i="8"/>
  <c r="CA131" i="8" s="1"/>
  <c r="CE22" i="8"/>
  <c r="DM22" i="8"/>
  <c r="CM22" i="8" s="1"/>
  <c r="DR22" i="8"/>
  <c r="CR22" i="8" s="1"/>
  <c r="DL26" i="8"/>
  <c r="CL26" i="8" s="1"/>
  <c r="DL27" i="8"/>
  <c r="CL27" i="8" s="1"/>
  <c r="DF32" i="8"/>
  <c r="CI32" i="8" s="1"/>
  <c r="B33" i="8"/>
  <c r="A171" i="8" s="1"/>
  <c r="DG32" i="8"/>
  <c r="CJ32" i="8" s="1"/>
  <c r="DC52" i="8"/>
  <c r="CC52" i="8" s="1"/>
  <c r="DD52" i="8"/>
  <c r="CD52" i="8" s="1"/>
  <c r="AQ52" i="8" s="1"/>
  <c r="CA109" i="8"/>
  <c r="Q109" i="8" s="1"/>
  <c r="DC110" i="8"/>
  <c r="CD110" i="8" s="1"/>
  <c r="CB110" i="8"/>
  <c r="CA110" i="8"/>
  <c r="Q110" i="8" s="1"/>
  <c r="DC111" i="8"/>
  <c r="CD111" i="8" s="1"/>
  <c r="DE131" i="8"/>
  <c r="CE131" i="8" s="1"/>
  <c r="AV31" i="8"/>
  <c r="DC132" i="8"/>
  <c r="CC132" i="8" s="1"/>
  <c r="DF132" i="8"/>
  <c r="CF132" i="8" s="1"/>
  <c r="DB132" i="8"/>
  <c r="CB132" i="8" s="1"/>
  <c r="C133" i="8"/>
  <c r="C134" i="8"/>
  <c r="DA132" i="8"/>
  <c r="CA132" i="8" s="1"/>
  <c r="C159" i="8"/>
  <c r="C162" i="8"/>
  <c r="AW13" i="8" l="1"/>
  <c r="AS132" i="8"/>
  <c r="AW14" i="8"/>
  <c r="AW25" i="8"/>
  <c r="AW20" i="8"/>
  <c r="AS131" i="8"/>
  <c r="AW26" i="8"/>
  <c r="AW24" i="8"/>
  <c r="DC133" i="8"/>
  <c r="CC133" i="8" s="1"/>
  <c r="DF133" i="8"/>
  <c r="CF133" i="8" s="1"/>
  <c r="DB133" i="8"/>
  <c r="CB133" i="8" s="1"/>
  <c r="DA133" i="8"/>
  <c r="CA133" i="8" s="1"/>
  <c r="DE133" i="8"/>
  <c r="CE133" i="8" s="1"/>
  <c r="DD133" i="8"/>
  <c r="CD133" i="8" s="1"/>
  <c r="AW18" i="8"/>
  <c r="AW16" i="8"/>
  <c r="AQ51" i="8"/>
  <c r="Q111" i="8"/>
  <c r="CJ13" i="8"/>
  <c r="B171" i="8" l="1"/>
  <c r="AS133" i="8"/>
  <c r="E168" i="9" l="1"/>
  <c r="D168" i="9"/>
  <c r="E167" i="9"/>
  <c r="D167" i="9"/>
  <c r="C167" i="9" s="1"/>
  <c r="AV166" i="9"/>
  <c r="AU166" i="9"/>
  <c r="AT166" i="9"/>
  <c r="AS166" i="9"/>
  <c r="AR166" i="9"/>
  <c r="AQ166" i="9"/>
  <c r="AP166" i="9"/>
  <c r="AO166" i="9"/>
  <c r="AN166" i="9"/>
  <c r="AM166" i="9"/>
  <c r="AL166" i="9"/>
  <c r="AK166" i="9"/>
  <c r="AJ166" i="9"/>
  <c r="AI166" i="9"/>
  <c r="AH166" i="9"/>
  <c r="AG166" i="9"/>
  <c r="AF166" i="9"/>
  <c r="AE166" i="9"/>
  <c r="AD166" i="9"/>
  <c r="AC166" i="9"/>
  <c r="AB166" i="9"/>
  <c r="AA166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D166" i="9" s="1"/>
  <c r="C166" i="9" s="1"/>
  <c r="E166" i="9"/>
  <c r="E165" i="9"/>
  <c r="D165" i="9"/>
  <c r="E164" i="9"/>
  <c r="D164" i="9"/>
  <c r="C164" i="9" s="1"/>
  <c r="E163" i="9"/>
  <c r="D163" i="9"/>
  <c r="C163" i="9"/>
  <c r="E162" i="9"/>
  <c r="D162" i="9"/>
  <c r="E161" i="9"/>
  <c r="D161" i="9"/>
  <c r="C161" i="9" s="1"/>
  <c r="E160" i="9"/>
  <c r="D160" i="9"/>
  <c r="C160" i="9"/>
  <c r="E159" i="9"/>
  <c r="D159" i="9"/>
  <c r="C159" i="9"/>
  <c r="E158" i="9"/>
  <c r="D158" i="9"/>
  <c r="C158" i="9" s="1"/>
  <c r="E157" i="9"/>
  <c r="D157" i="9"/>
  <c r="C157" i="9" s="1"/>
  <c r="E156" i="9"/>
  <c r="D156" i="9"/>
  <c r="C156" i="9" s="1"/>
  <c r="B146" i="9"/>
  <c r="B145" i="9"/>
  <c r="B144" i="9"/>
  <c r="B143" i="9"/>
  <c r="B142" i="9"/>
  <c r="B141" i="9"/>
  <c r="B140" i="9"/>
  <c r="B139" i="9"/>
  <c r="AR134" i="9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E134" i="9"/>
  <c r="AD134" i="9"/>
  <c r="AC134" i="9"/>
  <c r="AB134" i="9"/>
  <c r="AA134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D134" i="9" s="1"/>
  <c r="C134" i="9" s="1"/>
  <c r="E134" i="9"/>
  <c r="E133" i="9"/>
  <c r="D133" i="9"/>
  <c r="E132" i="9"/>
  <c r="D132" i="9"/>
  <c r="C132" i="9" s="1"/>
  <c r="DE132" i="9" s="1"/>
  <c r="CE132" i="9" s="1"/>
  <c r="E131" i="9"/>
  <c r="D131" i="9"/>
  <c r="B126" i="9"/>
  <c r="D122" i="9"/>
  <c r="C122" i="9"/>
  <c r="B122" i="9" s="1"/>
  <c r="D121" i="9"/>
  <c r="C121" i="9"/>
  <c r="D120" i="9"/>
  <c r="C120" i="9"/>
  <c r="B120" i="9" s="1"/>
  <c r="D111" i="9"/>
  <c r="C111" i="9"/>
  <c r="B111" i="9" s="1"/>
  <c r="D110" i="9"/>
  <c r="C110" i="9"/>
  <c r="B110" i="9" s="1"/>
  <c r="D109" i="9"/>
  <c r="C109" i="9"/>
  <c r="B109" i="9" s="1"/>
  <c r="F104" i="9"/>
  <c r="E104" i="9"/>
  <c r="D104" i="9"/>
  <c r="DB78" i="9"/>
  <c r="CB78" i="9" s="1"/>
  <c r="E78" i="9"/>
  <c r="D78" i="9"/>
  <c r="C78" i="9"/>
  <c r="E77" i="9"/>
  <c r="D77" i="9"/>
  <c r="C77" i="9"/>
  <c r="DB76" i="9"/>
  <c r="CB76" i="9" s="1"/>
  <c r="E76" i="9"/>
  <c r="D76" i="9"/>
  <c r="C76" i="9"/>
  <c r="E75" i="9"/>
  <c r="D75" i="9"/>
  <c r="C75" i="9"/>
  <c r="DB74" i="9"/>
  <c r="CB74" i="9" s="1"/>
  <c r="E74" i="9"/>
  <c r="D74" i="9"/>
  <c r="C74" i="9"/>
  <c r="E73" i="9"/>
  <c r="D73" i="9"/>
  <c r="C73" i="9"/>
  <c r="DB72" i="9"/>
  <c r="CB72" i="9" s="1"/>
  <c r="E72" i="9"/>
  <c r="D72" i="9"/>
  <c r="C72" i="9"/>
  <c r="E71" i="9"/>
  <c r="D71" i="9"/>
  <c r="C71" i="9"/>
  <c r="DB70" i="9"/>
  <c r="CB70" i="9" s="1"/>
  <c r="E70" i="9"/>
  <c r="D70" i="9"/>
  <c r="C70" i="9"/>
  <c r="E69" i="9"/>
  <c r="D69" i="9"/>
  <c r="C69" i="9"/>
  <c r="DB68" i="9"/>
  <c r="CB68" i="9" s="1"/>
  <c r="E68" i="9"/>
  <c r="D68" i="9"/>
  <c r="C68" i="9"/>
  <c r="E67" i="9"/>
  <c r="D67" i="9"/>
  <c r="C67" i="9"/>
  <c r="DB66" i="9"/>
  <c r="CB66" i="9" s="1"/>
  <c r="E66" i="9"/>
  <c r="D66" i="9"/>
  <c r="C66" i="9"/>
  <c r="E65" i="9"/>
  <c r="D65" i="9"/>
  <c r="C65" i="9"/>
  <c r="DB64" i="9"/>
  <c r="CB64" i="9" s="1"/>
  <c r="E64" i="9"/>
  <c r="D64" i="9"/>
  <c r="C64" i="9"/>
  <c r="E63" i="9"/>
  <c r="D63" i="9"/>
  <c r="C63" i="9"/>
  <c r="DB62" i="9"/>
  <c r="CB62" i="9" s="1"/>
  <c r="E62" i="9"/>
  <c r="D62" i="9"/>
  <c r="C62" i="9"/>
  <c r="E61" i="9"/>
  <c r="D61" i="9"/>
  <c r="C61" i="9"/>
  <c r="DB60" i="9"/>
  <c r="CB60" i="9" s="1"/>
  <c r="E60" i="9"/>
  <c r="D60" i="9"/>
  <c r="C60" i="9"/>
  <c r="E59" i="9"/>
  <c r="D59" i="9"/>
  <c r="C59" i="9"/>
  <c r="DB58" i="9"/>
  <c r="CB58" i="9" s="1"/>
  <c r="E58" i="9"/>
  <c r="D58" i="9"/>
  <c r="C58" i="9"/>
  <c r="E57" i="9"/>
  <c r="D57" i="9"/>
  <c r="C57" i="9"/>
  <c r="DC52" i="9"/>
  <c r="CC52" i="9" s="1"/>
  <c r="E52" i="9"/>
  <c r="D52" i="9"/>
  <c r="C52" i="9" s="1"/>
  <c r="E51" i="9"/>
  <c r="D51" i="9"/>
  <c r="M39" i="9"/>
  <c r="L39" i="9"/>
  <c r="K39" i="9"/>
  <c r="J39" i="9"/>
  <c r="I39" i="9"/>
  <c r="H39" i="9"/>
  <c r="G39" i="9"/>
  <c r="F39" i="9"/>
  <c r="D39" i="9"/>
  <c r="C39" i="9"/>
  <c r="E38" i="9"/>
  <c r="B38" i="9"/>
  <c r="E37" i="9"/>
  <c r="E39" i="9" s="1"/>
  <c r="B37" i="9"/>
  <c r="B39" i="9" s="1"/>
  <c r="AU33" i="9"/>
  <c r="AT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D33" i="9"/>
  <c r="C33" i="9"/>
  <c r="DF32" i="9"/>
  <c r="CI32" i="9" s="1"/>
  <c r="DE32" i="9"/>
  <c r="DD32" i="9"/>
  <c r="CH32" i="9"/>
  <c r="CG32" i="9"/>
  <c r="CF32" i="9"/>
  <c r="CE32" i="9"/>
  <c r="CD32" i="9"/>
  <c r="CC32" i="9"/>
  <c r="G32" i="9"/>
  <c r="F32" i="9"/>
  <c r="E32" i="9"/>
  <c r="B32" i="9"/>
  <c r="DG32" i="9" s="1"/>
  <c r="CJ32" i="9" s="1"/>
  <c r="CF31" i="9"/>
  <c r="CE31" i="9"/>
  <c r="CD31" i="9"/>
  <c r="CC31" i="9"/>
  <c r="G31" i="9"/>
  <c r="F31" i="9"/>
  <c r="B31" i="9"/>
  <c r="CA27" i="9"/>
  <c r="E27" i="9"/>
  <c r="D27" i="9"/>
  <c r="C27" i="9"/>
  <c r="DR26" i="9"/>
  <c r="CR26" i="9" s="1"/>
  <c r="DK26" i="9"/>
  <c r="CK26" i="9" s="1"/>
  <c r="DJ26" i="9"/>
  <c r="CJ26" i="9" s="1"/>
  <c r="CC26" i="9"/>
  <c r="CB26" i="9"/>
  <c r="E26" i="9"/>
  <c r="D26" i="9"/>
  <c r="C26" i="9" s="1"/>
  <c r="DQ25" i="9"/>
  <c r="CQ25" i="9" s="1"/>
  <c r="CA25" i="9"/>
  <c r="E25" i="9"/>
  <c r="D25" i="9"/>
  <c r="C25" i="9"/>
  <c r="DR24" i="9"/>
  <c r="CR24" i="9" s="1"/>
  <c r="DK24" i="9"/>
  <c r="CK24" i="9" s="1"/>
  <c r="DJ24" i="9"/>
  <c r="CJ24" i="9" s="1"/>
  <c r="CC24" i="9"/>
  <c r="CB24" i="9"/>
  <c r="E24" i="9"/>
  <c r="D24" i="9"/>
  <c r="C24" i="9" s="1"/>
  <c r="AV23" i="9"/>
  <c r="AU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D23" i="9" s="1"/>
  <c r="C23" i="9" s="1"/>
  <c r="E23" i="9"/>
  <c r="DQ22" i="9"/>
  <c r="CQ22" i="9" s="1"/>
  <c r="DN22" i="9"/>
  <c r="CN22" i="9" s="1"/>
  <c r="CF22" i="9"/>
  <c r="CA22" i="9"/>
  <c r="E22" i="9"/>
  <c r="D22" i="9"/>
  <c r="C22" i="9"/>
  <c r="E21" i="9"/>
  <c r="D21" i="9"/>
  <c r="DP20" i="9"/>
  <c r="CP20" i="9" s="1"/>
  <c r="DM20" i="9"/>
  <c r="DL20" i="9"/>
  <c r="CL20" i="9" s="1"/>
  <c r="CM20" i="9"/>
  <c r="CI20" i="9"/>
  <c r="CE20" i="9"/>
  <c r="CD20" i="9"/>
  <c r="E20" i="9"/>
  <c r="D20" i="9"/>
  <c r="C20" i="9"/>
  <c r="E19" i="9"/>
  <c r="D19" i="9"/>
  <c r="C19" i="9" s="1"/>
  <c r="DP18" i="9"/>
  <c r="CP18" i="9" s="1"/>
  <c r="DM18" i="9"/>
  <c r="DL18" i="9"/>
  <c r="CL18" i="9" s="1"/>
  <c r="CM18" i="9"/>
  <c r="CI18" i="9"/>
  <c r="CE18" i="9"/>
  <c r="CD18" i="9"/>
  <c r="E18" i="9"/>
  <c r="D18" i="9"/>
  <c r="C18" i="9"/>
  <c r="DO17" i="9"/>
  <c r="CO17" i="9" s="1"/>
  <c r="DN17" i="9"/>
  <c r="CN17" i="9" s="1"/>
  <c r="DJ17" i="9"/>
  <c r="CJ17" i="9" s="1"/>
  <c r="CH17" i="9"/>
  <c r="CF17" i="9"/>
  <c r="CB17" i="9"/>
  <c r="E17" i="9"/>
  <c r="D17" i="9"/>
  <c r="C17" i="9" s="1"/>
  <c r="DR16" i="9"/>
  <c r="CR16" i="9" s="1"/>
  <c r="DQ16" i="9"/>
  <c r="CQ16" i="9" s="1"/>
  <c r="DM16" i="9"/>
  <c r="CM16" i="9" s="1"/>
  <c r="DL16" i="9"/>
  <c r="CL16" i="9" s="1"/>
  <c r="CE16" i="9"/>
  <c r="CD16" i="9"/>
  <c r="E16" i="9"/>
  <c r="D16" i="9"/>
  <c r="C16" i="9"/>
  <c r="E15" i="9"/>
  <c r="D15" i="9"/>
  <c r="C15" i="9" s="1"/>
  <c r="DO15" i="9" s="1"/>
  <c r="CO15" i="9" s="1"/>
  <c r="E14" i="9"/>
  <c r="D14" i="9"/>
  <c r="C14" i="9"/>
  <c r="DO13" i="9"/>
  <c r="CO13" i="9" s="1"/>
  <c r="DN13" i="9"/>
  <c r="CN13" i="9" s="1"/>
  <c r="DJ13" i="9"/>
  <c r="CH13" i="9"/>
  <c r="CF13" i="9"/>
  <c r="CB13" i="9"/>
  <c r="E13" i="9"/>
  <c r="D13" i="9"/>
  <c r="C13" i="9" s="1"/>
  <c r="A5" i="9"/>
  <c r="A4" i="9"/>
  <c r="A3" i="9"/>
  <c r="A2" i="9"/>
  <c r="DO14" i="9" l="1"/>
  <c r="CO14" i="9" s="1"/>
  <c r="DK14" i="9"/>
  <c r="CK14" i="9" s="1"/>
  <c r="CH14" i="9"/>
  <c r="CC14" i="9"/>
  <c r="CA14" i="9"/>
  <c r="CF14" i="9"/>
  <c r="DN14" i="9"/>
  <c r="CN14" i="9" s="1"/>
  <c r="CC15" i="9"/>
  <c r="DK15" i="9"/>
  <c r="CK15" i="9" s="1"/>
  <c r="DQ19" i="9"/>
  <c r="CQ19" i="9" s="1"/>
  <c r="DM19" i="9"/>
  <c r="CM19" i="9" s="1"/>
  <c r="CE19" i="9"/>
  <c r="CA19" i="9"/>
  <c r="DP19" i="9"/>
  <c r="CP19" i="9" s="1"/>
  <c r="DL19" i="9"/>
  <c r="CL19" i="9" s="1"/>
  <c r="CI19" i="9"/>
  <c r="CD19" i="9"/>
  <c r="CF19" i="9"/>
  <c r="DN19" i="9"/>
  <c r="CN19" i="9" s="1"/>
  <c r="CJ13" i="9"/>
  <c r="CB14" i="9"/>
  <c r="CI14" i="9"/>
  <c r="DJ14" i="9"/>
  <c r="CJ14" i="9" s="1"/>
  <c r="DP14" i="9"/>
  <c r="CP14" i="9" s="1"/>
  <c r="CD15" i="9"/>
  <c r="DL15" i="9"/>
  <c r="CL15" i="9" s="1"/>
  <c r="DR15" i="9"/>
  <c r="CR15" i="9" s="1"/>
  <c r="CH19" i="9"/>
  <c r="DO19" i="9"/>
  <c r="CO19" i="9" s="1"/>
  <c r="DP27" i="9"/>
  <c r="CP27" i="9" s="1"/>
  <c r="DL27" i="9"/>
  <c r="CL27" i="9" s="1"/>
  <c r="DQ27" i="9"/>
  <c r="CQ27" i="9" s="1"/>
  <c r="DK27" i="9"/>
  <c r="CK27" i="9" s="1"/>
  <c r="CH27" i="9"/>
  <c r="CC27" i="9"/>
  <c r="DO27" i="9"/>
  <c r="CO27" i="9" s="1"/>
  <c r="DJ27" i="9"/>
  <c r="CJ27" i="9" s="1"/>
  <c r="CF27" i="9"/>
  <c r="CB27" i="9"/>
  <c r="DR27" i="9"/>
  <c r="CR27" i="9" s="1"/>
  <c r="CI27" i="9"/>
  <c r="DN27" i="9"/>
  <c r="CN27" i="9" s="1"/>
  <c r="CE27" i="9"/>
  <c r="DM27" i="9"/>
  <c r="CM27" i="9" s="1"/>
  <c r="CD27" i="9"/>
  <c r="AW27" i="9" s="1"/>
  <c r="DB109" i="9"/>
  <c r="CC109" i="9" s="1"/>
  <c r="CA109" i="9"/>
  <c r="CB109" i="9"/>
  <c r="DC109" i="9"/>
  <c r="CD109" i="9" s="1"/>
  <c r="DB111" i="9"/>
  <c r="CC111" i="9" s="1"/>
  <c r="CA111" i="9"/>
  <c r="CB111" i="9"/>
  <c r="DC111" i="9"/>
  <c r="CD111" i="9" s="1"/>
  <c r="DQ13" i="9"/>
  <c r="CQ13" i="9" s="1"/>
  <c r="DM13" i="9"/>
  <c r="CM13" i="9" s="1"/>
  <c r="CE13" i="9"/>
  <c r="CA13" i="9"/>
  <c r="CC13" i="9"/>
  <c r="CI13" i="9"/>
  <c r="DK13" i="9"/>
  <c r="CK13" i="9" s="1"/>
  <c r="DP13" i="9"/>
  <c r="CP13" i="9" s="1"/>
  <c r="CD14" i="9"/>
  <c r="DL14" i="9"/>
  <c r="CL14" i="9" s="1"/>
  <c r="DQ14" i="9"/>
  <c r="CQ14" i="9" s="1"/>
  <c r="CF15" i="9"/>
  <c r="DN15" i="9"/>
  <c r="CN15" i="9" s="1"/>
  <c r="DO16" i="9"/>
  <c r="CO16" i="9" s="1"/>
  <c r="DK16" i="9"/>
  <c r="CK16" i="9" s="1"/>
  <c r="CH16" i="9"/>
  <c r="CC16" i="9"/>
  <c r="CA16" i="9"/>
  <c r="CF16" i="9"/>
  <c r="DN16" i="9"/>
  <c r="CN16" i="9" s="1"/>
  <c r="DQ17" i="9"/>
  <c r="CQ17" i="9" s="1"/>
  <c r="DM17" i="9"/>
  <c r="CM17" i="9" s="1"/>
  <c r="CE17" i="9"/>
  <c r="CA17" i="9"/>
  <c r="AW17" i="9" s="1"/>
  <c r="DP17" i="9"/>
  <c r="CP17" i="9" s="1"/>
  <c r="CC17" i="9"/>
  <c r="CI17" i="9"/>
  <c r="DK17" i="9"/>
  <c r="CK17" i="9" s="1"/>
  <c r="DR17" i="9"/>
  <c r="CR17" i="9" s="1"/>
  <c r="CB19" i="9"/>
  <c r="DJ19" i="9"/>
  <c r="CJ19" i="9" s="1"/>
  <c r="DR19" i="9"/>
  <c r="CR19" i="9" s="1"/>
  <c r="DO25" i="9"/>
  <c r="CO25" i="9" s="1"/>
  <c r="DK25" i="9"/>
  <c r="CK25" i="9" s="1"/>
  <c r="CH25" i="9"/>
  <c r="CC25" i="9"/>
  <c r="AW25" i="9" s="1"/>
  <c r="DR25" i="9"/>
  <c r="CR25" i="9" s="1"/>
  <c r="DN25" i="9"/>
  <c r="CN25" i="9" s="1"/>
  <c r="DJ25" i="9"/>
  <c r="CJ25" i="9" s="1"/>
  <c r="CF25" i="9"/>
  <c r="CB25" i="9"/>
  <c r="DP25" i="9"/>
  <c r="CP25" i="9" s="1"/>
  <c r="CI25" i="9"/>
  <c r="DM25" i="9"/>
  <c r="CM25" i="9" s="1"/>
  <c r="CE25" i="9"/>
  <c r="DL25" i="9"/>
  <c r="CL25" i="9" s="1"/>
  <c r="CD25" i="9"/>
  <c r="CD13" i="9"/>
  <c r="DL13" i="9"/>
  <c r="CL13" i="9" s="1"/>
  <c r="DR13" i="9"/>
  <c r="CR13" i="9" s="1"/>
  <c r="CE14" i="9"/>
  <c r="DM14" i="9"/>
  <c r="CM14" i="9" s="1"/>
  <c r="DR14" i="9"/>
  <c r="CR14" i="9" s="1"/>
  <c r="CB15" i="9"/>
  <c r="CH15" i="9"/>
  <c r="DJ15" i="9"/>
  <c r="CJ15" i="9" s="1"/>
  <c r="CB16" i="9"/>
  <c r="CI16" i="9"/>
  <c r="DJ16" i="9"/>
  <c r="CJ16" i="9" s="1"/>
  <c r="DP16" i="9"/>
  <c r="CP16" i="9" s="1"/>
  <c r="CD17" i="9"/>
  <c r="DL17" i="9"/>
  <c r="CL17" i="9" s="1"/>
  <c r="DO18" i="9"/>
  <c r="CO18" i="9" s="1"/>
  <c r="DK18" i="9"/>
  <c r="CK18" i="9" s="1"/>
  <c r="CH18" i="9"/>
  <c r="CC18" i="9"/>
  <c r="DR18" i="9"/>
  <c r="CR18" i="9" s="1"/>
  <c r="DN18" i="9"/>
  <c r="CN18" i="9" s="1"/>
  <c r="DJ18" i="9"/>
  <c r="CJ18" i="9" s="1"/>
  <c r="CF18" i="9"/>
  <c r="CB18" i="9"/>
  <c r="CA18" i="9"/>
  <c r="AW18" i="9" s="1"/>
  <c r="DQ18" i="9"/>
  <c r="CQ18" i="9" s="1"/>
  <c r="CC19" i="9"/>
  <c r="DK19" i="9"/>
  <c r="CK19" i="9" s="1"/>
  <c r="DO20" i="9"/>
  <c r="CO20" i="9" s="1"/>
  <c r="DK20" i="9"/>
  <c r="CK20" i="9" s="1"/>
  <c r="CH20" i="9"/>
  <c r="CC20" i="9"/>
  <c r="DR20" i="9"/>
  <c r="CR20" i="9" s="1"/>
  <c r="DN20" i="9"/>
  <c r="CN20" i="9" s="1"/>
  <c r="DJ20" i="9"/>
  <c r="CJ20" i="9" s="1"/>
  <c r="CF20" i="9"/>
  <c r="CB20" i="9"/>
  <c r="CA20" i="9"/>
  <c r="DQ20" i="9"/>
  <c r="CQ20" i="9" s="1"/>
  <c r="DD31" i="9"/>
  <c r="CG31" i="9" s="1"/>
  <c r="DG31" i="9"/>
  <c r="CJ31" i="9" s="1"/>
  <c r="DF31" i="9"/>
  <c r="CI31" i="9" s="1"/>
  <c r="B33" i="9"/>
  <c r="DE31" i="9"/>
  <c r="CH31" i="9" s="1"/>
  <c r="DD52" i="9"/>
  <c r="CD52" i="9" s="1"/>
  <c r="DB52" i="9"/>
  <c r="CB52" i="9" s="1"/>
  <c r="DA52" i="9"/>
  <c r="CA52" i="9" s="1"/>
  <c r="DC110" i="9"/>
  <c r="CD110" i="9" s="1"/>
  <c r="CA110" i="9"/>
  <c r="Q110" i="9" s="1"/>
  <c r="DB110" i="9"/>
  <c r="CC110" i="9" s="1"/>
  <c r="CB110" i="9"/>
  <c r="DQ15" i="9"/>
  <c r="CQ15" i="9" s="1"/>
  <c r="DM15" i="9"/>
  <c r="CM15" i="9" s="1"/>
  <c r="CE15" i="9"/>
  <c r="CA15" i="9"/>
  <c r="CI15" i="9"/>
  <c r="DP15" i="9"/>
  <c r="CP15" i="9" s="1"/>
  <c r="DD132" i="9"/>
  <c r="CD132" i="9" s="1"/>
  <c r="DC132" i="9"/>
  <c r="CC132" i="9" s="1"/>
  <c r="DB132" i="9"/>
  <c r="CB132" i="9" s="1"/>
  <c r="DA132" i="9"/>
  <c r="CA132" i="9" s="1"/>
  <c r="DF132" i="9"/>
  <c r="CF132" i="9" s="1"/>
  <c r="DP22" i="9"/>
  <c r="CP22" i="9" s="1"/>
  <c r="DL22" i="9"/>
  <c r="CL22" i="9" s="1"/>
  <c r="CI22" i="9"/>
  <c r="CD22" i="9"/>
  <c r="DO22" i="9"/>
  <c r="CO22" i="9" s="1"/>
  <c r="DK22" i="9"/>
  <c r="CK22" i="9" s="1"/>
  <c r="CH22" i="9"/>
  <c r="CC22" i="9"/>
  <c r="CB22" i="9"/>
  <c r="AW22" i="9" s="1"/>
  <c r="DJ22" i="9"/>
  <c r="CJ22" i="9" s="1"/>
  <c r="DR22" i="9"/>
  <c r="CR22" i="9" s="1"/>
  <c r="DQ24" i="9"/>
  <c r="CQ24" i="9" s="1"/>
  <c r="DM24" i="9"/>
  <c r="CM24" i="9" s="1"/>
  <c r="CE24" i="9"/>
  <c r="CA24" i="9"/>
  <c r="DP24" i="9"/>
  <c r="CP24" i="9" s="1"/>
  <c r="DL24" i="9"/>
  <c r="CL24" i="9" s="1"/>
  <c r="CI24" i="9"/>
  <c r="CD24" i="9"/>
  <c r="CF24" i="9"/>
  <c r="DN24" i="9"/>
  <c r="CN24" i="9" s="1"/>
  <c r="DQ26" i="9"/>
  <c r="CQ26" i="9" s="1"/>
  <c r="DM26" i="9"/>
  <c r="CM26" i="9" s="1"/>
  <c r="CE26" i="9"/>
  <c r="CA26" i="9"/>
  <c r="DP26" i="9"/>
  <c r="CP26" i="9" s="1"/>
  <c r="DL26" i="9"/>
  <c r="CL26" i="9" s="1"/>
  <c r="CI26" i="9"/>
  <c r="CD26" i="9"/>
  <c r="CF26" i="9"/>
  <c r="DN26" i="9"/>
  <c r="CN26" i="9" s="1"/>
  <c r="DA57" i="9"/>
  <c r="CA57" i="9" s="1"/>
  <c r="DB57" i="9"/>
  <c r="CB57" i="9" s="1"/>
  <c r="DA59" i="9"/>
  <c r="CA59" i="9" s="1"/>
  <c r="DB59" i="9"/>
  <c r="CB59" i="9" s="1"/>
  <c r="DA61" i="9"/>
  <c r="CA61" i="9" s="1"/>
  <c r="DB61" i="9"/>
  <c r="CB61" i="9" s="1"/>
  <c r="DA63" i="9"/>
  <c r="CA63" i="9" s="1"/>
  <c r="DB63" i="9"/>
  <c r="CB63" i="9" s="1"/>
  <c r="DA65" i="9"/>
  <c r="CA65" i="9" s="1"/>
  <c r="DB65" i="9"/>
  <c r="CB65" i="9" s="1"/>
  <c r="DA67" i="9"/>
  <c r="CA67" i="9" s="1"/>
  <c r="DB67" i="9"/>
  <c r="CB67" i="9" s="1"/>
  <c r="DA69" i="9"/>
  <c r="CA69" i="9" s="1"/>
  <c r="DB69" i="9"/>
  <c r="CB69" i="9" s="1"/>
  <c r="DA71" i="9"/>
  <c r="CA71" i="9" s="1"/>
  <c r="DB71" i="9"/>
  <c r="CB71" i="9" s="1"/>
  <c r="DA73" i="9"/>
  <c r="CA73" i="9" s="1"/>
  <c r="DB73" i="9"/>
  <c r="CB73" i="9" s="1"/>
  <c r="DA75" i="9"/>
  <c r="CA75" i="9" s="1"/>
  <c r="DB75" i="9"/>
  <c r="CB75" i="9" s="1"/>
  <c r="DA77" i="9"/>
  <c r="CA77" i="9" s="1"/>
  <c r="DB77" i="9"/>
  <c r="CB77" i="9" s="1"/>
  <c r="C21" i="9"/>
  <c r="CE22" i="9"/>
  <c r="DM22" i="9"/>
  <c r="CM22" i="9" s="1"/>
  <c r="CH24" i="9"/>
  <c r="DO24" i="9"/>
  <c r="CO24" i="9" s="1"/>
  <c r="CH26" i="9"/>
  <c r="DO26" i="9"/>
  <c r="CO26" i="9" s="1"/>
  <c r="DC57" i="9"/>
  <c r="CC57" i="9" s="1"/>
  <c r="DC59" i="9"/>
  <c r="CC59" i="9" s="1"/>
  <c r="DC61" i="9"/>
  <c r="CC61" i="9" s="1"/>
  <c r="DC63" i="9"/>
  <c r="CC63" i="9" s="1"/>
  <c r="DC65" i="9"/>
  <c r="CC65" i="9" s="1"/>
  <c r="DC67" i="9"/>
  <c r="CC67" i="9" s="1"/>
  <c r="DC69" i="9"/>
  <c r="CC69" i="9" s="1"/>
  <c r="DC71" i="9"/>
  <c r="CC71" i="9" s="1"/>
  <c r="DC73" i="9"/>
  <c r="CC73" i="9" s="1"/>
  <c r="DC75" i="9"/>
  <c r="CC75" i="9" s="1"/>
  <c r="DC77" i="9"/>
  <c r="CC77" i="9" s="1"/>
  <c r="B121" i="9"/>
  <c r="C51" i="9"/>
  <c r="DC58" i="9"/>
  <c r="CC58" i="9" s="1"/>
  <c r="DA58" i="9"/>
  <c r="CA58" i="9" s="1"/>
  <c r="DC60" i="9"/>
  <c r="CC60" i="9" s="1"/>
  <c r="DA60" i="9"/>
  <c r="CA60" i="9" s="1"/>
  <c r="AP60" i="9" s="1"/>
  <c r="DC62" i="9"/>
  <c r="CC62" i="9" s="1"/>
  <c r="DA62" i="9"/>
  <c r="CA62" i="9" s="1"/>
  <c r="DC64" i="9"/>
  <c r="CC64" i="9" s="1"/>
  <c r="DA64" i="9"/>
  <c r="CA64" i="9" s="1"/>
  <c r="AP64" i="9" s="1"/>
  <c r="DC66" i="9"/>
  <c r="CC66" i="9" s="1"/>
  <c r="DA66" i="9"/>
  <c r="CA66" i="9" s="1"/>
  <c r="DC68" i="9"/>
  <c r="CC68" i="9" s="1"/>
  <c r="DA68" i="9"/>
  <c r="CA68" i="9" s="1"/>
  <c r="AP68" i="9" s="1"/>
  <c r="DC70" i="9"/>
  <c r="CC70" i="9" s="1"/>
  <c r="DA70" i="9"/>
  <c r="CA70" i="9" s="1"/>
  <c r="DC72" i="9"/>
  <c r="CC72" i="9" s="1"/>
  <c r="DA72" i="9"/>
  <c r="CA72" i="9" s="1"/>
  <c r="AP72" i="9" s="1"/>
  <c r="DC74" i="9"/>
  <c r="CC74" i="9" s="1"/>
  <c r="DA74" i="9"/>
  <c r="CA74" i="9" s="1"/>
  <c r="DC76" i="9"/>
  <c r="CC76" i="9" s="1"/>
  <c r="DA76" i="9"/>
  <c r="CA76" i="9" s="1"/>
  <c r="AP76" i="9" s="1"/>
  <c r="DC78" i="9"/>
  <c r="CC78" i="9" s="1"/>
  <c r="DA78" i="9"/>
  <c r="CA78" i="9" s="1"/>
  <c r="C131" i="9"/>
  <c r="E31" i="9"/>
  <c r="E33" i="9" s="1"/>
  <c r="A171" i="9" s="1"/>
  <c r="C133" i="9"/>
  <c r="C162" i="9"/>
  <c r="C165" i="9"/>
  <c r="AV32" i="9"/>
  <c r="C168" i="9"/>
  <c r="AW26" i="9" l="1"/>
  <c r="AP73" i="9"/>
  <c r="AP69" i="9"/>
  <c r="AP61" i="9"/>
  <c r="AS132" i="9"/>
  <c r="AV31" i="9"/>
  <c r="AP78" i="9"/>
  <c r="AP74" i="9"/>
  <c r="AP70" i="9"/>
  <c r="AP66" i="9"/>
  <c r="AP62" i="9"/>
  <c r="AP58" i="9"/>
  <c r="AW24" i="9"/>
  <c r="AW15" i="9"/>
  <c r="AQ52" i="9"/>
  <c r="AW16" i="9"/>
  <c r="DD51" i="9"/>
  <c r="CD51" i="9" s="1"/>
  <c r="DC51" i="9"/>
  <c r="CC51" i="9" s="1"/>
  <c r="DB51" i="9"/>
  <c r="CB51" i="9" s="1"/>
  <c r="DA51" i="9"/>
  <c r="CA51" i="9" s="1"/>
  <c r="AW13" i="9"/>
  <c r="DD131" i="9"/>
  <c r="CD131" i="9" s="1"/>
  <c r="DC131" i="9"/>
  <c r="CC131" i="9" s="1"/>
  <c r="DE131" i="9"/>
  <c r="CE131" i="9" s="1"/>
  <c r="DB131" i="9"/>
  <c r="CB131" i="9" s="1"/>
  <c r="DF131" i="9"/>
  <c r="CF131" i="9" s="1"/>
  <c r="DA131" i="9"/>
  <c r="CA131" i="9" s="1"/>
  <c r="AP77" i="9"/>
  <c r="AP65" i="9"/>
  <c r="AP57" i="9"/>
  <c r="DD133" i="9"/>
  <c r="CD133" i="9" s="1"/>
  <c r="DC133" i="9"/>
  <c r="CC133" i="9" s="1"/>
  <c r="DA133" i="9"/>
  <c r="CA133" i="9" s="1"/>
  <c r="DF133" i="9"/>
  <c r="CF133" i="9" s="1"/>
  <c r="DE133" i="9"/>
  <c r="CE133" i="9" s="1"/>
  <c r="DB133" i="9"/>
  <c r="CB133" i="9" s="1"/>
  <c r="DR21" i="9"/>
  <c r="CR21" i="9" s="1"/>
  <c r="DN21" i="9"/>
  <c r="CN21" i="9" s="1"/>
  <c r="DJ21" i="9"/>
  <c r="CJ21" i="9" s="1"/>
  <c r="CF21" i="9"/>
  <c r="CB21" i="9"/>
  <c r="DQ21" i="9"/>
  <c r="CQ21" i="9" s="1"/>
  <c r="DM21" i="9"/>
  <c r="CM21" i="9" s="1"/>
  <c r="CE21" i="9"/>
  <c r="CA21" i="9"/>
  <c r="DL21" i="9"/>
  <c r="CL21" i="9" s="1"/>
  <c r="CD21" i="9"/>
  <c r="DK21" i="9"/>
  <c r="CK21" i="9" s="1"/>
  <c r="CC21" i="9"/>
  <c r="DP21" i="9"/>
  <c r="CP21" i="9" s="1"/>
  <c r="CI21" i="9"/>
  <c r="DO21" i="9"/>
  <c r="CO21" i="9" s="1"/>
  <c r="CH21" i="9"/>
  <c r="AP75" i="9"/>
  <c r="AP71" i="9"/>
  <c r="AP67" i="9"/>
  <c r="AP63" i="9"/>
  <c r="AP59" i="9"/>
  <c r="AW20" i="9"/>
  <c r="Q111" i="9"/>
  <c r="Q109" i="9"/>
  <c r="AW19" i="9"/>
  <c r="AW14" i="9"/>
  <c r="AS133" i="9" l="1"/>
  <c r="AW21" i="9"/>
  <c r="B171" i="9"/>
  <c r="AS131" i="9"/>
  <c r="AQ51" i="9"/>
  <c r="E168" i="10" l="1"/>
  <c r="D168" i="10"/>
  <c r="C168" i="10"/>
  <c r="E167" i="10"/>
  <c r="D167" i="10"/>
  <c r="C167" i="10"/>
  <c r="AV166" i="10"/>
  <c r="AU166" i="10"/>
  <c r="AT166" i="10"/>
  <c r="AS166" i="10"/>
  <c r="AR166" i="10"/>
  <c r="AQ166" i="10"/>
  <c r="AP166" i="10"/>
  <c r="AO166" i="10"/>
  <c r="AN166" i="10"/>
  <c r="AM166" i="10"/>
  <c r="AL166" i="10"/>
  <c r="AK166" i="10"/>
  <c r="AJ166" i="10"/>
  <c r="AI166" i="10"/>
  <c r="AH166" i="10"/>
  <c r="AG166" i="10"/>
  <c r="AF166" i="10"/>
  <c r="AE166" i="10"/>
  <c r="AD166" i="10"/>
  <c r="AC166" i="10"/>
  <c r="AB166" i="10"/>
  <c r="AA166" i="10"/>
  <c r="Z166" i="10"/>
  <c r="Y166" i="10"/>
  <c r="X166" i="10"/>
  <c r="W166" i="10"/>
  <c r="V166" i="10"/>
  <c r="U166" i="10"/>
  <c r="T166" i="10"/>
  <c r="S166" i="10"/>
  <c r="R166" i="10"/>
  <c r="Q166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D166" i="10"/>
  <c r="C166" i="10" s="1"/>
  <c r="E165" i="10"/>
  <c r="D165" i="10"/>
  <c r="C165" i="10"/>
  <c r="E164" i="10"/>
  <c r="D164" i="10"/>
  <c r="C164" i="10"/>
  <c r="E163" i="10"/>
  <c r="C163" i="10" s="1"/>
  <c r="D163" i="10"/>
  <c r="E162" i="10"/>
  <c r="D162" i="10"/>
  <c r="E161" i="10"/>
  <c r="D161" i="10"/>
  <c r="C161" i="10" s="1"/>
  <c r="E160" i="10"/>
  <c r="D160" i="10"/>
  <c r="C160" i="10"/>
  <c r="E159" i="10"/>
  <c r="C159" i="10" s="1"/>
  <c r="D159" i="10"/>
  <c r="E158" i="10"/>
  <c r="D158" i="10"/>
  <c r="C158" i="10" s="1"/>
  <c r="E157" i="10"/>
  <c r="D157" i="10"/>
  <c r="C157" i="10"/>
  <c r="E156" i="10"/>
  <c r="D156" i="10"/>
  <c r="C156" i="10"/>
  <c r="B146" i="10"/>
  <c r="B145" i="10"/>
  <c r="B144" i="10"/>
  <c r="B143" i="10"/>
  <c r="B142" i="10"/>
  <c r="B141" i="10"/>
  <c r="B140" i="10"/>
  <c r="B139" i="10"/>
  <c r="AR134" i="10"/>
  <c r="AQ134" i="10"/>
  <c r="AP134" i="10"/>
  <c r="AO134" i="10"/>
  <c r="AN134" i="10"/>
  <c r="AM134" i="10"/>
  <c r="AL134" i="10"/>
  <c r="AK134" i="10"/>
  <c r="AJ134" i="10"/>
  <c r="AI134" i="10"/>
  <c r="AH134" i="10"/>
  <c r="AG134" i="10"/>
  <c r="AF134" i="10"/>
  <c r="AE134" i="10"/>
  <c r="AD134" i="10"/>
  <c r="AC134" i="10"/>
  <c r="AB134" i="10"/>
  <c r="AA134" i="10"/>
  <c r="Z134" i="10"/>
  <c r="Y134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D134" i="10"/>
  <c r="C134" i="10" s="1"/>
  <c r="DF133" i="10"/>
  <c r="CF133" i="10" s="1"/>
  <c r="DB133" i="10"/>
  <c r="CB133" i="10"/>
  <c r="E133" i="10"/>
  <c r="D133" i="10"/>
  <c r="C133" i="10" s="1"/>
  <c r="DF132" i="10"/>
  <c r="CF132" i="10" s="1"/>
  <c r="DB132" i="10"/>
  <c r="CB132" i="10" s="1"/>
  <c r="E132" i="10"/>
  <c r="D132" i="10"/>
  <c r="C132" i="10" s="1"/>
  <c r="E131" i="10"/>
  <c r="D131" i="10"/>
  <c r="C131" i="10" s="1"/>
  <c r="DA131" i="10" s="1"/>
  <c r="CA131" i="10" s="1"/>
  <c r="B126" i="10"/>
  <c r="D122" i="10"/>
  <c r="C122" i="10"/>
  <c r="B122" i="10" s="1"/>
  <c r="D121" i="10"/>
  <c r="C121" i="10"/>
  <c r="D120" i="10"/>
  <c r="C120" i="10"/>
  <c r="B120" i="10"/>
  <c r="D111" i="10"/>
  <c r="C111" i="10"/>
  <c r="B111" i="10" s="1"/>
  <c r="D110" i="10"/>
  <c r="C110" i="10"/>
  <c r="B110" i="10" s="1"/>
  <c r="CB109" i="10"/>
  <c r="D109" i="10"/>
  <c r="C109" i="10"/>
  <c r="B109" i="10" s="1"/>
  <c r="F104" i="10"/>
  <c r="E104" i="10"/>
  <c r="D104" i="10"/>
  <c r="DA78" i="10"/>
  <c r="CA78" i="10" s="1"/>
  <c r="E78" i="10"/>
  <c r="C78" i="10" s="1"/>
  <c r="DC78" i="10" s="1"/>
  <c r="CC78" i="10" s="1"/>
  <c r="D78" i="10"/>
  <c r="DC77" i="10"/>
  <c r="CC77" i="10" s="1"/>
  <c r="DB77" i="10"/>
  <c r="CB77" i="10" s="1"/>
  <c r="CA77" i="10"/>
  <c r="E77" i="10"/>
  <c r="C77" i="10" s="1"/>
  <c r="DA77" i="10" s="1"/>
  <c r="D77" i="10"/>
  <c r="DB76" i="10"/>
  <c r="CB76" i="10" s="1"/>
  <c r="E76" i="10"/>
  <c r="C76" i="10" s="1"/>
  <c r="D76" i="10"/>
  <c r="E75" i="10"/>
  <c r="C75" i="10" s="1"/>
  <c r="D75" i="10"/>
  <c r="DA74" i="10"/>
  <c r="CA74" i="10" s="1"/>
  <c r="E74" i="10"/>
  <c r="C74" i="10" s="1"/>
  <c r="DC74" i="10" s="1"/>
  <c r="CC74" i="10" s="1"/>
  <c r="D74" i="10"/>
  <c r="DC73" i="10"/>
  <c r="CC73" i="10" s="1"/>
  <c r="DB73" i="10"/>
  <c r="CB73" i="10" s="1"/>
  <c r="CA73" i="10"/>
  <c r="E73" i="10"/>
  <c r="C73" i="10" s="1"/>
  <c r="DA73" i="10" s="1"/>
  <c r="D73" i="10"/>
  <c r="E72" i="10"/>
  <c r="C72" i="10" s="1"/>
  <c r="DB72" i="10" s="1"/>
  <c r="CB72" i="10" s="1"/>
  <c r="D72" i="10"/>
  <c r="E71" i="10"/>
  <c r="C71" i="10" s="1"/>
  <c r="D71" i="10"/>
  <c r="DA70" i="10"/>
  <c r="CA70" i="10" s="1"/>
  <c r="E70" i="10"/>
  <c r="C70" i="10" s="1"/>
  <c r="DC70" i="10" s="1"/>
  <c r="CC70" i="10" s="1"/>
  <c r="D70" i="10"/>
  <c r="DC69" i="10"/>
  <c r="CC69" i="10" s="1"/>
  <c r="DB69" i="10"/>
  <c r="CB69" i="10" s="1"/>
  <c r="CA69" i="10"/>
  <c r="E69" i="10"/>
  <c r="C69" i="10" s="1"/>
  <c r="DA69" i="10" s="1"/>
  <c r="D69" i="10"/>
  <c r="E68" i="10"/>
  <c r="C68" i="10" s="1"/>
  <c r="D68" i="10"/>
  <c r="E67" i="10"/>
  <c r="C67" i="10" s="1"/>
  <c r="D67" i="10"/>
  <c r="DA66" i="10"/>
  <c r="CA66" i="10" s="1"/>
  <c r="E66" i="10"/>
  <c r="C66" i="10" s="1"/>
  <c r="DC66" i="10" s="1"/>
  <c r="CC66" i="10" s="1"/>
  <c r="D66" i="10"/>
  <c r="DC65" i="10"/>
  <c r="CC65" i="10" s="1"/>
  <c r="DB65" i="10"/>
  <c r="CB65" i="10" s="1"/>
  <c r="CA65" i="10"/>
  <c r="E65" i="10"/>
  <c r="C65" i="10" s="1"/>
  <c r="DA65" i="10" s="1"/>
  <c r="D65" i="10"/>
  <c r="E64" i="10"/>
  <c r="C64" i="10" s="1"/>
  <c r="D64" i="10"/>
  <c r="E63" i="10"/>
  <c r="C63" i="10" s="1"/>
  <c r="D63" i="10"/>
  <c r="DA62" i="10"/>
  <c r="CA62" i="10" s="1"/>
  <c r="E62" i="10"/>
  <c r="C62" i="10" s="1"/>
  <c r="DC62" i="10" s="1"/>
  <c r="CC62" i="10" s="1"/>
  <c r="D62" i="10"/>
  <c r="DC61" i="10"/>
  <c r="CC61" i="10" s="1"/>
  <c r="DB61" i="10"/>
  <c r="CB61" i="10" s="1"/>
  <c r="CA61" i="10"/>
  <c r="E61" i="10"/>
  <c r="C61" i="10" s="1"/>
  <c r="DA61" i="10" s="1"/>
  <c r="D61" i="10"/>
  <c r="DB60" i="10"/>
  <c r="CB60" i="10" s="1"/>
  <c r="E60" i="10"/>
  <c r="C60" i="10" s="1"/>
  <c r="D60" i="10"/>
  <c r="E59" i="10"/>
  <c r="C59" i="10" s="1"/>
  <c r="D59" i="10"/>
  <c r="DA58" i="10"/>
  <c r="CA58" i="10" s="1"/>
  <c r="E58" i="10"/>
  <c r="C58" i="10" s="1"/>
  <c r="DC58" i="10" s="1"/>
  <c r="CC58" i="10" s="1"/>
  <c r="D58" i="10"/>
  <c r="DC57" i="10"/>
  <c r="CC57" i="10" s="1"/>
  <c r="DB57" i="10"/>
  <c r="CB57" i="10" s="1"/>
  <c r="CA57" i="10"/>
  <c r="E57" i="10"/>
  <c r="C57" i="10" s="1"/>
  <c r="DA57" i="10" s="1"/>
  <c r="D57" i="10"/>
  <c r="DC52" i="10"/>
  <c r="CC52" i="10" s="1"/>
  <c r="DB52" i="10"/>
  <c r="CB52" i="10" s="1"/>
  <c r="E52" i="10"/>
  <c r="D52" i="10"/>
  <c r="C52" i="10"/>
  <c r="E51" i="10"/>
  <c r="D51" i="10"/>
  <c r="C51" i="10" s="1"/>
  <c r="M39" i="10"/>
  <c r="L39" i="10"/>
  <c r="K39" i="10"/>
  <c r="J39" i="10"/>
  <c r="I39" i="10"/>
  <c r="H39" i="10"/>
  <c r="G39" i="10"/>
  <c r="F39" i="10"/>
  <c r="D39" i="10"/>
  <c r="C39" i="10"/>
  <c r="E38" i="10"/>
  <c r="B38" i="10"/>
  <c r="E37" i="10"/>
  <c r="E39" i="10" s="1"/>
  <c r="B37" i="10"/>
  <c r="B39" i="10" s="1"/>
  <c r="AU33" i="10"/>
  <c r="AT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F33" i="10"/>
  <c r="D33" i="10"/>
  <c r="C33" i="10"/>
  <c r="DF32" i="10"/>
  <c r="CI32" i="10" s="1"/>
  <c r="DE32" i="10"/>
  <c r="DD32" i="10"/>
  <c r="CH32" i="10"/>
  <c r="CG32" i="10"/>
  <c r="CF32" i="10"/>
  <c r="CE32" i="10"/>
  <c r="CD32" i="10"/>
  <c r="CC32" i="10"/>
  <c r="G32" i="10"/>
  <c r="F32" i="10"/>
  <c r="E32" i="10"/>
  <c r="B32" i="10"/>
  <c r="DG32" i="10" s="1"/>
  <c r="CJ32" i="10" s="1"/>
  <c r="DE31" i="10"/>
  <c r="CH31" i="10" s="1"/>
  <c r="CF31" i="10"/>
  <c r="CE31" i="10"/>
  <c r="CD31" i="10"/>
  <c r="CC31" i="10"/>
  <c r="G31" i="10"/>
  <c r="G33" i="10" s="1"/>
  <c r="F31" i="10"/>
  <c r="B31" i="10"/>
  <c r="DD31" i="10" s="1"/>
  <c r="CG31" i="10" s="1"/>
  <c r="DR27" i="10"/>
  <c r="CR27" i="10" s="1"/>
  <c r="DK27" i="10"/>
  <c r="CK27" i="10" s="1"/>
  <c r="CI27" i="10"/>
  <c r="CC27" i="10"/>
  <c r="E27" i="10"/>
  <c r="C27" i="10" s="1"/>
  <c r="DM27" i="10" s="1"/>
  <c r="CM27" i="10" s="1"/>
  <c r="D27" i="10"/>
  <c r="E26" i="10"/>
  <c r="D26" i="10"/>
  <c r="C26" i="10"/>
  <c r="DP25" i="10"/>
  <c r="CP25" i="10" s="1"/>
  <c r="DK25" i="10"/>
  <c r="CK25" i="10" s="1"/>
  <c r="CL25" i="10"/>
  <c r="CI25" i="10"/>
  <c r="CC25" i="10"/>
  <c r="E25" i="10"/>
  <c r="C25" i="10" s="1"/>
  <c r="DL25" i="10" s="1"/>
  <c r="D25" i="10"/>
  <c r="E24" i="10"/>
  <c r="D24" i="10"/>
  <c r="C24" i="10" s="1"/>
  <c r="AV23" i="10"/>
  <c r="AU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D23" i="10" s="1"/>
  <c r="C23" i="10" s="1"/>
  <c r="E23" i="10"/>
  <c r="CE22" i="10"/>
  <c r="E22" i="10"/>
  <c r="D22" i="10"/>
  <c r="C22" i="10" s="1"/>
  <c r="E21" i="10"/>
  <c r="D21" i="10"/>
  <c r="C21" i="10" s="1"/>
  <c r="E20" i="10"/>
  <c r="D20" i="10"/>
  <c r="C20" i="10" s="1"/>
  <c r="E19" i="10"/>
  <c r="D19" i="10"/>
  <c r="DQ18" i="10"/>
  <c r="CQ18" i="10" s="1"/>
  <c r="DM18" i="10"/>
  <c r="CM18" i="10" s="1"/>
  <c r="CD18" i="10"/>
  <c r="E18" i="10"/>
  <c r="D18" i="10"/>
  <c r="C18" i="10" s="1"/>
  <c r="E17" i="10"/>
  <c r="D17" i="10"/>
  <c r="DQ16" i="10"/>
  <c r="CQ16" i="10" s="1"/>
  <c r="DN16" i="10"/>
  <c r="CN16" i="10" s="1"/>
  <c r="CF16" i="10"/>
  <c r="CA16" i="10"/>
  <c r="E16" i="10"/>
  <c r="D16" i="10"/>
  <c r="C16" i="10"/>
  <c r="E15" i="10"/>
  <c r="D15" i="10"/>
  <c r="E14" i="10"/>
  <c r="D14" i="10"/>
  <c r="C14" i="10" s="1"/>
  <c r="DO13" i="10"/>
  <c r="CO13" i="10" s="1"/>
  <c r="DJ13" i="10"/>
  <c r="CH13" i="10"/>
  <c r="CB13" i="10"/>
  <c r="E13" i="10"/>
  <c r="D13" i="10"/>
  <c r="C13" i="10" s="1"/>
  <c r="A5" i="10"/>
  <c r="A4" i="10"/>
  <c r="A3" i="10"/>
  <c r="A2" i="10"/>
  <c r="DO14" i="10" l="1"/>
  <c r="CO14" i="10" s="1"/>
  <c r="DK14" i="10"/>
  <c r="CK14" i="10" s="1"/>
  <c r="CH14" i="10"/>
  <c r="CC14" i="10"/>
  <c r="DP14" i="10"/>
  <c r="CP14" i="10" s="1"/>
  <c r="CI14" i="10"/>
  <c r="DN14" i="10"/>
  <c r="CN14" i="10" s="1"/>
  <c r="CF14" i="10"/>
  <c r="CA14" i="10"/>
  <c r="DR14" i="10"/>
  <c r="CR14" i="10" s="1"/>
  <c r="DM14" i="10"/>
  <c r="CM14" i="10" s="1"/>
  <c r="CE14" i="10"/>
  <c r="DQ14" i="10"/>
  <c r="CQ14" i="10" s="1"/>
  <c r="DL14" i="10"/>
  <c r="CL14" i="10" s="1"/>
  <c r="CD14" i="10"/>
  <c r="DJ14" i="10"/>
  <c r="CJ14" i="10" s="1"/>
  <c r="CB14" i="10"/>
  <c r="DO20" i="10"/>
  <c r="CO20" i="10" s="1"/>
  <c r="DK20" i="10"/>
  <c r="CK20" i="10" s="1"/>
  <c r="CH20" i="10"/>
  <c r="CC20" i="10"/>
  <c r="DR20" i="10"/>
  <c r="CR20" i="10" s="1"/>
  <c r="DM20" i="10"/>
  <c r="CM20" i="10" s="1"/>
  <c r="CE20" i="10"/>
  <c r="DQ20" i="10"/>
  <c r="CQ20" i="10" s="1"/>
  <c r="DL20" i="10"/>
  <c r="CL20" i="10" s="1"/>
  <c r="CD20" i="10"/>
  <c r="DP20" i="10"/>
  <c r="CP20" i="10" s="1"/>
  <c r="CB20" i="10"/>
  <c r="DN20" i="10"/>
  <c r="CN20" i="10" s="1"/>
  <c r="CA20" i="10"/>
  <c r="AW20" i="10" s="1"/>
  <c r="DJ20" i="10"/>
  <c r="CJ20" i="10" s="1"/>
  <c r="CI20" i="10"/>
  <c r="CF20" i="10"/>
  <c r="DD51" i="10"/>
  <c r="CD51" i="10" s="1"/>
  <c r="DB51" i="10"/>
  <c r="CB51" i="10" s="1"/>
  <c r="DA51" i="10"/>
  <c r="CA51" i="10" s="1"/>
  <c r="DC51" i="10"/>
  <c r="CC51" i="10" s="1"/>
  <c r="CJ13" i="10"/>
  <c r="DQ21" i="10"/>
  <c r="CQ21" i="10" s="1"/>
  <c r="DM21" i="10"/>
  <c r="CM21" i="10" s="1"/>
  <c r="CE21" i="10"/>
  <c r="CA21" i="10"/>
  <c r="DO21" i="10"/>
  <c r="CO21" i="10" s="1"/>
  <c r="DJ21" i="10"/>
  <c r="CJ21" i="10" s="1"/>
  <c r="CH21" i="10"/>
  <c r="CB21" i="10"/>
  <c r="DN21" i="10"/>
  <c r="CN21" i="10" s="1"/>
  <c r="CF21" i="10"/>
  <c r="CI21" i="10"/>
  <c r="DK21" i="10"/>
  <c r="CK21" i="10" s="1"/>
  <c r="DO22" i="10"/>
  <c r="CO22" i="10" s="1"/>
  <c r="DK22" i="10"/>
  <c r="CK22" i="10" s="1"/>
  <c r="CH22" i="10"/>
  <c r="CC22" i="10"/>
  <c r="DP22" i="10"/>
  <c r="CP22" i="10" s="1"/>
  <c r="DJ22" i="10"/>
  <c r="CJ22" i="10" s="1"/>
  <c r="CI22" i="10"/>
  <c r="CB22" i="10"/>
  <c r="DN22" i="10"/>
  <c r="CN22" i="10" s="1"/>
  <c r="CF22" i="10"/>
  <c r="CA22" i="10"/>
  <c r="DR22" i="10"/>
  <c r="CR22" i="10" s="1"/>
  <c r="DP24" i="10"/>
  <c r="CP24" i="10" s="1"/>
  <c r="DL24" i="10"/>
  <c r="CL24" i="10" s="1"/>
  <c r="CI24" i="10"/>
  <c r="CD24" i="10"/>
  <c r="DO24" i="10"/>
  <c r="CO24" i="10" s="1"/>
  <c r="DK24" i="10"/>
  <c r="CK24" i="10" s="1"/>
  <c r="DN24" i="10"/>
  <c r="CN24" i="10" s="1"/>
  <c r="CC24" i="10"/>
  <c r="DM24" i="10"/>
  <c r="CM24" i="10" s="1"/>
  <c r="CH24" i="10"/>
  <c r="CB24" i="10"/>
  <c r="CF24" i="10"/>
  <c r="DJ24" i="10"/>
  <c r="CJ24" i="10" s="1"/>
  <c r="DP26" i="10"/>
  <c r="CP26" i="10" s="1"/>
  <c r="DL26" i="10"/>
  <c r="CL26" i="10" s="1"/>
  <c r="CI26" i="10"/>
  <c r="CD26" i="10"/>
  <c r="DO26" i="10"/>
  <c r="CO26" i="10" s="1"/>
  <c r="DK26" i="10"/>
  <c r="CK26" i="10" s="1"/>
  <c r="CH26" i="10"/>
  <c r="CC26" i="10"/>
  <c r="DN26" i="10"/>
  <c r="CN26" i="10" s="1"/>
  <c r="CF26" i="10"/>
  <c r="DM26" i="10"/>
  <c r="CM26" i="10" s="1"/>
  <c r="CE26" i="10"/>
  <c r="CB26" i="10"/>
  <c r="DJ26" i="10"/>
  <c r="CJ26" i="10" s="1"/>
  <c r="DQ13" i="10"/>
  <c r="CQ13" i="10" s="1"/>
  <c r="DM13" i="10"/>
  <c r="CM13" i="10" s="1"/>
  <c r="CE13" i="10"/>
  <c r="CA13" i="10"/>
  <c r="CC13" i="10"/>
  <c r="CI13" i="10"/>
  <c r="DK13" i="10"/>
  <c r="CK13" i="10" s="1"/>
  <c r="DP13" i="10"/>
  <c r="CP13" i="10" s="1"/>
  <c r="DL21" i="10"/>
  <c r="CL21" i="10" s="1"/>
  <c r="DL22" i="10"/>
  <c r="CL22" i="10" s="1"/>
  <c r="DQ24" i="10"/>
  <c r="CQ24" i="10" s="1"/>
  <c r="DQ26" i="10"/>
  <c r="CQ26" i="10" s="1"/>
  <c r="DC68" i="10"/>
  <c r="CC68" i="10" s="1"/>
  <c r="DA68" i="10"/>
  <c r="CA68" i="10" s="1"/>
  <c r="AP68" i="10" s="1"/>
  <c r="DA71" i="10"/>
  <c r="CA71" i="10" s="1"/>
  <c r="DC71" i="10"/>
  <c r="CC71" i="10" s="1"/>
  <c r="DB71" i="10"/>
  <c r="CB71" i="10" s="1"/>
  <c r="CD13" i="10"/>
  <c r="DL13" i="10"/>
  <c r="CL13" i="10" s="1"/>
  <c r="DR13" i="10"/>
  <c r="CR13" i="10" s="1"/>
  <c r="DP16" i="10"/>
  <c r="CP16" i="10" s="1"/>
  <c r="DL16" i="10"/>
  <c r="CL16" i="10" s="1"/>
  <c r="CI16" i="10"/>
  <c r="CD16" i="10"/>
  <c r="DO16" i="10"/>
  <c r="CO16" i="10" s="1"/>
  <c r="DK16" i="10"/>
  <c r="CK16" i="10" s="1"/>
  <c r="CH16" i="10"/>
  <c r="CC16" i="10"/>
  <c r="CB16" i="10"/>
  <c r="AW16" i="10" s="1"/>
  <c r="DJ16" i="10"/>
  <c r="CJ16" i="10" s="1"/>
  <c r="DR16" i="10"/>
  <c r="CR16" i="10" s="1"/>
  <c r="DO18" i="10"/>
  <c r="CO18" i="10" s="1"/>
  <c r="DK18" i="10"/>
  <c r="CK18" i="10" s="1"/>
  <c r="CH18" i="10"/>
  <c r="CC18" i="10"/>
  <c r="DP18" i="10"/>
  <c r="CP18" i="10" s="1"/>
  <c r="DJ18" i="10"/>
  <c r="CJ18" i="10" s="1"/>
  <c r="CI18" i="10"/>
  <c r="CB18" i="10"/>
  <c r="DN18" i="10"/>
  <c r="CN18" i="10" s="1"/>
  <c r="CF18" i="10"/>
  <c r="CA18" i="10"/>
  <c r="AW18" i="10" s="1"/>
  <c r="CE18" i="10"/>
  <c r="DR18" i="10"/>
  <c r="CR18" i="10" s="1"/>
  <c r="CC21" i="10"/>
  <c r="DP21" i="10"/>
  <c r="CP21" i="10" s="1"/>
  <c r="DM22" i="10"/>
  <c r="CM22" i="10" s="1"/>
  <c r="CA24" i="10"/>
  <c r="DR24" i="10"/>
  <c r="CR24" i="10" s="1"/>
  <c r="DR26" i="10"/>
  <c r="CR26" i="10" s="1"/>
  <c r="DC64" i="10"/>
  <c r="CC64" i="10" s="1"/>
  <c r="DA64" i="10"/>
  <c r="CA64" i="10" s="1"/>
  <c r="DA67" i="10"/>
  <c r="CA67" i="10" s="1"/>
  <c r="DC67" i="10"/>
  <c r="CC67" i="10" s="1"/>
  <c r="DB67" i="10"/>
  <c r="CB67" i="10" s="1"/>
  <c r="DB68" i="10"/>
  <c r="CB68" i="10" s="1"/>
  <c r="DB111" i="10"/>
  <c r="CC111" i="10" s="1"/>
  <c r="CA111" i="10"/>
  <c r="Q111" i="10" s="1"/>
  <c r="DC111" i="10"/>
  <c r="CD111" i="10" s="1"/>
  <c r="CB111" i="10"/>
  <c r="CF13" i="10"/>
  <c r="DN13" i="10"/>
  <c r="CN13" i="10" s="1"/>
  <c r="C15" i="10"/>
  <c r="CE16" i="10"/>
  <c r="DM16" i="10"/>
  <c r="CM16" i="10" s="1"/>
  <c r="C17" i="10"/>
  <c r="DL18" i="10"/>
  <c r="CL18" i="10" s="1"/>
  <c r="CD21" i="10"/>
  <c r="DR21" i="10"/>
  <c r="CR21" i="10" s="1"/>
  <c r="CD22" i="10"/>
  <c r="DQ22" i="10"/>
  <c r="CQ22" i="10" s="1"/>
  <c r="CE24" i="10"/>
  <c r="CA26" i="10"/>
  <c r="DC60" i="10"/>
  <c r="CC60" i="10" s="1"/>
  <c r="DA60" i="10"/>
  <c r="CA60" i="10" s="1"/>
  <c r="DA63" i="10"/>
  <c r="CA63" i="10" s="1"/>
  <c r="DC63" i="10"/>
  <c r="CC63" i="10" s="1"/>
  <c r="DB63" i="10"/>
  <c r="CB63" i="10" s="1"/>
  <c r="DB64" i="10"/>
  <c r="CB64" i="10" s="1"/>
  <c r="DC76" i="10"/>
  <c r="CC76" i="10" s="1"/>
  <c r="DA76" i="10"/>
  <c r="CA76" i="10" s="1"/>
  <c r="AP76" i="10" s="1"/>
  <c r="DA59" i="10"/>
  <c r="CA59" i="10" s="1"/>
  <c r="DC59" i="10"/>
  <c r="CC59" i="10" s="1"/>
  <c r="DB59" i="10"/>
  <c r="CB59" i="10" s="1"/>
  <c r="DC72" i="10"/>
  <c r="CC72" i="10" s="1"/>
  <c r="DA72" i="10"/>
  <c r="CA72" i="10" s="1"/>
  <c r="DA75" i="10"/>
  <c r="CA75" i="10" s="1"/>
  <c r="DC75" i="10"/>
  <c r="CC75" i="10" s="1"/>
  <c r="DB75" i="10"/>
  <c r="CB75" i="10" s="1"/>
  <c r="DB110" i="10"/>
  <c r="CC110" i="10" s="1"/>
  <c r="DC110" i="10"/>
  <c r="CD110" i="10" s="1"/>
  <c r="CB110" i="10"/>
  <c r="CA110" i="10"/>
  <c r="Q110" i="10" s="1"/>
  <c r="DC131" i="10"/>
  <c r="CC131" i="10" s="1"/>
  <c r="DE131" i="10"/>
  <c r="CE131" i="10" s="1"/>
  <c r="DD131" i="10"/>
  <c r="CD131" i="10" s="1"/>
  <c r="DF131" i="10"/>
  <c r="CF131" i="10" s="1"/>
  <c r="AS131" i="10" s="1"/>
  <c r="DB131" i="10"/>
  <c r="CB131" i="10" s="1"/>
  <c r="C19" i="10"/>
  <c r="CD25" i="10"/>
  <c r="CD27" i="10"/>
  <c r="DD52" i="10"/>
  <c r="CD52" i="10" s="1"/>
  <c r="DA52" i="10"/>
  <c r="CA52" i="10" s="1"/>
  <c r="AQ52" i="10" s="1"/>
  <c r="DB58" i="10"/>
  <c r="CB58" i="10" s="1"/>
  <c r="AP58" i="10" s="1"/>
  <c r="DB62" i="10"/>
  <c r="CB62" i="10" s="1"/>
  <c r="AP62" i="10" s="1"/>
  <c r="DB66" i="10"/>
  <c r="CB66" i="10" s="1"/>
  <c r="AP66" i="10" s="1"/>
  <c r="DB70" i="10"/>
  <c r="CB70" i="10" s="1"/>
  <c r="AP70" i="10" s="1"/>
  <c r="DB74" i="10"/>
  <c r="CB74" i="10" s="1"/>
  <c r="AP74" i="10" s="1"/>
  <c r="DB78" i="10"/>
  <c r="CB78" i="10" s="1"/>
  <c r="AP78" i="10" s="1"/>
  <c r="DB109" i="10"/>
  <c r="CC109" i="10" s="1"/>
  <c r="CA109" i="10"/>
  <c r="DC109" i="10"/>
  <c r="CD109" i="10" s="1"/>
  <c r="DC133" i="10"/>
  <c r="CC133" i="10" s="1"/>
  <c r="DE133" i="10"/>
  <c r="CE133" i="10" s="1"/>
  <c r="DD133" i="10"/>
  <c r="CD133" i="10" s="1"/>
  <c r="DA133" i="10"/>
  <c r="CA133" i="10" s="1"/>
  <c r="AS133" i="10" s="1"/>
  <c r="DR25" i="10"/>
  <c r="CR25" i="10" s="1"/>
  <c r="DN25" i="10"/>
  <c r="CN25" i="10" s="1"/>
  <c r="DJ25" i="10"/>
  <c r="CJ25" i="10" s="1"/>
  <c r="CF25" i="10"/>
  <c r="CB25" i="10"/>
  <c r="DQ25" i="10"/>
  <c r="CQ25" i="10" s="1"/>
  <c r="DM25" i="10"/>
  <c r="CM25" i="10" s="1"/>
  <c r="CE25" i="10"/>
  <c r="CA25" i="10"/>
  <c r="CH25" i="10"/>
  <c r="DO25" i="10"/>
  <c r="CO25" i="10" s="1"/>
  <c r="DP27" i="10"/>
  <c r="CP27" i="10" s="1"/>
  <c r="DL27" i="10"/>
  <c r="CL27" i="10" s="1"/>
  <c r="DO27" i="10"/>
  <c r="CO27" i="10" s="1"/>
  <c r="DJ27" i="10"/>
  <c r="CJ27" i="10" s="1"/>
  <c r="CF27" i="10"/>
  <c r="CB27" i="10"/>
  <c r="DN27" i="10"/>
  <c r="CN27" i="10" s="1"/>
  <c r="CE27" i="10"/>
  <c r="CA27" i="10"/>
  <c r="AW27" i="10" s="1"/>
  <c r="CH27" i="10"/>
  <c r="DQ27" i="10"/>
  <c r="CQ27" i="10" s="1"/>
  <c r="AV32" i="10"/>
  <c r="AP57" i="10"/>
  <c r="AP61" i="10"/>
  <c r="AP65" i="10"/>
  <c r="AP69" i="10"/>
  <c r="AP73" i="10"/>
  <c r="AP77" i="10"/>
  <c r="B121" i="10"/>
  <c r="DC132" i="10"/>
  <c r="CC132" i="10" s="1"/>
  <c r="DE132" i="10"/>
  <c r="CE132" i="10" s="1"/>
  <c r="DD132" i="10"/>
  <c r="CD132" i="10" s="1"/>
  <c r="DA132" i="10"/>
  <c r="CA132" i="10" s="1"/>
  <c r="AS132" i="10" s="1"/>
  <c r="DF31" i="10"/>
  <c r="CI31" i="10" s="1"/>
  <c r="AV31" i="10" s="1"/>
  <c r="B33" i="10"/>
  <c r="E31" i="10"/>
  <c r="E33" i="10" s="1"/>
  <c r="DG31" i="10"/>
  <c r="CJ31" i="10" s="1"/>
  <c r="C162" i="10"/>
  <c r="Q109" i="10" l="1"/>
  <c r="DQ19" i="10"/>
  <c r="CQ19" i="10" s="1"/>
  <c r="DM19" i="10"/>
  <c r="CM19" i="10" s="1"/>
  <c r="CE19" i="10"/>
  <c r="CA19" i="10"/>
  <c r="DR19" i="10"/>
  <c r="CR19" i="10" s="1"/>
  <c r="DL19" i="10"/>
  <c r="CL19" i="10" s="1"/>
  <c r="CD19" i="10"/>
  <c r="DP19" i="10"/>
  <c r="CP19" i="10" s="1"/>
  <c r="DK19" i="10"/>
  <c r="CK19" i="10" s="1"/>
  <c r="CI19" i="10"/>
  <c r="CC19" i="10"/>
  <c r="DJ19" i="10"/>
  <c r="CJ19" i="10" s="1"/>
  <c r="CF19" i="10"/>
  <c r="DO19" i="10"/>
  <c r="CO19" i="10" s="1"/>
  <c r="CB19" i="10"/>
  <c r="DN19" i="10"/>
  <c r="CN19" i="10" s="1"/>
  <c r="CH19" i="10"/>
  <c r="AW26" i="10"/>
  <c r="AP67" i="10"/>
  <c r="AP75" i="10"/>
  <c r="AP63" i="10"/>
  <c r="AP64" i="10"/>
  <c r="AW24" i="10"/>
  <c r="AQ51" i="10"/>
  <c r="AW14" i="10"/>
  <c r="DQ17" i="10"/>
  <c r="CQ17" i="10" s="1"/>
  <c r="DM17" i="10"/>
  <c r="CM17" i="10" s="1"/>
  <c r="DO17" i="10"/>
  <c r="CO17" i="10" s="1"/>
  <c r="DJ17" i="10"/>
  <c r="CJ17" i="10" s="1"/>
  <c r="CF17" i="10"/>
  <c r="CB17" i="10"/>
  <c r="DN17" i="10"/>
  <c r="CN17" i="10" s="1"/>
  <c r="CE17" i="10"/>
  <c r="CA17" i="10"/>
  <c r="DL17" i="10"/>
  <c r="CL17" i="10" s="1"/>
  <c r="CD17" i="10"/>
  <c r="DK17" i="10"/>
  <c r="CK17" i="10" s="1"/>
  <c r="CC17" i="10"/>
  <c r="DR17" i="10"/>
  <c r="CR17" i="10" s="1"/>
  <c r="CI17" i="10"/>
  <c r="DP17" i="10"/>
  <c r="CP17" i="10" s="1"/>
  <c r="CH17" i="10"/>
  <c r="AW22" i="10"/>
  <c r="AW25" i="10"/>
  <c r="AP72" i="10"/>
  <c r="AP59" i="10"/>
  <c r="AP60" i="10"/>
  <c r="DR15" i="10"/>
  <c r="CR15" i="10" s="1"/>
  <c r="DN15" i="10"/>
  <c r="CN15" i="10" s="1"/>
  <c r="DJ15" i="10"/>
  <c r="CJ15" i="10" s="1"/>
  <c r="CF15" i="10"/>
  <c r="CB15" i="10"/>
  <c r="DQ15" i="10"/>
  <c r="CQ15" i="10" s="1"/>
  <c r="DM15" i="10"/>
  <c r="CM15" i="10" s="1"/>
  <c r="CE15" i="10"/>
  <c r="CA15" i="10"/>
  <c r="DO15" i="10"/>
  <c r="CO15" i="10" s="1"/>
  <c r="CH15" i="10"/>
  <c r="DL15" i="10"/>
  <c r="CL15" i="10" s="1"/>
  <c r="CD15" i="10"/>
  <c r="DK15" i="10"/>
  <c r="CK15" i="10" s="1"/>
  <c r="CC15" i="10"/>
  <c r="DP15" i="10"/>
  <c r="CP15" i="10" s="1"/>
  <c r="CI15" i="10"/>
  <c r="AP71" i="10"/>
  <c r="AW13" i="10"/>
  <c r="A171" i="10"/>
  <c r="AW21" i="10"/>
  <c r="AW17" i="10" l="1"/>
  <c r="AW15" i="10"/>
  <c r="B171" i="10"/>
  <c r="AW19" i="10"/>
  <c r="E168" i="11" l="1"/>
  <c r="D168" i="11"/>
  <c r="C168" i="11"/>
  <c r="E167" i="11"/>
  <c r="D167" i="11"/>
  <c r="C167" i="11"/>
  <c r="AV166" i="11"/>
  <c r="AU166" i="11"/>
  <c r="AT166" i="11"/>
  <c r="AS166" i="11"/>
  <c r="AR166" i="11"/>
  <c r="AQ166" i="11"/>
  <c r="AP166" i="11"/>
  <c r="AO166" i="11"/>
  <c r="AN166" i="11"/>
  <c r="AM166" i="11"/>
  <c r="AL166" i="11"/>
  <c r="AK166" i="11"/>
  <c r="AJ166" i="11"/>
  <c r="AI166" i="11"/>
  <c r="AH166" i="11"/>
  <c r="AG166" i="11"/>
  <c r="AF166" i="11"/>
  <c r="AE166" i="11"/>
  <c r="AD166" i="11"/>
  <c r="AC166" i="11"/>
  <c r="AB166" i="11"/>
  <c r="AA166" i="11"/>
  <c r="Z166" i="11"/>
  <c r="Y166" i="11"/>
  <c r="X166" i="11"/>
  <c r="W166" i="11"/>
  <c r="V166" i="11"/>
  <c r="U166" i="11"/>
  <c r="T166" i="11"/>
  <c r="S166" i="11"/>
  <c r="R166" i="11"/>
  <c r="Q166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D166" i="11"/>
  <c r="C166" i="11" s="1"/>
  <c r="E165" i="11"/>
  <c r="D165" i="11"/>
  <c r="C165" i="11"/>
  <c r="E164" i="11"/>
  <c r="D164" i="11"/>
  <c r="C164" i="11"/>
  <c r="E163" i="11"/>
  <c r="D163" i="11"/>
  <c r="C163" i="11" s="1"/>
  <c r="E162" i="11"/>
  <c r="D162" i="11"/>
  <c r="E161" i="11"/>
  <c r="D161" i="11"/>
  <c r="C161" i="11"/>
  <c r="E160" i="11"/>
  <c r="D160" i="11"/>
  <c r="C160" i="11"/>
  <c r="E159" i="11"/>
  <c r="D159" i="11"/>
  <c r="E158" i="11"/>
  <c r="D158" i="11"/>
  <c r="C158" i="11" s="1"/>
  <c r="E157" i="11"/>
  <c r="D157" i="11"/>
  <c r="C157" i="11"/>
  <c r="E156" i="11"/>
  <c r="D156" i="11"/>
  <c r="C156" i="11"/>
  <c r="B146" i="11"/>
  <c r="B145" i="11"/>
  <c r="B144" i="11"/>
  <c r="B143" i="11"/>
  <c r="B142" i="11"/>
  <c r="B141" i="11"/>
  <c r="B140" i="11"/>
  <c r="B139" i="11"/>
  <c r="AR134" i="11"/>
  <c r="AQ134" i="11"/>
  <c r="AP134" i="11"/>
  <c r="AO134" i="11"/>
  <c r="AN134" i="11"/>
  <c r="AM134" i="11"/>
  <c r="AL134" i="11"/>
  <c r="AK134" i="11"/>
  <c r="AJ134" i="11"/>
  <c r="AI134" i="11"/>
  <c r="AH134" i="11"/>
  <c r="AG134" i="11"/>
  <c r="AF134" i="11"/>
  <c r="AE134" i="11"/>
  <c r="AD134" i="11"/>
  <c r="AC134" i="11"/>
  <c r="AB134" i="11"/>
  <c r="AA134" i="11"/>
  <c r="Z134" i="11"/>
  <c r="Y134" i="11"/>
  <c r="X134" i="11"/>
  <c r="W134" i="11"/>
  <c r="V134" i="11"/>
  <c r="U134" i="11"/>
  <c r="T134" i="11"/>
  <c r="S134" i="11"/>
  <c r="R134" i="11"/>
  <c r="Q134" i="11"/>
  <c r="P134" i="11"/>
  <c r="O134" i="11"/>
  <c r="N134" i="11"/>
  <c r="M134" i="11"/>
  <c r="L134" i="11"/>
  <c r="K134" i="11"/>
  <c r="J134" i="11"/>
  <c r="I134" i="11"/>
  <c r="H134" i="11"/>
  <c r="G134" i="11"/>
  <c r="F134" i="11"/>
  <c r="E134" i="11"/>
  <c r="D134" i="11"/>
  <c r="C134" i="11" s="1"/>
  <c r="DE133" i="11"/>
  <c r="CE133" i="11" s="1"/>
  <c r="DD133" i="11"/>
  <c r="CD133" i="11" s="1"/>
  <c r="E133" i="11"/>
  <c r="D133" i="11"/>
  <c r="C133" i="11" s="1"/>
  <c r="E132" i="11"/>
  <c r="D132" i="11"/>
  <c r="C132" i="11"/>
  <c r="DE131" i="11"/>
  <c r="CE131" i="11" s="1"/>
  <c r="E131" i="11"/>
  <c r="D131" i="11"/>
  <c r="C131" i="11"/>
  <c r="B126" i="11"/>
  <c r="D122" i="11"/>
  <c r="C122" i="11"/>
  <c r="B122" i="11"/>
  <c r="D121" i="11"/>
  <c r="C121" i="11"/>
  <c r="B121" i="11"/>
  <c r="D120" i="11"/>
  <c r="B120" i="11" s="1"/>
  <c r="C120" i="11"/>
  <c r="D111" i="11"/>
  <c r="C111" i="11"/>
  <c r="B111" i="11" s="1"/>
  <c r="D110" i="11"/>
  <c r="B110" i="11" s="1"/>
  <c r="C110" i="11"/>
  <c r="D109" i="11"/>
  <c r="C109" i="11"/>
  <c r="B109" i="11" s="1"/>
  <c r="F104" i="11"/>
  <c r="E104" i="11"/>
  <c r="D104" i="11"/>
  <c r="E78" i="11"/>
  <c r="D78" i="11"/>
  <c r="C78" i="11" s="1"/>
  <c r="E77" i="11"/>
  <c r="D77" i="11"/>
  <c r="C77" i="11" s="1"/>
  <c r="E76" i="11"/>
  <c r="D76" i="11"/>
  <c r="C76" i="11" s="1"/>
  <c r="E75" i="11"/>
  <c r="D75" i="11"/>
  <c r="C75" i="11"/>
  <c r="E74" i="11"/>
  <c r="D74" i="11"/>
  <c r="C74" i="11" s="1"/>
  <c r="E73" i="11"/>
  <c r="D73" i="11"/>
  <c r="C73" i="11" s="1"/>
  <c r="E72" i="11"/>
  <c r="D72" i="11"/>
  <c r="C72" i="11" s="1"/>
  <c r="E71" i="11"/>
  <c r="D71" i="11"/>
  <c r="C71" i="11"/>
  <c r="E70" i="11"/>
  <c r="D70" i="11"/>
  <c r="C70" i="11" s="1"/>
  <c r="E69" i="11"/>
  <c r="D69" i="11"/>
  <c r="C69" i="11" s="1"/>
  <c r="E68" i="11"/>
  <c r="D68" i="11"/>
  <c r="C68" i="11" s="1"/>
  <c r="E67" i="11"/>
  <c r="D67" i="11"/>
  <c r="C67" i="11"/>
  <c r="E66" i="11"/>
  <c r="D66" i="11"/>
  <c r="C66" i="11" s="1"/>
  <c r="E65" i="11"/>
  <c r="D65" i="11"/>
  <c r="C65" i="11" s="1"/>
  <c r="E64" i="11"/>
  <c r="D64" i="11"/>
  <c r="C64" i="11" s="1"/>
  <c r="E63" i="11"/>
  <c r="D63" i="11"/>
  <c r="C63" i="11"/>
  <c r="E62" i="11"/>
  <c r="D62" i="11"/>
  <c r="C62" i="11" s="1"/>
  <c r="E61" i="11"/>
  <c r="D61" i="11"/>
  <c r="C61" i="11" s="1"/>
  <c r="E60" i="11"/>
  <c r="D60" i="11"/>
  <c r="C60" i="11" s="1"/>
  <c r="E59" i="11"/>
  <c r="D59" i="11"/>
  <c r="C59" i="11"/>
  <c r="E58" i="11"/>
  <c r="D58" i="11"/>
  <c r="C58" i="11" s="1"/>
  <c r="E57" i="11"/>
  <c r="D57" i="11"/>
  <c r="C57" i="11" s="1"/>
  <c r="E52" i="11"/>
  <c r="D52" i="11"/>
  <c r="C52" i="11" s="1"/>
  <c r="E51" i="11"/>
  <c r="D51" i="11"/>
  <c r="C51" i="11" s="1"/>
  <c r="M39" i="11"/>
  <c r="L39" i="11"/>
  <c r="K39" i="11"/>
  <c r="J39" i="11"/>
  <c r="I39" i="11"/>
  <c r="H39" i="11"/>
  <c r="G39" i="11"/>
  <c r="F39" i="11"/>
  <c r="D39" i="11"/>
  <c r="C39" i="11"/>
  <c r="E38" i="11"/>
  <c r="B38" i="11"/>
  <c r="E37" i="11"/>
  <c r="E39" i="11" s="1"/>
  <c r="B37" i="11"/>
  <c r="B39" i="11" s="1"/>
  <c r="AU33" i="11"/>
  <c r="AT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D33" i="11"/>
  <c r="C33" i="11"/>
  <c r="B33" i="11"/>
  <c r="DD32" i="11"/>
  <c r="CG32" i="11" s="1"/>
  <c r="CF32" i="11"/>
  <c r="CE32" i="11"/>
  <c r="CD32" i="11"/>
  <c r="CC32" i="11"/>
  <c r="G32" i="11"/>
  <c r="F32" i="11"/>
  <c r="E32" i="11" s="1"/>
  <c r="B32" i="11"/>
  <c r="DF31" i="11"/>
  <c r="DE31" i="11"/>
  <c r="DD31" i="11"/>
  <c r="CI31" i="11"/>
  <c r="CH31" i="11"/>
  <c r="CG31" i="11"/>
  <c r="CF31" i="11"/>
  <c r="CE31" i="11"/>
  <c r="CD31" i="11"/>
  <c r="CC31" i="11"/>
  <c r="G31" i="11"/>
  <c r="F31" i="11"/>
  <c r="E31" i="11" s="1"/>
  <c r="E33" i="11" s="1"/>
  <c r="B31" i="11"/>
  <c r="DG31" i="11" s="1"/>
  <c r="CJ31" i="11" s="1"/>
  <c r="DQ27" i="11"/>
  <c r="CQ27" i="11" s="1"/>
  <c r="CD27" i="11"/>
  <c r="E27" i="11"/>
  <c r="D27" i="11"/>
  <c r="C27" i="11" s="1"/>
  <c r="DL27" i="11" s="1"/>
  <c r="CL27" i="11" s="1"/>
  <c r="DP26" i="11"/>
  <c r="CP26" i="11" s="1"/>
  <c r="CC26" i="11"/>
  <c r="E26" i="11"/>
  <c r="D26" i="11"/>
  <c r="C26" i="11" s="1"/>
  <c r="E25" i="11"/>
  <c r="D25" i="11"/>
  <c r="C25" i="11"/>
  <c r="DM25" i="11" s="1"/>
  <c r="CM25" i="11" s="1"/>
  <c r="E24" i="11"/>
  <c r="D24" i="11"/>
  <c r="C24" i="11" s="1"/>
  <c r="AV23" i="11"/>
  <c r="AU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D23" i="11" s="1"/>
  <c r="C23" i="11" s="1"/>
  <c r="E23" i="11"/>
  <c r="E22" i="11"/>
  <c r="D22" i="11"/>
  <c r="C22" i="11" s="1"/>
  <c r="DP21" i="11"/>
  <c r="CP21" i="11" s="1"/>
  <c r="CI21" i="11"/>
  <c r="CC21" i="11"/>
  <c r="E21" i="11"/>
  <c r="D21" i="11"/>
  <c r="C21" i="11" s="1"/>
  <c r="DN20" i="11"/>
  <c r="CN20" i="11" s="1"/>
  <c r="CA20" i="11"/>
  <c r="E20" i="11"/>
  <c r="D20" i="11"/>
  <c r="C20" i="11"/>
  <c r="E19" i="11"/>
  <c r="D19" i="11"/>
  <c r="E18" i="11"/>
  <c r="D18" i="11"/>
  <c r="C18" i="11" s="1"/>
  <c r="CI17" i="11"/>
  <c r="E17" i="11"/>
  <c r="D17" i="11"/>
  <c r="C17" i="11" s="1"/>
  <c r="DQ16" i="11"/>
  <c r="CQ16" i="11" s="1"/>
  <c r="CA16" i="11"/>
  <c r="E16" i="11"/>
  <c r="D16" i="11"/>
  <c r="C16" i="11"/>
  <c r="E15" i="11"/>
  <c r="D15" i="11"/>
  <c r="CA14" i="11"/>
  <c r="E14" i="11"/>
  <c r="D14" i="11"/>
  <c r="C14" i="11"/>
  <c r="DO13" i="11"/>
  <c r="CO13" i="11" s="1"/>
  <c r="CH13" i="11"/>
  <c r="E13" i="11"/>
  <c r="D13" i="11"/>
  <c r="C13" i="11" s="1"/>
  <c r="A5" i="11"/>
  <c r="A4" i="11"/>
  <c r="A3" i="11"/>
  <c r="A2" i="11"/>
  <c r="DO18" i="11" l="1"/>
  <c r="CO18" i="11" s="1"/>
  <c r="DK18" i="11"/>
  <c r="CK18" i="11" s="1"/>
  <c r="CH18" i="11"/>
  <c r="CC18" i="11"/>
  <c r="DP18" i="11"/>
  <c r="CP18" i="11" s="1"/>
  <c r="DJ18" i="11"/>
  <c r="CJ18" i="11" s="1"/>
  <c r="CI18" i="11"/>
  <c r="CB18" i="11"/>
  <c r="DM18" i="11"/>
  <c r="CM18" i="11" s="1"/>
  <c r="DN18" i="11"/>
  <c r="CN18" i="11" s="1"/>
  <c r="CF18" i="11"/>
  <c r="CA18" i="11"/>
  <c r="AW18" i="11" s="1"/>
  <c r="DR18" i="11"/>
  <c r="CR18" i="11" s="1"/>
  <c r="CE18" i="11"/>
  <c r="DB65" i="11"/>
  <c r="CB65" i="11" s="1"/>
  <c r="DA65" i="11"/>
  <c r="CA65" i="11" s="1"/>
  <c r="DC65" i="11"/>
  <c r="CC65" i="11" s="1"/>
  <c r="DR13" i="11"/>
  <c r="CR13" i="11" s="1"/>
  <c r="DN13" i="11"/>
  <c r="CN13" i="11" s="1"/>
  <c r="DJ13" i="11"/>
  <c r="CF13" i="11"/>
  <c r="CB13" i="11"/>
  <c r="CD13" i="11"/>
  <c r="DQ13" i="11"/>
  <c r="CQ13" i="11" s="1"/>
  <c r="DM13" i="11"/>
  <c r="CM13" i="11" s="1"/>
  <c r="CE13" i="11"/>
  <c r="CA13" i="11"/>
  <c r="DP13" i="11"/>
  <c r="CP13" i="11" s="1"/>
  <c r="DL13" i="11"/>
  <c r="CL13" i="11" s="1"/>
  <c r="CI13" i="11"/>
  <c r="DP14" i="11"/>
  <c r="CP14" i="11" s="1"/>
  <c r="DL14" i="11"/>
  <c r="CL14" i="11" s="1"/>
  <c r="CI14" i="11"/>
  <c r="CD14" i="11"/>
  <c r="AW14" i="11" s="1"/>
  <c r="DN14" i="11"/>
  <c r="CN14" i="11" s="1"/>
  <c r="CF14" i="11"/>
  <c r="DO14" i="11"/>
  <c r="CO14" i="11" s="1"/>
  <c r="DK14" i="11"/>
  <c r="CK14" i="11" s="1"/>
  <c r="CH14" i="11"/>
  <c r="CC14" i="11"/>
  <c r="DR14" i="11"/>
  <c r="CR14" i="11" s="1"/>
  <c r="DJ14" i="11"/>
  <c r="CJ14" i="11" s="1"/>
  <c r="CB14" i="11"/>
  <c r="CE14" i="11"/>
  <c r="DM14" i="11"/>
  <c r="CM14" i="11" s="1"/>
  <c r="DQ17" i="11"/>
  <c r="CQ17" i="11" s="1"/>
  <c r="DM17" i="11"/>
  <c r="CM17" i="11" s="1"/>
  <c r="CE17" i="11"/>
  <c r="DO17" i="11"/>
  <c r="CO17" i="11" s="1"/>
  <c r="DJ17" i="11"/>
  <c r="CJ17" i="11" s="1"/>
  <c r="CH17" i="11"/>
  <c r="CB17" i="11"/>
  <c r="DL17" i="11"/>
  <c r="CL17" i="11" s="1"/>
  <c r="DN17" i="11"/>
  <c r="CN17" i="11" s="1"/>
  <c r="CF17" i="11"/>
  <c r="CA17" i="11"/>
  <c r="DR17" i="11"/>
  <c r="CR17" i="11" s="1"/>
  <c r="CD17" i="11"/>
  <c r="DL18" i="11"/>
  <c r="CL18" i="11" s="1"/>
  <c r="DO22" i="11"/>
  <c r="CO22" i="11" s="1"/>
  <c r="DK22" i="11"/>
  <c r="CK22" i="11" s="1"/>
  <c r="CH22" i="11"/>
  <c r="CC22" i="11"/>
  <c r="DP22" i="11"/>
  <c r="CP22" i="11" s="1"/>
  <c r="DJ22" i="11"/>
  <c r="CJ22" i="11" s="1"/>
  <c r="CI22" i="11"/>
  <c r="CB22" i="11"/>
  <c r="DR22" i="11"/>
  <c r="CR22" i="11" s="1"/>
  <c r="CE22" i="11"/>
  <c r="DL22" i="11"/>
  <c r="CL22" i="11" s="1"/>
  <c r="DN22" i="11"/>
  <c r="CN22" i="11" s="1"/>
  <c r="CF22" i="11"/>
  <c r="CA22" i="11"/>
  <c r="AW22" i="11" s="1"/>
  <c r="DM22" i="11"/>
  <c r="CM22" i="11" s="1"/>
  <c r="DQ22" i="11"/>
  <c r="CQ22" i="11" s="1"/>
  <c r="DB69" i="11"/>
  <c r="CB69" i="11" s="1"/>
  <c r="DA69" i="11"/>
  <c r="CA69" i="11" s="1"/>
  <c r="AP69" i="11" s="1"/>
  <c r="DC69" i="11"/>
  <c r="CC69" i="11" s="1"/>
  <c r="DQ14" i="11"/>
  <c r="CQ14" i="11" s="1"/>
  <c r="DK17" i="11"/>
  <c r="CK17" i="11" s="1"/>
  <c r="CD18" i="11"/>
  <c r="DQ18" i="11"/>
  <c r="CQ18" i="11" s="1"/>
  <c r="DO20" i="11"/>
  <c r="CO20" i="11" s="1"/>
  <c r="DK20" i="11"/>
  <c r="CK20" i="11" s="1"/>
  <c r="CH20" i="11"/>
  <c r="CC20" i="11"/>
  <c r="DR20" i="11"/>
  <c r="CR20" i="11" s="1"/>
  <c r="DM20" i="11"/>
  <c r="CM20" i="11" s="1"/>
  <c r="CE20" i="11"/>
  <c r="DP20" i="11"/>
  <c r="CP20" i="11" s="1"/>
  <c r="DJ20" i="11"/>
  <c r="CJ20" i="11" s="1"/>
  <c r="CI20" i="11"/>
  <c r="CB20" i="11"/>
  <c r="AW20" i="11" s="1"/>
  <c r="DQ20" i="11"/>
  <c r="CQ20" i="11" s="1"/>
  <c r="DL20" i="11"/>
  <c r="CL20" i="11" s="1"/>
  <c r="CD20" i="11"/>
  <c r="CF20" i="11"/>
  <c r="DQ21" i="11"/>
  <c r="CQ21" i="11" s="1"/>
  <c r="DM21" i="11"/>
  <c r="CM21" i="11" s="1"/>
  <c r="CE21" i="11"/>
  <c r="CA21" i="11"/>
  <c r="DO21" i="11"/>
  <c r="CO21" i="11" s="1"/>
  <c r="DJ21" i="11"/>
  <c r="CJ21" i="11" s="1"/>
  <c r="CH21" i="11"/>
  <c r="CB21" i="11"/>
  <c r="DR21" i="11"/>
  <c r="CR21" i="11" s="1"/>
  <c r="CD21" i="11"/>
  <c r="DN21" i="11"/>
  <c r="CN21" i="11" s="1"/>
  <c r="CF21" i="11"/>
  <c r="DL21" i="11"/>
  <c r="CL21" i="11" s="1"/>
  <c r="DC51" i="11"/>
  <c r="CC51" i="11" s="1"/>
  <c r="DA51" i="11"/>
  <c r="CA51" i="11" s="1"/>
  <c r="AQ51" i="11" s="1"/>
  <c r="DB51" i="11"/>
  <c r="CB51" i="11" s="1"/>
  <c r="DD51" i="11"/>
  <c r="CD51" i="11" s="1"/>
  <c r="DB57" i="11"/>
  <c r="CB57" i="11" s="1"/>
  <c r="DA57" i="11"/>
  <c r="CA57" i="11" s="1"/>
  <c r="AP57" i="11" s="1"/>
  <c r="DC57" i="11"/>
  <c r="CC57" i="11" s="1"/>
  <c r="DB73" i="11"/>
  <c r="CB73" i="11" s="1"/>
  <c r="DA73" i="11"/>
  <c r="CA73" i="11" s="1"/>
  <c r="DC73" i="11"/>
  <c r="CC73" i="11" s="1"/>
  <c r="CC13" i="11"/>
  <c r="DK13" i="11"/>
  <c r="CK13" i="11" s="1"/>
  <c r="C15" i="11"/>
  <c r="DP16" i="11"/>
  <c r="CP16" i="11" s="1"/>
  <c r="DL16" i="11"/>
  <c r="CL16" i="11" s="1"/>
  <c r="CI16" i="11"/>
  <c r="CD16" i="11"/>
  <c r="AW16" i="11" s="1"/>
  <c r="DR16" i="11"/>
  <c r="CR16" i="11" s="1"/>
  <c r="DJ16" i="11"/>
  <c r="CJ16" i="11" s="1"/>
  <c r="CB16" i="11"/>
  <c r="DO16" i="11"/>
  <c r="CO16" i="11" s="1"/>
  <c r="DK16" i="11"/>
  <c r="CK16" i="11" s="1"/>
  <c r="CH16" i="11"/>
  <c r="CC16" i="11"/>
  <c r="DN16" i="11"/>
  <c r="CN16" i="11" s="1"/>
  <c r="CF16" i="11"/>
  <c r="CE16" i="11"/>
  <c r="DM16" i="11"/>
  <c r="CM16" i="11" s="1"/>
  <c r="CC17" i="11"/>
  <c r="DP17" i="11"/>
  <c r="CP17" i="11" s="1"/>
  <c r="DK21" i="11"/>
  <c r="CK21" i="11" s="1"/>
  <c r="CD22" i="11"/>
  <c r="DQ24" i="11"/>
  <c r="CQ24" i="11" s="1"/>
  <c r="DP24" i="11"/>
  <c r="CP24" i="11" s="1"/>
  <c r="DL24" i="11"/>
  <c r="CL24" i="11" s="1"/>
  <c r="CI24" i="11"/>
  <c r="CD24" i="11"/>
  <c r="DR24" i="11"/>
  <c r="CR24" i="11" s="1"/>
  <c r="DK24" i="11"/>
  <c r="CK24" i="11" s="1"/>
  <c r="CC24" i="11"/>
  <c r="CF24" i="11"/>
  <c r="CE24" i="11"/>
  <c r="DO24" i="11"/>
  <c r="CO24" i="11" s="1"/>
  <c r="DJ24" i="11"/>
  <c r="CJ24" i="11" s="1"/>
  <c r="CH24" i="11"/>
  <c r="CB24" i="11"/>
  <c r="DN24" i="11"/>
  <c r="CN24" i="11" s="1"/>
  <c r="CA24" i="11"/>
  <c r="DM24" i="11"/>
  <c r="CM24" i="11" s="1"/>
  <c r="DB61" i="11"/>
  <c r="CB61" i="11" s="1"/>
  <c r="DA61" i="11"/>
  <c r="CA61" i="11" s="1"/>
  <c r="DC61" i="11"/>
  <c r="CC61" i="11" s="1"/>
  <c r="DB77" i="11"/>
  <c r="CB77" i="11" s="1"/>
  <c r="DA77" i="11"/>
  <c r="CA77" i="11" s="1"/>
  <c r="AP77" i="11" s="1"/>
  <c r="DC77" i="11"/>
  <c r="CC77" i="11" s="1"/>
  <c r="CA25" i="11"/>
  <c r="CB109" i="11"/>
  <c r="DC109" i="11"/>
  <c r="CD109" i="11" s="1"/>
  <c r="CA109" i="11"/>
  <c r="DQ26" i="11"/>
  <c r="CQ26" i="11" s="1"/>
  <c r="DM26" i="11"/>
  <c r="CM26" i="11" s="1"/>
  <c r="CE26" i="11"/>
  <c r="DN26" i="11"/>
  <c r="CN26" i="11" s="1"/>
  <c r="CF26" i="11"/>
  <c r="CA26" i="11"/>
  <c r="DR26" i="11"/>
  <c r="CR26" i="11" s="1"/>
  <c r="DL26" i="11"/>
  <c r="CL26" i="11" s="1"/>
  <c r="CD26" i="11"/>
  <c r="CH26" i="11"/>
  <c r="DJ26" i="11"/>
  <c r="CJ26" i="11" s="1"/>
  <c r="CI27" i="11"/>
  <c r="DB58" i="11"/>
  <c r="CB58" i="11" s="1"/>
  <c r="DC58" i="11"/>
  <c r="CC58" i="11" s="1"/>
  <c r="DA58" i="11"/>
  <c r="CA58" i="11" s="1"/>
  <c r="AP58" i="11" s="1"/>
  <c r="DB59" i="11"/>
  <c r="CB59" i="11" s="1"/>
  <c r="DA59" i="11"/>
  <c r="CA59" i="11" s="1"/>
  <c r="DB62" i="11"/>
  <c r="CB62" i="11" s="1"/>
  <c r="DC62" i="11"/>
  <c r="CC62" i="11" s="1"/>
  <c r="DA62" i="11"/>
  <c r="CA62" i="11" s="1"/>
  <c r="DB63" i="11"/>
  <c r="CB63" i="11" s="1"/>
  <c r="DA63" i="11"/>
  <c r="CA63" i="11" s="1"/>
  <c r="DB66" i="11"/>
  <c r="CB66" i="11" s="1"/>
  <c r="DC66" i="11"/>
  <c r="CC66" i="11" s="1"/>
  <c r="DA66" i="11"/>
  <c r="CA66" i="11" s="1"/>
  <c r="DB67" i="11"/>
  <c r="CB67" i="11" s="1"/>
  <c r="DA67" i="11"/>
  <c r="CA67" i="11" s="1"/>
  <c r="AP67" i="11" s="1"/>
  <c r="DB71" i="11"/>
  <c r="CB71" i="11" s="1"/>
  <c r="DA71" i="11"/>
  <c r="CA71" i="11" s="1"/>
  <c r="DB74" i="11"/>
  <c r="CB74" i="11" s="1"/>
  <c r="DC74" i="11"/>
  <c r="CC74" i="11" s="1"/>
  <c r="DA74" i="11"/>
  <c r="CA74" i="11" s="1"/>
  <c r="DB75" i="11"/>
  <c r="CB75" i="11" s="1"/>
  <c r="DA75" i="11"/>
  <c r="CA75" i="11" s="1"/>
  <c r="DB78" i="11"/>
  <c r="CB78" i="11" s="1"/>
  <c r="DC78" i="11"/>
  <c r="CC78" i="11" s="1"/>
  <c r="DA78" i="11"/>
  <c r="CA78" i="11" s="1"/>
  <c r="DC110" i="11"/>
  <c r="CD110" i="11" s="1"/>
  <c r="CB110" i="11"/>
  <c r="CA110" i="11"/>
  <c r="DB110" i="11"/>
  <c r="CC110" i="11" s="1"/>
  <c r="DF131" i="11"/>
  <c r="CF131" i="11" s="1"/>
  <c r="DB131" i="11"/>
  <c r="CB131" i="11" s="1"/>
  <c r="DD131" i="11"/>
  <c r="CD131" i="11" s="1"/>
  <c r="DC131" i="11"/>
  <c r="CC131" i="11" s="1"/>
  <c r="DC132" i="11"/>
  <c r="CC132" i="11" s="1"/>
  <c r="DF132" i="11"/>
  <c r="CF132" i="11" s="1"/>
  <c r="DB132" i="11"/>
  <c r="CB132" i="11" s="1"/>
  <c r="DA132" i="11"/>
  <c r="CA132" i="11" s="1"/>
  <c r="C19" i="11"/>
  <c r="CE25" i="11"/>
  <c r="CI26" i="11"/>
  <c r="DK26" i="11"/>
  <c r="CK26" i="11" s="1"/>
  <c r="DC52" i="11"/>
  <c r="CC52" i="11" s="1"/>
  <c r="DD52" i="11"/>
  <c r="CD52" i="11" s="1"/>
  <c r="DB52" i="11"/>
  <c r="CB52" i="11" s="1"/>
  <c r="DA52" i="11"/>
  <c r="CA52" i="11" s="1"/>
  <c r="DC59" i="11"/>
  <c r="CC59" i="11" s="1"/>
  <c r="DC63" i="11"/>
  <c r="CC63" i="11" s="1"/>
  <c r="DC67" i="11"/>
  <c r="CC67" i="11" s="1"/>
  <c r="DC71" i="11"/>
  <c r="CC71" i="11" s="1"/>
  <c r="DC75" i="11"/>
  <c r="CC75" i="11" s="1"/>
  <c r="DD132" i="11"/>
  <c r="CD132" i="11" s="1"/>
  <c r="DO25" i="11"/>
  <c r="CO25" i="11" s="1"/>
  <c r="DK25" i="11"/>
  <c r="CK25" i="11" s="1"/>
  <c r="CH25" i="11"/>
  <c r="CC25" i="11"/>
  <c r="DR25" i="11"/>
  <c r="CR25" i="11" s="1"/>
  <c r="DN25" i="11"/>
  <c r="CN25" i="11" s="1"/>
  <c r="DJ25" i="11"/>
  <c r="CJ25" i="11" s="1"/>
  <c r="CF25" i="11"/>
  <c r="CB25" i="11"/>
  <c r="DQ25" i="11"/>
  <c r="CQ25" i="11" s="1"/>
  <c r="CB111" i="11"/>
  <c r="DC111" i="11"/>
  <c r="CD111" i="11" s="1"/>
  <c r="CA111" i="11"/>
  <c r="CD25" i="11"/>
  <c r="DL25" i="11"/>
  <c r="CL25" i="11" s="1"/>
  <c r="DO27" i="11"/>
  <c r="CO27" i="11" s="1"/>
  <c r="DK27" i="11"/>
  <c r="CK27" i="11" s="1"/>
  <c r="CH27" i="11"/>
  <c r="CC27" i="11"/>
  <c r="DN27" i="11"/>
  <c r="CN27" i="11" s="1"/>
  <c r="CF27" i="11"/>
  <c r="CA27" i="11"/>
  <c r="DR27" i="11"/>
  <c r="CR27" i="11" s="1"/>
  <c r="DM27" i="11"/>
  <c r="CM27" i="11" s="1"/>
  <c r="CE27" i="11"/>
  <c r="DJ27" i="11"/>
  <c r="CJ27" i="11" s="1"/>
  <c r="DB70" i="11"/>
  <c r="CB70" i="11" s="1"/>
  <c r="DC70" i="11"/>
  <c r="CC70" i="11" s="1"/>
  <c r="DA70" i="11"/>
  <c r="CA70" i="11" s="1"/>
  <c r="CI25" i="11"/>
  <c r="DP25" i="11"/>
  <c r="CP25" i="11" s="1"/>
  <c r="CB26" i="11"/>
  <c r="DO26" i="11"/>
  <c r="CO26" i="11" s="1"/>
  <c r="CB27" i="11"/>
  <c r="DP27" i="11"/>
  <c r="CP27" i="11" s="1"/>
  <c r="DF32" i="11"/>
  <c r="CI32" i="11" s="1"/>
  <c r="AV32" i="11" s="1"/>
  <c r="DG32" i="11"/>
  <c r="CJ32" i="11" s="1"/>
  <c r="DE32" i="11"/>
  <c r="CH32" i="11" s="1"/>
  <c r="DB60" i="11"/>
  <c r="CB60" i="11" s="1"/>
  <c r="DC60" i="11"/>
  <c r="CC60" i="11" s="1"/>
  <c r="DA60" i="11"/>
  <c r="CA60" i="11" s="1"/>
  <c r="DB64" i="11"/>
  <c r="CB64" i="11" s="1"/>
  <c r="DC64" i="11"/>
  <c r="CC64" i="11" s="1"/>
  <c r="DA64" i="11"/>
  <c r="CA64" i="11" s="1"/>
  <c r="AP64" i="11" s="1"/>
  <c r="DB68" i="11"/>
  <c r="CB68" i="11" s="1"/>
  <c r="DC68" i="11"/>
  <c r="CC68" i="11" s="1"/>
  <c r="DA68" i="11"/>
  <c r="CA68" i="11" s="1"/>
  <c r="AP68" i="11" s="1"/>
  <c r="DB72" i="11"/>
  <c r="CB72" i="11" s="1"/>
  <c r="DC72" i="11"/>
  <c r="CC72" i="11" s="1"/>
  <c r="DA72" i="11"/>
  <c r="CA72" i="11" s="1"/>
  <c r="DB76" i="11"/>
  <c r="CB76" i="11" s="1"/>
  <c r="DC76" i="11"/>
  <c r="CC76" i="11" s="1"/>
  <c r="DA76" i="11"/>
  <c r="CA76" i="11" s="1"/>
  <c r="DB109" i="11"/>
  <c r="CC109" i="11" s="1"/>
  <c r="DB111" i="11"/>
  <c r="CC111" i="11" s="1"/>
  <c r="DA131" i="11"/>
  <c r="CA131" i="11" s="1"/>
  <c r="DE132" i="11"/>
  <c r="CE132" i="11" s="1"/>
  <c r="DC133" i="11"/>
  <c r="CC133" i="11" s="1"/>
  <c r="DF133" i="11"/>
  <c r="CF133" i="11" s="1"/>
  <c r="DB133" i="11"/>
  <c r="CB133" i="11" s="1"/>
  <c r="AV31" i="11"/>
  <c r="DA133" i="11"/>
  <c r="CA133" i="11" s="1"/>
  <c r="C159" i="11"/>
  <c r="C162" i="11"/>
  <c r="AS132" i="11" l="1"/>
  <c r="AS133" i="11"/>
  <c r="DQ19" i="11"/>
  <c r="CQ19" i="11" s="1"/>
  <c r="DM19" i="11"/>
  <c r="CM19" i="11" s="1"/>
  <c r="CE19" i="11"/>
  <c r="CA19" i="11"/>
  <c r="DR19" i="11"/>
  <c r="CR19" i="11" s="1"/>
  <c r="DL19" i="11"/>
  <c r="CL19" i="11" s="1"/>
  <c r="CD19" i="11"/>
  <c r="DO19" i="11"/>
  <c r="CO19" i="11" s="1"/>
  <c r="DJ19" i="11"/>
  <c r="CJ19" i="11" s="1"/>
  <c r="CH19" i="11"/>
  <c r="CB19" i="11"/>
  <c r="DP19" i="11"/>
  <c r="CP19" i="11" s="1"/>
  <c r="DK19" i="11"/>
  <c r="CK19" i="11" s="1"/>
  <c r="CI19" i="11"/>
  <c r="CC19" i="11"/>
  <c r="CF19" i="11"/>
  <c r="DN19" i="11"/>
  <c r="CN19" i="11" s="1"/>
  <c r="AS131" i="11"/>
  <c r="AP75" i="11"/>
  <c r="AP63" i="11"/>
  <c r="AW26" i="11"/>
  <c r="DR15" i="11"/>
  <c r="CR15" i="11" s="1"/>
  <c r="DN15" i="11"/>
  <c r="CN15" i="11" s="1"/>
  <c r="DJ15" i="11"/>
  <c r="CJ15" i="11" s="1"/>
  <c r="CF15" i="11"/>
  <c r="CB15" i="11"/>
  <c r="DP15" i="11"/>
  <c r="CP15" i="11" s="1"/>
  <c r="DL15" i="11"/>
  <c r="CL15" i="11" s="1"/>
  <c r="CI15" i="11"/>
  <c r="DQ15" i="11"/>
  <c r="CQ15" i="11" s="1"/>
  <c r="DM15" i="11"/>
  <c r="CM15" i="11" s="1"/>
  <c r="CE15" i="11"/>
  <c r="CA15" i="11"/>
  <c r="CD15" i="11"/>
  <c r="DO15" i="11"/>
  <c r="CO15" i="11" s="1"/>
  <c r="CH15" i="11"/>
  <c r="DK15" i="11"/>
  <c r="CK15" i="11" s="1"/>
  <c r="CC15" i="11"/>
  <c r="AP73" i="11"/>
  <c r="A171" i="11"/>
  <c r="AP72" i="11"/>
  <c r="AW27" i="11"/>
  <c r="AQ52" i="11"/>
  <c r="AP78" i="11"/>
  <c r="AP71" i="11"/>
  <c r="AP66" i="11"/>
  <c r="AP59" i="11"/>
  <c r="AW25" i="11"/>
  <c r="AW24" i="11"/>
  <c r="AW17" i="11"/>
  <c r="CJ13" i="11"/>
  <c r="AP76" i="11"/>
  <c r="AP60" i="11"/>
  <c r="AP70" i="11"/>
  <c r="Q111" i="11"/>
  <c r="Q110" i="11"/>
  <c r="AP74" i="11"/>
  <c r="AP62" i="11"/>
  <c r="Q109" i="11"/>
  <c r="AP61" i="11"/>
  <c r="AW21" i="11"/>
  <c r="AW13" i="11"/>
  <c r="AP65" i="11"/>
  <c r="AW15" i="11" l="1"/>
  <c r="B171" i="11"/>
  <c r="AW19" i="11"/>
  <c r="E168" i="12" l="1"/>
  <c r="D168" i="12"/>
  <c r="C168" i="12"/>
  <c r="E167" i="12"/>
  <c r="D167" i="12"/>
  <c r="C167" i="12"/>
  <c r="AV166" i="12"/>
  <c r="AU166" i="12"/>
  <c r="AT166" i="12"/>
  <c r="AS166" i="12"/>
  <c r="AR166" i="12"/>
  <c r="AQ166" i="12"/>
  <c r="AP166" i="12"/>
  <c r="AO166" i="12"/>
  <c r="AN166" i="12"/>
  <c r="AM166" i="12"/>
  <c r="AL166" i="12"/>
  <c r="AK166" i="12"/>
  <c r="AJ166" i="12"/>
  <c r="AI166" i="12"/>
  <c r="AH166" i="12"/>
  <c r="AG166" i="12"/>
  <c r="AF166" i="12"/>
  <c r="AE166" i="12"/>
  <c r="AD166" i="12"/>
  <c r="AC166" i="12"/>
  <c r="AB166" i="12"/>
  <c r="AA166" i="12"/>
  <c r="Z166" i="12"/>
  <c r="Y166" i="12"/>
  <c r="X166" i="12"/>
  <c r="W166" i="12"/>
  <c r="V166" i="12"/>
  <c r="U166" i="12"/>
  <c r="T166" i="12"/>
  <c r="S166" i="12"/>
  <c r="R166" i="12"/>
  <c r="Q166" i="12"/>
  <c r="P166" i="12"/>
  <c r="O166" i="12"/>
  <c r="N166" i="12"/>
  <c r="M166" i="12"/>
  <c r="L166" i="12"/>
  <c r="K166" i="12"/>
  <c r="J166" i="12"/>
  <c r="I166" i="12"/>
  <c r="H166" i="12"/>
  <c r="G166" i="12"/>
  <c r="F166" i="12"/>
  <c r="E166" i="12"/>
  <c r="D166" i="12"/>
  <c r="C166" i="12" s="1"/>
  <c r="E165" i="12"/>
  <c r="D165" i="12"/>
  <c r="C165" i="12"/>
  <c r="E164" i="12"/>
  <c r="D164" i="12"/>
  <c r="C164" i="12"/>
  <c r="E163" i="12"/>
  <c r="D163" i="12"/>
  <c r="C163" i="12" s="1"/>
  <c r="E162" i="12"/>
  <c r="D162" i="12"/>
  <c r="E161" i="12"/>
  <c r="D161" i="12"/>
  <c r="C161" i="12"/>
  <c r="E160" i="12"/>
  <c r="D160" i="12"/>
  <c r="C160" i="12"/>
  <c r="E159" i="12"/>
  <c r="D159" i="12"/>
  <c r="E158" i="12"/>
  <c r="D158" i="12"/>
  <c r="C158" i="12" s="1"/>
  <c r="E157" i="12"/>
  <c r="D157" i="12"/>
  <c r="C157" i="12"/>
  <c r="E156" i="12"/>
  <c r="D156" i="12"/>
  <c r="C156" i="12"/>
  <c r="B146" i="12"/>
  <c r="B145" i="12"/>
  <c r="B144" i="12"/>
  <c r="B143" i="12"/>
  <c r="B142" i="12"/>
  <c r="B141" i="12"/>
  <c r="B140" i="12"/>
  <c r="B139" i="12"/>
  <c r="AR134" i="12"/>
  <c r="AQ134" i="12"/>
  <c r="AP134" i="12"/>
  <c r="AO134" i="12"/>
  <c r="AN134" i="12"/>
  <c r="AM134" i="12"/>
  <c r="AL134" i="12"/>
  <c r="AK134" i="12"/>
  <c r="AJ134" i="12"/>
  <c r="AI134" i="12"/>
  <c r="AH134" i="12"/>
  <c r="AG134" i="12"/>
  <c r="AF134" i="12"/>
  <c r="AE134" i="12"/>
  <c r="AD134" i="12"/>
  <c r="AC134" i="12"/>
  <c r="AB134" i="12"/>
  <c r="AA134" i="12"/>
  <c r="Z134" i="12"/>
  <c r="Y134" i="12"/>
  <c r="X134" i="12"/>
  <c r="W134" i="12"/>
  <c r="V134" i="12"/>
  <c r="U134" i="12"/>
  <c r="T134" i="12"/>
  <c r="S134" i="12"/>
  <c r="R134" i="12"/>
  <c r="Q134" i="12"/>
  <c r="P134" i="12"/>
  <c r="O134" i="12"/>
  <c r="N134" i="12"/>
  <c r="M134" i="12"/>
  <c r="L134" i="12"/>
  <c r="K134" i="12"/>
  <c r="J134" i="12"/>
  <c r="I134" i="12"/>
  <c r="H134" i="12"/>
  <c r="G134" i="12"/>
  <c r="F134" i="12"/>
  <c r="E134" i="12"/>
  <c r="D134" i="12"/>
  <c r="C134" i="12" s="1"/>
  <c r="DE133" i="12"/>
  <c r="CE133" i="12" s="1"/>
  <c r="DD133" i="12"/>
  <c r="CD133" i="12" s="1"/>
  <c r="E133" i="12"/>
  <c r="D133" i="12"/>
  <c r="C133" i="12" s="1"/>
  <c r="DE132" i="12"/>
  <c r="CE132" i="12" s="1"/>
  <c r="DD132" i="12"/>
  <c r="CD132" i="12" s="1"/>
  <c r="E132" i="12"/>
  <c r="D132" i="12"/>
  <c r="C132" i="12" s="1"/>
  <c r="DE131" i="12"/>
  <c r="CE131" i="12" s="1"/>
  <c r="DD131" i="12"/>
  <c r="CD131" i="12" s="1"/>
  <c r="E131" i="12"/>
  <c r="D131" i="12"/>
  <c r="C131" i="12" s="1"/>
  <c r="B126" i="12"/>
  <c r="D122" i="12"/>
  <c r="C122" i="12"/>
  <c r="D121" i="12"/>
  <c r="C121" i="12"/>
  <c r="B121" i="12" s="1"/>
  <c r="D120" i="12"/>
  <c r="C120" i="12"/>
  <c r="B120" i="12"/>
  <c r="D111" i="12"/>
  <c r="C111" i="12"/>
  <c r="B111" i="12" s="1"/>
  <c r="D110" i="12"/>
  <c r="C110" i="12"/>
  <c r="B110" i="12"/>
  <c r="D109" i="12"/>
  <c r="C109" i="12"/>
  <c r="B109" i="12" s="1"/>
  <c r="F104" i="12"/>
  <c r="E104" i="12"/>
  <c r="D104" i="12"/>
  <c r="E78" i="12"/>
  <c r="D78" i="12"/>
  <c r="E77" i="12"/>
  <c r="D77" i="12"/>
  <c r="C77" i="12"/>
  <c r="E76" i="12"/>
  <c r="D76" i="12"/>
  <c r="E75" i="12"/>
  <c r="D75" i="12"/>
  <c r="C75" i="12"/>
  <c r="E74" i="12"/>
  <c r="D74" i="12"/>
  <c r="E73" i="12"/>
  <c r="D73" i="12"/>
  <c r="C73" i="12"/>
  <c r="E72" i="12"/>
  <c r="D72" i="12"/>
  <c r="E71" i="12"/>
  <c r="D71" i="12"/>
  <c r="C71" i="12"/>
  <c r="E70" i="12"/>
  <c r="D70" i="12"/>
  <c r="E69" i="12"/>
  <c r="D69" i="12"/>
  <c r="C69" i="12"/>
  <c r="E68" i="12"/>
  <c r="D68" i="12"/>
  <c r="E67" i="12"/>
  <c r="D67" i="12"/>
  <c r="C67" i="12"/>
  <c r="E66" i="12"/>
  <c r="D66" i="12"/>
  <c r="E65" i="12"/>
  <c r="D65" i="12"/>
  <c r="C65" i="12"/>
  <c r="E64" i="12"/>
  <c r="D64" i="12"/>
  <c r="E63" i="12"/>
  <c r="D63" i="12"/>
  <c r="C63" i="12"/>
  <c r="E62" i="12"/>
  <c r="D62" i="12"/>
  <c r="E61" i="12"/>
  <c r="D61" i="12"/>
  <c r="C61" i="12"/>
  <c r="E60" i="12"/>
  <c r="D60" i="12"/>
  <c r="E59" i="12"/>
  <c r="D59" i="12"/>
  <c r="C59" i="12"/>
  <c r="E58" i="12"/>
  <c r="D58" i="12"/>
  <c r="E57" i="12"/>
  <c r="D57" i="12"/>
  <c r="C57" i="12"/>
  <c r="DB52" i="12"/>
  <c r="CB52" i="12" s="1"/>
  <c r="E52" i="12"/>
  <c r="D52" i="12"/>
  <c r="C52" i="12"/>
  <c r="DB51" i="12"/>
  <c r="CB51" i="12" s="1"/>
  <c r="E51" i="12"/>
  <c r="D51" i="12"/>
  <c r="C51" i="12" s="1"/>
  <c r="M39" i="12"/>
  <c r="L39" i="12"/>
  <c r="K39" i="12"/>
  <c r="J39" i="12"/>
  <c r="I39" i="12"/>
  <c r="H39" i="12"/>
  <c r="G39" i="12"/>
  <c r="F39" i="12"/>
  <c r="D39" i="12"/>
  <c r="C39" i="12"/>
  <c r="E38" i="12"/>
  <c r="B38" i="12"/>
  <c r="E37" i="12"/>
  <c r="E39" i="12" s="1"/>
  <c r="B37" i="12"/>
  <c r="B39" i="12" s="1"/>
  <c r="AU33" i="12"/>
  <c r="AT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F33" i="12"/>
  <c r="D33" i="12"/>
  <c r="C33" i="12"/>
  <c r="B33" i="12"/>
  <c r="DE32" i="12"/>
  <c r="CH32" i="12" s="1"/>
  <c r="DD32" i="12"/>
  <c r="CG32" i="12"/>
  <c r="CF32" i="12"/>
  <c r="CE32" i="12"/>
  <c r="CD32" i="12"/>
  <c r="CC32" i="12"/>
  <c r="G32" i="12"/>
  <c r="E32" i="12" s="1"/>
  <c r="F32" i="12"/>
  <c r="B32" i="12"/>
  <c r="DG32" i="12" s="1"/>
  <c r="CJ32" i="12" s="1"/>
  <c r="DG31" i="12"/>
  <c r="CJ31" i="12" s="1"/>
  <c r="DE31" i="12"/>
  <c r="CH31" i="12" s="1"/>
  <c r="CF31" i="12"/>
  <c r="CE31" i="12"/>
  <c r="CD31" i="12"/>
  <c r="CC31" i="12"/>
  <c r="G31" i="12"/>
  <c r="G33" i="12" s="1"/>
  <c r="F31" i="12"/>
  <c r="B31" i="12"/>
  <c r="DD31" i="12" s="1"/>
  <c r="CG31" i="12" s="1"/>
  <c r="E27" i="12"/>
  <c r="D27" i="12"/>
  <c r="DP26" i="12"/>
  <c r="CP26" i="12" s="1"/>
  <c r="DM26" i="12"/>
  <c r="CM26" i="12" s="1"/>
  <c r="DL26" i="12"/>
  <c r="CL26" i="12" s="1"/>
  <c r="CI26" i="12"/>
  <c r="CE26" i="12"/>
  <c r="CD26" i="12"/>
  <c r="E26" i="12"/>
  <c r="D26" i="12"/>
  <c r="C26" i="12"/>
  <c r="E25" i="12"/>
  <c r="D25" i="12"/>
  <c r="C25" i="12" s="1"/>
  <c r="DP24" i="12"/>
  <c r="CP24" i="12" s="1"/>
  <c r="DM24" i="12"/>
  <c r="CM24" i="12" s="1"/>
  <c r="DL24" i="12"/>
  <c r="CL24" i="12" s="1"/>
  <c r="CI24" i="12"/>
  <c r="CE24" i="12"/>
  <c r="CD24" i="12"/>
  <c r="E24" i="12"/>
  <c r="D24" i="12"/>
  <c r="C24" i="12"/>
  <c r="AV23" i="12"/>
  <c r="AU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E23" i="12" s="1"/>
  <c r="F23" i="12"/>
  <c r="D23" i="12"/>
  <c r="C23" i="12" s="1"/>
  <c r="DO22" i="12"/>
  <c r="CO22" i="12" s="1"/>
  <c r="DL22" i="12"/>
  <c r="CL22" i="12" s="1"/>
  <c r="CH22" i="12"/>
  <c r="CD22" i="12"/>
  <c r="E22" i="12"/>
  <c r="C22" i="12" s="1"/>
  <c r="D22" i="12"/>
  <c r="DN21" i="12"/>
  <c r="CN21" i="12" s="1"/>
  <c r="DM21" i="12"/>
  <c r="CM21" i="12" s="1"/>
  <c r="CF21" i="12"/>
  <c r="CE21" i="12"/>
  <c r="E21" i="12"/>
  <c r="D21" i="12"/>
  <c r="C21" i="12" s="1"/>
  <c r="DO20" i="12"/>
  <c r="CO20" i="12" s="1"/>
  <c r="DL20" i="12"/>
  <c r="CL20" i="12" s="1"/>
  <c r="CH20" i="12"/>
  <c r="CD20" i="12"/>
  <c r="E20" i="12"/>
  <c r="C20" i="12" s="1"/>
  <c r="D20" i="12"/>
  <c r="DN19" i="12"/>
  <c r="CN19" i="12" s="1"/>
  <c r="CA19" i="12"/>
  <c r="E19" i="12"/>
  <c r="D19" i="12"/>
  <c r="C19" i="12"/>
  <c r="DQ18" i="12"/>
  <c r="CQ18" i="12" s="1"/>
  <c r="CE18" i="12"/>
  <c r="CD18" i="12"/>
  <c r="E18" i="12"/>
  <c r="C18" i="12" s="1"/>
  <c r="D18" i="12"/>
  <c r="DR17" i="12"/>
  <c r="CR17" i="12" s="1"/>
  <c r="CE17" i="12"/>
  <c r="E17" i="12"/>
  <c r="D17" i="12"/>
  <c r="C17" i="12" s="1"/>
  <c r="E16" i="12"/>
  <c r="D16" i="12"/>
  <c r="C16" i="12"/>
  <c r="DN15" i="12"/>
  <c r="CN15" i="12" s="1"/>
  <c r="DJ15" i="12"/>
  <c r="CJ15" i="12" s="1"/>
  <c r="CH15" i="12"/>
  <c r="CF15" i="12"/>
  <c r="CA15" i="12"/>
  <c r="E15" i="12"/>
  <c r="D15" i="12"/>
  <c r="C15" i="12"/>
  <c r="E14" i="12"/>
  <c r="C14" i="12" s="1"/>
  <c r="D14" i="12"/>
  <c r="E13" i="12"/>
  <c r="D13" i="12"/>
  <c r="A5" i="12"/>
  <c r="A4" i="12"/>
  <c r="A3" i="12"/>
  <c r="A2" i="12"/>
  <c r="DR14" i="12" l="1"/>
  <c r="CR14" i="12" s="1"/>
  <c r="DN14" i="12"/>
  <c r="CN14" i="12" s="1"/>
  <c r="DJ14" i="12"/>
  <c r="CJ14" i="12" s="1"/>
  <c r="CF14" i="12"/>
  <c r="CB14" i="12"/>
  <c r="DP14" i="12"/>
  <c r="CP14" i="12" s="1"/>
  <c r="DK14" i="12"/>
  <c r="CK14" i="12" s="1"/>
  <c r="CI14" i="12"/>
  <c r="CC14" i="12"/>
  <c r="DO14" i="12"/>
  <c r="CO14" i="12" s="1"/>
  <c r="CH14" i="12"/>
  <c r="CA14" i="12"/>
  <c r="DL14" i="12"/>
  <c r="CL14" i="12" s="1"/>
  <c r="DR16" i="12"/>
  <c r="CR16" i="12" s="1"/>
  <c r="DN16" i="12"/>
  <c r="CN16" i="12" s="1"/>
  <c r="DJ16" i="12"/>
  <c r="CJ16" i="12" s="1"/>
  <c r="CF16" i="12"/>
  <c r="CB16" i="12"/>
  <c r="DM16" i="12"/>
  <c r="CM16" i="12" s="1"/>
  <c r="CE16" i="12"/>
  <c r="DQ16" i="12"/>
  <c r="CQ16" i="12" s="1"/>
  <c r="DL16" i="12"/>
  <c r="CL16" i="12" s="1"/>
  <c r="CD16" i="12"/>
  <c r="CC16" i="12"/>
  <c r="DP16" i="12"/>
  <c r="CP16" i="12" s="1"/>
  <c r="DQ25" i="12"/>
  <c r="CQ25" i="12" s="1"/>
  <c r="DM25" i="12"/>
  <c r="CM25" i="12" s="1"/>
  <c r="CE25" i="12"/>
  <c r="CA25" i="12"/>
  <c r="DP25" i="12"/>
  <c r="CP25" i="12" s="1"/>
  <c r="DL25" i="12"/>
  <c r="CL25" i="12" s="1"/>
  <c r="CI25" i="12"/>
  <c r="CD25" i="12"/>
  <c r="DK25" i="12"/>
  <c r="CK25" i="12" s="1"/>
  <c r="CC25" i="12"/>
  <c r="DR25" i="12"/>
  <c r="CR25" i="12" s="1"/>
  <c r="DJ25" i="12"/>
  <c r="CJ25" i="12" s="1"/>
  <c r="CB25" i="12"/>
  <c r="AV32" i="12"/>
  <c r="DC110" i="12"/>
  <c r="CD110" i="12" s="1"/>
  <c r="CB110" i="12"/>
  <c r="DB110" i="12"/>
  <c r="CC110" i="12" s="1"/>
  <c r="DM14" i="12"/>
  <c r="CM14" i="12" s="1"/>
  <c r="CH16" i="12"/>
  <c r="DP17" i="12"/>
  <c r="CP17" i="12" s="1"/>
  <c r="DL17" i="12"/>
  <c r="CL17" i="12" s="1"/>
  <c r="CI17" i="12"/>
  <c r="CD17" i="12"/>
  <c r="DO17" i="12"/>
  <c r="CO17" i="12" s="1"/>
  <c r="DJ17" i="12"/>
  <c r="CJ17" i="12" s="1"/>
  <c r="CH17" i="12"/>
  <c r="CB17" i="12"/>
  <c r="DN17" i="12"/>
  <c r="CN17" i="12" s="1"/>
  <c r="CF17" i="12"/>
  <c r="CA17" i="12"/>
  <c r="DK17" i="12"/>
  <c r="CK17" i="12" s="1"/>
  <c r="DP19" i="12"/>
  <c r="CP19" i="12" s="1"/>
  <c r="DL19" i="12"/>
  <c r="CL19" i="12" s="1"/>
  <c r="CI19" i="12"/>
  <c r="CD19" i="12"/>
  <c r="DR19" i="12"/>
  <c r="CR19" i="12" s="1"/>
  <c r="DM19" i="12"/>
  <c r="CM19" i="12" s="1"/>
  <c r="CE19" i="12"/>
  <c r="DQ19" i="12"/>
  <c r="CQ19" i="12" s="1"/>
  <c r="DK19" i="12"/>
  <c r="CK19" i="12" s="1"/>
  <c r="CC19" i="12"/>
  <c r="CB19" i="12"/>
  <c r="AW19" i="12" s="1"/>
  <c r="DO19" i="12"/>
  <c r="CO19" i="12" s="1"/>
  <c r="CD14" i="12"/>
  <c r="DQ14" i="12"/>
  <c r="CQ14" i="12" s="1"/>
  <c r="CI16" i="12"/>
  <c r="DK16" i="12"/>
  <c r="CK16" i="12" s="1"/>
  <c r="DM17" i="12"/>
  <c r="CM17" i="12" s="1"/>
  <c r="DR18" i="12"/>
  <c r="CR18" i="12" s="1"/>
  <c r="DN18" i="12"/>
  <c r="CN18" i="12" s="1"/>
  <c r="DJ18" i="12"/>
  <c r="CJ18" i="12" s="1"/>
  <c r="CF18" i="12"/>
  <c r="CB18" i="12"/>
  <c r="DP18" i="12"/>
  <c r="CP18" i="12" s="1"/>
  <c r="DK18" i="12"/>
  <c r="CK18" i="12" s="1"/>
  <c r="CI18" i="12"/>
  <c r="CC18" i="12"/>
  <c r="DO18" i="12"/>
  <c r="CO18" i="12" s="1"/>
  <c r="CH18" i="12"/>
  <c r="CA18" i="12"/>
  <c r="DL18" i="12"/>
  <c r="CL18" i="12" s="1"/>
  <c r="CF19" i="12"/>
  <c r="DP21" i="12"/>
  <c r="CP21" i="12" s="1"/>
  <c r="DL21" i="12"/>
  <c r="CL21" i="12" s="1"/>
  <c r="CI21" i="12"/>
  <c r="CD21" i="12"/>
  <c r="DO21" i="12"/>
  <c r="CO21" i="12" s="1"/>
  <c r="DK21" i="12"/>
  <c r="CK21" i="12" s="1"/>
  <c r="CH21" i="12"/>
  <c r="CC21" i="12"/>
  <c r="DR21" i="12"/>
  <c r="CR21" i="12" s="1"/>
  <c r="DJ21" i="12"/>
  <c r="CJ21" i="12" s="1"/>
  <c r="CB21" i="12"/>
  <c r="DQ21" i="12"/>
  <c r="CQ21" i="12" s="1"/>
  <c r="CA21" i="12"/>
  <c r="CF25" i="12"/>
  <c r="DN25" i="12"/>
  <c r="CN25" i="12" s="1"/>
  <c r="C13" i="12"/>
  <c r="CE14" i="12"/>
  <c r="DP15" i="12"/>
  <c r="CP15" i="12" s="1"/>
  <c r="DL15" i="12"/>
  <c r="CL15" i="12" s="1"/>
  <c r="CI15" i="12"/>
  <c r="CD15" i="12"/>
  <c r="DR15" i="12"/>
  <c r="CR15" i="12" s="1"/>
  <c r="DM15" i="12"/>
  <c r="CM15" i="12" s="1"/>
  <c r="CE15" i="12"/>
  <c r="DQ15" i="12"/>
  <c r="CQ15" i="12" s="1"/>
  <c r="DK15" i="12"/>
  <c r="CK15" i="12" s="1"/>
  <c r="CC15" i="12"/>
  <c r="CB15" i="12"/>
  <c r="AW15" i="12" s="1"/>
  <c r="DO15" i="12"/>
  <c r="CO15" i="12" s="1"/>
  <c r="CA16" i="12"/>
  <c r="DO16" i="12"/>
  <c r="CO16" i="12" s="1"/>
  <c r="CC17" i="12"/>
  <c r="DQ17" i="12"/>
  <c r="CQ17" i="12" s="1"/>
  <c r="DM18" i="12"/>
  <c r="CM18" i="12" s="1"/>
  <c r="CH19" i="12"/>
  <c r="DJ19" i="12"/>
  <c r="CJ19" i="12" s="1"/>
  <c r="DR20" i="12"/>
  <c r="CR20" i="12" s="1"/>
  <c r="DN20" i="12"/>
  <c r="CN20" i="12" s="1"/>
  <c r="DJ20" i="12"/>
  <c r="CJ20" i="12" s="1"/>
  <c r="CF20" i="12"/>
  <c r="CB20" i="12"/>
  <c r="DQ20" i="12"/>
  <c r="CQ20" i="12" s="1"/>
  <c r="DM20" i="12"/>
  <c r="CM20" i="12" s="1"/>
  <c r="CE20" i="12"/>
  <c r="CA20" i="12"/>
  <c r="DK20" i="12"/>
  <c r="CK20" i="12" s="1"/>
  <c r="CC20" i="12"/>
  <c r="DP20" i="12"/>
  <c r="CP20" i="12" s="1"/>
  <c r="CI20" i="12"/>
  <c r="DR22" i="12"/>
  <c r="CR22" i="12" s="1"/>
  <c r="DN22" i="12"/>
  <c r="CN22" i="12" s="1"/>
  <c r="DJ22" i="12"/>
  <c r="CJ22" i="12" s="1"/>
  <c r="CF22" i="12"/>
  <c r="CB22" i="12"/>
  <c r="DQ22" i="12"/>
  <c r="CQ22" i="12" s="1"/>
  <c r="DM22" i="12"/>
  <c r="CM22" i="12" s="1"/>
  <c r="CE22" i="12"/>
  <c r="CA22" i="12"/>
  <c r="DK22" i="12"/>
  <c r="CK22" i="12" s="1"/>
  <c r="CC22" i="12"/>
  <c r="DP22" i="12"/>
  <c r="CP22" i="12" s="1"/>
  <c r="CI22" i="12"/>
  <c r="CH25" i="12"/>
  <c r="DO25" i="12"/>
  <c r="CO25" i="12" s="1"/>
  <c r="C27" i="12"/>
  <c r="DD51" i="12"/>
  <c r="CD51" i="12" s="1"/>
  <c r="DC51" i="12"/>
  <c r="CC51" i="12" s="1"/>
  <c r="DA51" i="12"/>
  <c r="CA51" i="12" s="1"/>
  <c r="AQ51" i="12" s="1"/>
  <c r="CA110" i="12"/>
  <c r="DB109" i="12"/>
  <c r="CC109" i="12" s="1"/>
  <c r="CA109" i="12"/>
  <c r="CB109" i="12"/>
  <c r="DB111" i="12"/>
  <c r="CC111" i="12" s="1"/>
  <c r="CA111" i="12"/>
  <c r="CB111" i="12"/>
  <c r="AV31" i="12"/>
  <c r="DA57" i="12"/>
  <c r="CA57" i="12" s="1"/>
  <c r="DC57" i="12"/>
  <c r="CC57" i="12" s="1"/>
  <c r="DB57" i="12"/>
  <c r="CB57" i="12" s="1"/>
  <c r="DA59" i="12"/>
  <c r="CA59" i="12" s="1"/>
  <c r="AP59" i="12" s="1"/>
  <c r="DC59" i="12"/>
  <c r="CC59" i="12" s="1"/>
  <c r="DB59" i="12"/>
  <c r="CB59" i="12" s="1"/>
  <c r="DA61" i="12"/>
  <c r="CA61" i="12" s="1"/>
  <c r="DC61" i="12"/>
  <c r="CC61" i="12" s="1"/>
  <c r="DB61" i="12"/>
  <c r="CB61" i="12" s="1"/>
  <c r="DA63" i="12"/>
  <c r="CA63" i="12" s="1"/>
  <c r="DC63" i="12"/>
  <c r="CC63" i="12" s="1"/>
  <c r="DB63" i="12"/>
  <c r="CB63" i="12" s="1"/>
  <c r="DA65" i="12"/>
  <c r="CA65" i="12" s="1"/>
  <c r="DC65" i="12"/>
  <c r="CC65" i="12" s="1"/>
  <c r="DB65" i="12"/>
  <c r="CB65" i="12" s="1"/>
  <c r="DA67" i="12"/>
  <c r="CA67" i="12" s="1"/>
  <c r="AP67" i="12" s="1"/>
  <c r="DC67" i="12"/>
  <c r="CC67" i="12" s="1"/>
  <c r="DB67" i="12"/>
  <c r="CB67" i="12" s="1"/>
  <c r="DA69" i="12"/>
  <c r="CA69" i="12" s="1"/>
  <c r="DC69" i="12"/>
  <c r="CC69" i="12" s="1"/>
  <c r="DB69" i="12"/>
  <c r="CB69" i="12" s="1"/>
  <c r="DA71" i="12"/>
  <c r="CA71" i="12" s="1"/>
  <c r="DC71" i="12"/>
  <c r="CC71" i="12" s="1"/>
  <c r="DB71" i="12"/>
  <c r="CB71" i="12" s="1"/>
  <c r="DA73" i="12"/>
  <c r="CA73" i="12" s="1"/>
  <c r="DC73" i="12"/>
  <c r="CC73" i="12" s="1"/>
  <c r="DB73" i="12"/>
  <c r="CB73" i="12" s="1"/>
  <c r="DA75" i="12"/>
  <c r="CA75" i="12" s="1"/>
  <c r="AP75" i="12" s="1"/>
  <c r="DC75" i="12"/>
  <c r="CC75" i="12" s="1"/>
  <c r="DB75" i="12"/>
  <c r="CB75" i="12" s="1"/>
  <c r="DA77" i="12"/>
  <c r="CA77" i="12" s="1"/>
  <c r="DC77" i="12"/>
  <c r="CC77" i="12" s="1"/>
  <c r="DB77" i="12"/>
  <c r="CB77" i="12" s="1"/>
  <c r="DO24" i="12"/>
  <c r="CO24" i="12" s="1"/>
  <c r="DK24" i="12"/>
  <c r="CK24" i="12" s="1"/>
  <c r="CH24" i="12"/>
  <c r="CC24" i="12"/>
  <c r="DR24" i="12"/>
  <c r="CR24" i="12" s="1"/>
  <c r="DN24" i="12"/>
  <c r="CN24" i="12" s="1"/>
  <c r="DJ24" i="12"/>
  <c r="CJ24" i="12" s="1"/>
  <c r="CF24" i="12"/>
  <c r="CB24" i="12"/>
  <c r="CA24" i="12"/>
  <c r="DQ24" i="12"/>
  <c r="CQ24" i="12" s="1"/>
  <c r="DO26" i="12"/>
  <c r="CO26" i="12" s="1"/>
  <c r="DK26" i="12"/>
  <c r="CK26" i="12" s="1"/>
  <c r="CH26" i="12"/>
  <c r="CC26" i="12"/>
  <c r="DR26" i="12"/>
  <c r="CR26" i="12" s="1"/>
  <c r="DN26" i="12"/>
  <c r="CN26" i="12" s="1"/>
  <c r="DJ26" i="12"/>
  <c r="CJ26" i="12" s="1"/>
  <c r="CF26" i="12"/>
  <c r="CB26" i="12"/>
  <c r="CA26" i="12"/>
  <c r="DQ26" i="12"/>
  <c r="CQ26" i="12" s="1"/>
  <c r="E31" i="12"/>
  <c r="E33" i="12" s="1"/>
  <c r="C58" i="12"/>
  <c r="C60" i="12"/>
  <c r="C62" i="12"/>
  <c r="C64" i="12"/>
  <c r="C66" i="12"/>
  <c r="C68" i="12"/>
  <c r="C70" i="12"/>
  <c r="C72" i="12"/>
  <c r="C74" i="12"/>
  <c r="C76" i="12"/>
  <c r="C78" i="12"/>
  <c r="DC109" i="12"/>
  <c r="CD109" i="12" s="1"/>
  <c r="DC111" i="12"/>
  <c r="CD111" i="12" s="1"/>
  <c r="DD52" i="12"/>
  <c r="CD52" i="12" s="1"/>
  <c r="DC52" i="12"/>
  <c r="CC52" i="12" s="1"/>
  <c r="DC131" i="12"/>
  <c r="CC131" i="12" s="1"/>
  <c r="DF131" i="12"/>
  <c r="CF131" i="12" s="1"/>
  <c r="DB131" i="12"/>
  <c r="CB131" i="12" s="1"/>
  <c r="DC132" i="12"/>
  <c r="CC132" i="12" s="1"/>
  <c r="DF132" i="12"/>
  <c r="CF132" i="12" s="1"/>
  <c r="AS132" i="12" s="1"/>
  <c r="DB132" i="12"/>
  <c r="CB132" i="12" s="1"/>
  <c r="DC133" i="12"/>
  <c r="CC133" i="12" s="1"/>
  <c r="DF133" i="12"/>
  <c r="CF133" i="12" s="1"/>
  <c r="DB133" i="12"/>
  <c r="CB133" i="12" s="1"/>
  <c r="DF31" i="12"/>
  <c r="CI31" i="12" s="1"/>
  <c r="DA52" i="12"/>
  <c r="CA52" i="12" s="1"/>
  <c r="B122" i="12"/>
  <c r="DA131" i="12"/>
  <c r="CA131" i="12" s="1"/>
  <c r="DA132" i="12"/>
  <c r="CA132" i="12" s="1"/>
  <c r="DA133" i="12"/>
  <c r="CA133" i="12" s="1"/>
  <c r="C159" i="12"/>
  <c r="C162" i="12"/>
  <c r="DF32" i="12"/>
  <c r="CI32" i="12" s="1"/>
  <c r="DC64" i="12" l="1"/>
  <c r="CC64" i="12" s="1"/>
  <c r="DB64" i="12"/>
  <c r="CB64" i="12" s="1"/>
  <c r="DA64" i="12"/>
  <c r="CA64" i="12" s="1"/>
  <c r="AS133" i="12"/>
  <c r="DC78" i="12"/>
  <c r="CC78" i="12" s="1"/>
  <c r="DB78" i="12"/>
  <c r="CB78" i="12" s="1"/>
  <c r="DA78" i="12"/>
  <c r="CA78" i="12" s="1"/>
  <c r="DC62" i="12"/>
  <c r="CC62" i="12" s="1"/>
  <c r="DB62" i="12"/>
  <c r="CB62" i="12" s="1"/>
  <c r="DA62" i="12"/>
  <c r="CA62" i="12" s="1"/>
  <c r="AW24" i="12"/>
  <c r="AP77" i="12"/>
  <c r="AW17" i="12"/>
  <c r="AQ52" i="12"/>
  <c r="DC76" i="12"/>
  <c r="CC76" i="12" s="1"/>
  <c r="DB76" i="12"/>
  <c r="CB76" i="12" s="1"/>
  <c r="DA76" i="12"/>
  <c r="CA76" i="12" s="1"/>
  <c r="AP76" i="12" s="1"/>
  <c r="DC68" i="12"/>
  <c r="CC68" i="12" s="1"/>
  <c r="DB68" i="12"/>
  <c r="CB68" i="12" s="1"/>
  <c r="DA68" i="12"/>
  <c r="CA68" i="12" s="1"/>
  <c r="AP68" i="12" s="1"/>
  <c r="DC60" i="12"/>
  <c r="CC60" i="12" s="1"/>
  <c r="DB60" i="12"/>
  <c r="CB60" i="12" s="1"/>
  <c r="DA60" i="12"/>
  <c r="CA60" i="12" s="1"/>
  <c r="AW26" i="12"/>
  <c r="AP71" i="12"/>
  <c r="AP63" i="12"/>
  <c r="Q111" i="12"/>
  <c r="AW22" i="12"/>
  <c r="AW16" i="12"/>
  <c r="AW18" i="12"/>
  <c r="DC72" i="12"/>
  <c r="CC72" i="12" s="1"/>
  <c r="DB72" i="12"/>
  <c r="CB72" i="12" s="1"/>
  <c r="DA72" i="12"/>
  <c r="CA72" i="12" s="1"/>
  <c r="AP72" i="12" s="1"/>
  <c r="A171" i="12"/>
  <c r="DP13" i="12"/>
  <c r="CP13" i="12" s="1"/>
  <c r="DL13" i="12"/>
  <c r="CL13" i="12" s="1"/>
  <c r="CI13" i="12"/>
  <c r="CD13" i="12"/>
  <c r="DO13" i="12"/>
  <c r="CO13" i="12" s="1"/>
  <c r="DJ13" i="12"/>
  <c r="CH13" i="12"/>
  <c r="CB13" i="12"/>
  <c r="DN13" i="12"/>
  <c r="CN13" i="12" s="1"/>
  <c r="CF13" i="12"/>
  <c r="CA13" i="12"/>
  <c r="DQ13" i="12"/>
  <c r="CQ13" i="12" s="1"/>
  <c r="DK13" i="12"/>
  <c r="CK13" i="12" s="1"/>
  <c r="DR13" i="12"/>
  <c r="CR13" i="12" s="1"/>
  <c r="CE13" i="12"/>
  <c r="CC13" i="12"/>
  <c r="DM13" i="12"/>
  <c r="CM13" i="12" s="1"/>
  <c r="DC70" i="12"/>
  <c r="CC70" i="12" s="1"/>
  <c r="DB70" i="12"/>
  <c r="CB70" i="12" s="1"/>
  <c r="DA70" i="12"/>
  <c r="CA70" i="12" s="1"/>
  <c r="AP69" i="12"/>
  <c r="AP61" i="12"/>
  <c r="Q109" i="12"/>
  <c r="AW14" i="12"/>
  <c r="AS131" i="12"/>
  <c r="DC74" i="12"/>
  <c r="CC74" i="12" s="1"/>
  <c r="DB74" i="12"/>
  <c r="CB74" i="12" s="1"/>
  <c r="DA74" i="12"/>
  <c r="CA74" i="12" s="1"/>
  <c r="DC66" i="12"/>
  <c r="CC66" i="12" s="1"/>
  <c r="DB66" i="12"/>
  <c r="CB66" i="12" s="1"/>
  <c r="DA66" i="12"/>
  <c r="CA66" i="12" s="1"/>
  <c r="AP66" i="12" s="1"/>
  <c r="DC58" i="12"/>
  <c r="CC58" i="12" s="1"/>
  <c r="DB58" i="12"/>
  <c r="CB58" i="12" s="1"/>
  <c r="DA58" i="12"/>
  <c r="CA58" i="12" s="1"/>
  <c r="AP58" i="12" s="1"/>
  <c r="AP73" i="12"/>
  <c r="AP65" i="12"/>
  <c r="AP57" i="12"/>
  <c r="Q110" i="12"/>
  <c r="DP27" i="12"/>
  <c r="CP27" i="12" s="1"/>
  <c r="DL27" i="12"/>
  <c r="CL27" i="12" s="1"/>
  <c r="DN27" i="12"/>
  <c r="CN27" i="12" s="1"/>
  <c r="CE27" i="12"/>
  <c r="CA27" i="12"/>
  <c r="DR27" i="12"/>
  <c r="CR27" i="12" s="1"/>
  <c r="DM27" i="12"/>
  <c r="CM27" i="12" s="1"/>
  <c r="CI27" i="12"/>
  <c r="CD27" i="12"/>
  <c r="DK27" i="12"/>
  <c r="CK27" i="12" s="1"/>
  <c r="CC27" i="12"/>
  <c r="DJ27" i="12"/>
  <c r="CJ27" i="12" s="1"/>
  <c r="CB27" i="12"/>
  <c r="DQ27" i="12"/>
  <c r="CQ27" i="12" s="1"/>
  <c r="CH27" i="12"/>
  <c r="DO27" i="12"/>
  <c r="CO27" i="12" s="1"/>
  <c r="CF27" i="12"/>
  <c r="AW20" i="12"/>
  <c r="AW21" i="12"/>
  <c r="AW25" i="12"/>
  <c r="AW13" i="12" l="1"/>
  <c r="AP60" i="12"/>
  <c r="AP78" i="12"/>
  <c r="AP64" i="12"/>
  <c r="AW27" i="12"/>
  <c r="B171" i="12"/>
  <c r="CJ13" i="12"/>
  <c r="AP74" i="12"/>
  <c r="AP70" i="12"/>
  <c r="AP62" i="12"/>
  <c r="E168" i="6" l="1"/>
  <c r="D168" i="6"/>
  <c r="C168" i="6"/>
  <c r="E167" i="6"/>
  <c r="D167" i="6"/>
  <c r="C167" i="6"/>
  <c r="AV166" i="6"/>
  <c r="AU166" i="6"/>
  <c r="AT166" i="6"/>
  <c r="AS166" i="6"/>
  <c r="AR166" i="6"/>
  <c r="AQ166" i="6"/>
  <c r="AP166" i="6"/>
  <c r="AO166" i="6"/>
  <c r="AN166" i="6"/>
  <c r="AM166" i="6"/>
  <c r="AL166" i="6"/>
  <c r="AK166" i="6"/>
  <c r="AJ166" i="6"/>
  <c r="AI166" i="6"/>
  <c r="AH166" i="6"/>
  <c r="AG166" i="6"/>
  <c r="AF166" i="6"/>
  <c r="AE166" i="6"/>
  <c r="AD166" i="6"/>
  <c r="AC166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 s="1"/>
  <c r="E165" i="6"/>
  <c r="D165" i="6"/>
  <c r="C165" i="6"/>
  <c r="E164" i="6"/>
  <c r="D164" i="6"/>
  <c r="C164" i="6"/>
  <c r="E163" i="6"/>
  <c r="C163" i="6" s="1"/>
  <c r="D163" i="6"/>
  <c r="E162" i="6"/>
  <c r="D162" i="6"/>
  <c r="E161" i="6"/>
  <c r="D161" i="6"/>
  <c r="C161" i="6" s="1"/>
  <c r="E160" i="6"/>
  <c r="D160" i="6"/>
  <c r="C160" i="6"/>
  <c r="E159" i="6"/>
  <c r="C159" i="6" s="1"/>
  <c r="D159" i="6"/>
  <c r="E158" i="6"/>
  <c r="D158" i="6"/>
  <c r="C158" i="6" s="1"/>
  <c r="E157" i="6"/>
  <c r="D157" i="6"/>
  <c r="C157" i="6"/>
  <c r="E156" i="6"/>
  <c r="D156" i="6"/>
  <c r="C156" i="6"/>
  <c r="B146" i="6"/>
  <c r="B145" i="6"/>
  <c r="B144" i="6"/>
  <c r="B143" i="6"/>
  <c r="B142" i="6"/>
  <c r="B141" i="6"/>
  <c r="B140" i="6"/>
  <c r="B139" i="6"/>
  <c r="AR134" i="6"/>
  <c r="AQ134" i="6"/>
  <c r="AP134" i="6"/>
  <c r="AO134" i="6"/>
  <c r="AN134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 s="1"/>
  <c r="DE133" i="6"/>
  <c r="CE133" i="6" s="1"/>
  <c r="DD133" i="6"/>
  <c r="CD133" i="6" s="1"/>
  <c r="E133" i="6"/>
  <c r="D133" i="6"/>
  <c r="C133" i="6" s="1"/>
  <c r="DE132" i="6"/>
  <c r="CE132" i="6" s="1"/>
  <c r="DD132" i="6"/>
  <c r="CD132" i="6" s="1"/>
  <c r="E132" i="6"/>
  <c r="D132" i="6"/>
  <c r="C132" i="6" s="1"/>
  <c r="DE131" i="6"/>
  <c r="CE131" i="6" s="1"/>
  <c r="DD131" i="6"/>
  <c r="CD131" i="6" s="1"/>
  <c r="E131" i="6"/>
  <c r="D131" i="6"/>
  <c r="C131" i="6" s="1"/>
  <c r="B126" i="6"/>
  <c r="D122" i="6"/>
  <c r="C122" i="6"/>
  <c r="D121" i="6"/>
  <c r="C121" i="6"/>
  <c r="B121" i="6" s="1"/>
  <c r="D120" i="6"/>
  <c r="C120" i="6"/>
  <c r="B120" i="6"/>
  <c r="D111" i="6"/>
  <c r="C111" i="6"/>
  <c r="B111" i="6" s="1"/>
  <c r="DC111" i="6" s="1"/>
  <c r="CD111" i="6" s="1"/>
  <c r="CA110" i="6"/>
  <c r="D110" i="6"/>
  <c r="C110" i="6"/>
  <c r="B110" i="6"/>
  <c r="D109" i="6"/>
  <c r="C109" i="6"/>
  <c r="B109" i="6" s="1"/>
  <c r="DC109" i="6" s="1"/>
  <c r="CD109" i="6" s="1"/>
  <c r="F104" i="6"/>
  <c r="E104" i="6"/>
  <c r="D104" i="6"/>
  <c r="E78" i="6"/>
  <c r="C78" i="6" s="1"/>
  <c r="D78" i="6"/>
  <c r="E77" i="6"/>
  <c r="D77" i="6"/>
  <c r="C77" i="6"/>
  <c r="E76" i="6"/>
  <c r="C76" i="6" s="1"/>
  <c r="D76" i="6"/>
  <c r="E75" i="6"/>
  <c r="D75" i="6"/>
  <c r="C75" i="6"/>
  <c r="E74" i="6"/>
  <c r="C74" i="6" s="1"/>
  <c r="D74" i="6"/>
  <c r="E73" i="6"/>
  <c r="D73" i="6"/>
  <c r="C73" i="6"/>
  <c r="E72" i="6"/>
  <c r="C72" i="6" s="1"/>
  <c r="D72" i="6"/>
  <c r="E71" i="6"/>
  <c r="D71" i="6"/>
  <c r="C71" i="6"/>
  <c r="E70" i="6"/>
  <c r="C70" i="6" s="1"/>
  <c r="D70" i="6"/>
  <c r="E69" i="6"/>
  <c r="D69" i="6"/>
  <c r="C69" i="6"/>
  <c r="E68" i="6"/>
  <c r="C68" i="6" s="1"/>
  <c r="D68" i="6"/>
  <c r="E67" i="6"/>
  <c r="D67" i="6"/>
  <c r="C67" i="6"/>
  <c r="E66" i="6"/>
  <c r="C66" i="6" s="1"/>
  <c r="D66" i="6"/>
  <c r="E65" i="6"/>
  <c r="D65" i="6"/>
  <c r="C65" i="6"/>
  <c r="E64" i="6"/>
  <c r="C64" i="6" s="1"/>
  <c r="D64" i="6"/>
  <c r="E63" i="6"/>
  <c r="D63" i="6"/>
  <c r="C63" i="6"/>
  <c r="E62" i="6"/>
  <c r="C62" i="6" s="1"/>
  <c r="D62" i="6"/>
  <c r="E61" i="6"/>
  <c r="D61" i="6"/>
  <c r="C61" i="6"/>
  <c r="E60" i="6"/>
  <c r="C60" i="6" s="1"/>
  <c r="D60" i="6"/>
  <c r="E59" i="6"/>
  <c r="D59" i="6"/>
  <c r="C59" i="6"/>
  <c r="E58" i="6"/>
  <c r="C58" i="6" s="1"/>
  <c r="D58" i="6"/>
  <c r="E57" i="6"/>
  <c r="D57" i="6"/>
  <c r="C57" i="6"/>
  <c r="DB52" i="6"/>
  <c r="CB52" i="6" s="1"/>
  <c r="E52" i="6"/>
  <c r="D52" i="6"/>
  <c r="C52" i="6"/>
  <c r="DB51" i="6"/>
  <c r="CB51" i="6" s="1"/>
  <c r="E51" i="6"/>
  <c r="D51" i="6"/>
  <c r="C51" i="6" s="1"/>
  <c r="DA51" i="6" s="1"/>
  <c r="CA51" i="6" s="1"/>
  <c r="M39" i="6"/>
  <c r="L39" i="6"/>
  <c r="K39" i="6"/>
  <c r="J39" i="6"/>
  <c r="I39" i="6"/>
  <c r="H39" i="6"/>
  <c r="G39" i="6"/>
  <c r="F39" i="6"/>
  <c r="D39" i="6"/>
  <c r="C39" i="6"/>
  <c r="E38" i="6"/>
  <c r="B38" i="6"/>
  <c r="E37" i="6"/>
  <c r="E39" i="6" s="1"/>
  <c r="B37" i="6"/>
  <c r="B39" i="6" s="1"/>
  <c r="AU33" i="6"/>
  <c r="AT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F33" i="6"/>
  <c r="D33" i="6"/>
  <c r="C33" i="6"/>
  <c r="B33" i="6"/>
  <c r="DE32" i="6"/>
  <c r="CH32" i="6" s="1"/>
  <c r="DD32" i="6"/>
  <c r="CG32" i="6"/>
  <c r="CF32" i="6"/>
  <c r="CE32" i="6"/>
  <c r="CD32" i="6"/>
  <c r="CC32" i="6"/>
  <c r="G32" i="6"/>
  <c r="E32" i="6" s="1"/>
  <c r="F32" i="6"/>
  <c r="B32" i="6"/>
  <c r="DG32" i="6" s="1"/>
  <c r="CJ32" i="6" s="1"/>
  <c r="DG31" i="6"/>
  <c r="CJ31" i="6" s="1"/>
  <c r="DE31" i="6"/>
  <c r="CH31" i="6" s="1"/>
  <c r="CF31" i="6"/>
  <c r="CE31" i="6"/>
  <c r="CD31" i="6"/>
  <c r="CC31" i="6"/>
  <c r="G31" i="6"/>
  <c r="G33" i="6" s="1"/>
  <c r="F31" i="6"/>
  <c r="B31" i="6"/>
  <c r="DD31" i="6" s="1"/>
  <c r="CG31" i="6" s="1"/>
  <c r="CF27" i="6"/>
  <c r="E27" i="6"/>
  <c r="D27" i="6"/>
  <c r="C27" i="6" s="1"/>
  <c r="DP26" i="6"/>
  <c r="CP26" i="6" s="1"/>
  <c r="DM26" i="6"/>
  <c r="DL26" i="6"/>
  <c r="CL26" i="6" s="1"/>
  <c r="CM26" i="6"/>
  <c r="CI26" i="6"/>
  <c r="CE26" i="6"/>
  <c r="CD26" i="6"/>
  <c r="E26" i="6"/>
  <c r="D26" i="6"/>
  <c r="C26" i="6"/>
  <c r="E25" i="6"/>
  <c r="D25" i="6"/>
  <c r="C25" i="6" s="1"/>
  <c r="DP24" i="6"/>
  <c r="CP24" i="6" s="1"/>
  <c r="DM24" i="6"/>
  <c r="DL24" i="6"/>
  <c r="CL24" i="6" s="1"/>
  <c r="CM24" i="6"/>
  <c r="CI24" i="6"/>
  <c r="CE24" i="6"/>
  <c r="CD24" i="6"/>
  <c r="E24" i="6"/>
  <c r="D24" i="6"/>
  <c r="C24" i="6"/>
  <c r="AV23" i="6"/>
  <c r="AU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E23" i="6" s="1"/>
  <c r="F23" i="6"/>
  <c r="D23" i="6"/>
  <c r="C23" i="6" s="1"/>
  <c r="DL22" i="6"/>
  <c r="CL22" i="6" s="1"/>
  <c r="CD22" i="6"/>
  <c r="E22" i="6"/>
  <c r="C22" i="6" s="1"/>
  <c r="D22" i="6"/>
  <c r="E21" i="6"/>
  <c r="D21" i="6"/>
  <c r="C21" i="6" s="1"/>
  <c r="DM21" i="6" s="1"/>
  <c r="CM21" i="6" s="1"/>
  <c r="DL20" i="6"/>
  <c r="CL20" i="6" s="1"/>
  <c r="CD20" i="6"/>
  <c r="E20" i="6"/>
  <c r="C20" i="6" s="1"/>
  <c r="D20" i="6"/>
  <c r="DN19" i="6"/>
  <c r="CN19" i="6" s="1"/>
  <c r="CF19" i="6"/>
  <c r="CA19" i="6"/>
  <c r="E19" i="6"/>
  <c r="D19" i="6"/>
  <c r="C19" i="6"/>
  <c r="DR19" i="6" s="1"/>
  <c r="CR19" i="6" s="1"/>
  <c r="E18" i="6"/>
  <c r="C18" i="6" s="1"/>
  <c r="D18" i="6"/>
  <c r="DQ17" i="6"/>
  <c r="CQ17" i="6" s="1"/>
  <c r="CC17" i="6"/>
  <c r="E17" i="6"/>
  <c r="D17" i="6"/>
  <c r="C17" i="6" s="1"/>
  <c r="DO16" i="6"/>
  <c r="CO16" i="6" s="1"/>
  <c r="CA16" i="6"/>
  <c r="E16" i="6"/>
  <c r="D16" i="6"/>
  <c r="C16" i="6"/>
  <c r="DN15" i="6"/>
  <c r="CN15" i="6" s="1"/>
  <c r="CA15" i="6"/>
  <c r="E15" i="6"/>
  <c r="D15" i="6"/>
  <c r="C15" i="6"/>
  <c r="DQ14" i="6"/>
  <c r="CQ14" i="6" s="1"/>
  <c r="CE14" i="6"/>
  <c r="CD14" i="6"/>
  <c r="E14" i="6"/>
  <c r="C14" i="6" s="1"/>
  <c r="D14" i="6"/>
  <c r="DR13" i="6"/>
  <c r="CR13" i="6" s="1"/>
  <c r="CE13" i="6"/>
  <c r="E13" i="6"/>
  <c r="D13" i="6"/>
  <c r="C13" i="6" s="1"/>
  <c r="A5" i="6"/>
  <c r="A4" i="6"/>
  <c r="A3" i="6"/>
  <c r="A2" i="6"/>
  <c r="DC68" i="6" l="1"/>
  <c r="CC68" i="6" s="1"/>
  <c r="DB68" i="6"/>
  <c r="CB68" i="6" s="1"/>
  <c r="DA68" i="6"/>
  <c r="CA68" i="6" s="1"/>
  <c r="DQ25" i="6"/>
  <c r="CQ25" i="6" s="1"/>
  <c r="DM25" i="6"/>
  <c r="CM25" i="6" s="1"/>
  <c r="CE25" i="6"/>
  <c r="CA25" i="6"/>
  <c r="DP25" i="6"/>
  <c r="CP25" i="6" s="1"/>
  <c r="DL25" i="6"/>
  <c r="CL25" i="6" s="1"/>
  <c r="CI25" i="6"/>
  <c r="CD25" i="6"/>
  <c r="DO25" i="6"/>
  <c r="CO25" i="6" s="1"/>
  <c r="CH25" i="6"/>
  <c r="DK25" i="6"/>
  <c r="CK25" i="6" s="1"/>
  <c r="CC25" i="6"/>
  <c r="DR25" i="6"/>
  <c r="CR25" i="6" s="1"/>
  <c r="DJ25" i="6"/>
  <c r="CJ25" i="6" s="1"/>
  <c r="CB25" i="6"/>
  <c r="DN25" i="6"/>
  <c r="CN25" i="6" s="1"/>
  <c r="DC60" i="6"/>
  <c r="CC60" i="6" s="1"/>
  <c r="DB60" i="6"/>
  <c r="CB60" i="6" s="1"/>
  <c r="DA60" i="6"/>
  <c r="CA60" i="6" s="1"/>
  <c r="DC76" i="6"/>
  <c r="CC76" i="6" s="1"/>
  <c r="DB76" i="6"/>
  <c r="CB76" i="6" s="1"/>
  <c r="DA76" i="6"/>
  <c r="CA76" i="6" s="1"/>
  <c r="DP13" i="6"/>
  <c r="CP13" i="6" s="1"/>
  <c r="DL13" i="6"/>
  <c r="CL13" i="6" s="1"/>
  <c r="CI13" i="6"/>
  <c r="CD13" i="6"/>
  <c r="DO13" i="6"/>
  <c r="CO13" i="6" s="1"/>
  <c r="DJ13" i="6"/>
  <c r="CH13" i="6"/>
  <c r="CB13" i="6"/>
  <c r="DN13" i="6"/>
  <c r="CN13" i="6" s="1"/>
  <c r="CF13" i="6"/>
  <c r="CA13" i="6"/>
  <c r="DK13" i="6"/>
  <c r="CK13" i="6" s="1"/>
  <c r="DP15" i="6"/>
  <c r="CP15" i="6" s="1"/>
  <c r="DL15" i="6"/>
  <c r="CL15" i="6" s="1"/>
  <c r="CI15" i="6"/>
  <c r="CD15" i="6"/>
  <c r="DR15" i="6"/>
  <c r="CR15" i="6" s="1"/>
  <c r="DM15" i="6"/>
  <c r="CM15" i="6" s="1"/>
  <c r="CE15" i="6"/>
  <c r="DQ15" i="6"/>
  <c r="CQ15" i="6" s="1"/>
  <c r="DK15" i="6"/>
  <c r="CK15" i="6" s="1"/>
  <c r="CC15" i="6"/>
  <c r="CB15" i="6"/>
  <c r="AW15" i="6" s="1"/>
  <c r="DO15" i="6"/>
  <c r="CO15" i="6" s="1"/>
  <c r="DP21" i="6"/>
  <c r="CP21" i="6" s="1"/>
  <c r="DL21" i="6"/>
  <c r="CL21" i="6" s="1"/>
  <c r="CI21" i="6"/>
  <c r="CD21" i="6"/>
  <c r="DO21" i="6"/>
  <c r="CO21" i="6" s="1"/>
  <c r="DK21" i="6"/>
  <c r="CK21" i="6" s="1"/>
  <c r="CH21" i="6"/>
  <c r="CC21" i="6"/>
  <c r="DN21" i="6"/>
  <c r="CN21" i="6" s="1"/>
  <c r="CF21" i="6"/>
  <c r="DR21" i="6"/>
  <c r="CR21" i="6" s="1"/>
  <c r="DJ21" i="6"/>
  <c r="CJ21" i="6" s="1"/>
  <c r="CB21" i="6"/>
  <c r="DQ21" i="6"/>
  <c r="CQ21" i="6" s="1"/>
  <c r="CA21" i="6"/>
  <c r="DC62" i="6"/>
  <c r="CC62" i="6" s="1"/>
  <c r="DB62" i="6"/>
  <c r="CB62" i="6" s="1"/>
  <c r="DA62" i="6"/>
  <c r="CA62" i="6" s="1"/>
  <c r="DC70" i="6"/>
  <c r="CC70" i="6" s="1"/>
  <c r="DB70" i="6"/>
  <c r="CB70" i="6" s="1"/>
  <c r="DA70" i="6"/>
  <c r="CA70" i="6" s="1"/>
  <c r="AP70" i="6" s="1"/>
  <c r="DC78" i="6"/>
  <c r="CC78" i="6" s="1"/>
  <c r="DB78" i="6"/>
  <c r="CB78" i="6" s="1"/>
  <c r="DA78" i="6"/>
  <c r="CA78" i="6" s="1"/>
  <c r="DM13" i="6"/>
  <c r="CM13" i="6" s="1"/>
  <c r="DR14" i="6"/>
  <c r="CR14" i="6" s="1"/>
  <c r="DN14" i="6"/>
  <c r="CN14" i="6" s="1"/>
  <c r="DJ14" i="6"/>
  <c r="CJ14" i="6" s="1"/>
  <c r="CF14" i="6"/>
  <c r="CB14" i="6"/>
  <c r="DP14" i="6"/>
  <c r="CP14" i="6" s="1"/>
  <c r="DK14" i="6"/>
  <c r="CK14" i="6" s="1"/>
  <c r="CI14" i="6"/>
  <c r="CC14" i="6"/>
  <c r="DO14" i="6"/>
  <c r="CO14" i="6" s="1"/>
  <c r="CH14" i="6"/>
  <c r="CA14" i="6"/>
  <c r="AW14" i="6" s="1"/>
  <c r="DL14" i="6"/>
  <c r="CL14" i="6" s="1"/>
  <c r="CF15" i="6"/>
  <c r="DR16" i="6"/>
  <c r="CR16" i="6" s="1"/>
  <c r="DN16" i="6"/>
  <c r="CN16" i="6" s="1"/>
  <c r="DJ16" i="6"/>
  <c r="CJ16" i="6" s="1"/>
  <c r="CF16" i="6"/>
  <c r="CB16" i="6"/>
  <c r="DP16" i="6"/>
  <c r="CP16" i="6" s="1"/>
  <c r="DK16" i="6"/>
  <c r="CK16" i="6" s="1"/>
  <c r="CI16" i="6"/>
  <c r="DM16" i="6"/>
  <c r="CM16" i="6" s="1"/>
  <c r="CE16" i="6"/>
  <c r="DQ16" i="6"/>
  <c r="CQ16" i="6" s="1"/>
  <c r="DL16" i="6"/>
  <c r="CL16" i="6" s="1"/>
  <c r="CD16" i="6"/>
  <c r="CC16" i="6"/>
  <c r="AW16" i="6" s="1"/>
  <c r="CH16" i="6"/>
  <c r="DP17" i="6"/>
  <c r="CP17" i="6" s="1"/>
  <c r="DL17" i="6"/>
  <c r="CL17" i="6" s="1"/>
  <c r="CI17" i="6"/>
  <c r="CD17" i="6"/>
  <c r="DR17" i="6"/>
  <c r="CR17" i="6" s="1"/>
  <c r="DO17" i="6"/>
  <c r="CO17" i="6" s="1"/>
  <c r="DJ17" i="6"/>
  <c r="CJ17" i="6" s="1"/>
  <c r="CH17" i="6"/>
  <c r="CB17" i="6"/>
  <c r="DN17" i="6"/>
  <c r="CN17" i="6" s="1"/>
  <c r="CF17" i="6"/>
  <c r="CA17" i="6"/>
  <c r="DM17" i="6"/>
  <c r="CM17" i="6" s="1"/>
  <c r="CE17" i="6"/>
  <c r="DR18" i="6"/>
  <c r="CR18" i="6" s="1"/>
  <c r="DN18" i="6"/>
  <c r="CN18" i="6" s="1"/>
  <c r="DJ18" i="6"/>
  <c r="CJ18" i="6" s="1"/>
  <c r="CF18" i="6"/>
  <c r="CB18" i="6"/>
  <c r="DP18" i="6"/>
  <c r="CP18" i="6" s="1"/>
  <c r="DK18" i="6"/>
  <c r="CK18" i="6" s="1"/>
  <c r="CI18" i="6"/>
  <c r="CC18" i="6"/>
  <c r="DO18" i="6"/>
  <c r="CO18" i="6" s="1"/>
  <c r="CH18" i="6"/>
  <c r="CA18" i="6"/>
  <c r="DM18" i="6"/>
  <c r="CM18" i="6" s="1"/>
  <c r="CE18" i="6"/>
  <c r="DL18" i="6"/>
  <c r="CL18" i="6" s="1"/>
  <c r="CF25" i="6"/>
  <c r="DC64" i="6"/>
  <c r="CC64" i="6" s="1"/>
  <c r="DB64" i="6"/>
  <c r="CB64" i="6" s="1"/>
  <c r="DA64" i="6"/>
  <c r="CA64" i="6" s="1"/>
  <c r="DC72" i="6"/>
  <c r="CC72" i="6" s="1"/>
  <c r="DB72" i="6"/>
  <c r="CB72" i="6" s="1"/>
  <c r="DA72" i="6"/>
  <c r="CA72" i="6" s="1"/>
  <c r="CC13" i="6"/>
  <c r="DQ13" i="6"/>
  <c r="CQ13" i="6" s="1"/>
  <c r="DM14" i="6"/>
  <c r="CM14" i="6" s="1"/>
  <c r="CH15" i="6"/>
  <c r="DJ15" i="6"/>
  <c r="CJ15" i="6" s="1"/>
  <c r="DK17" i="6"/>
  <c r="CK17" i="6" s="1"/>
  <c r="CD18" i="6"/>
  <c r="DQ18" i="6"/>
  <c r="CQ18" i="6" s="1"/>
  <c r="CE21" i="6"/>
  <c r="DP27" i="6"/>
  <c r="CP27" i="6" s="1"/>
  <c r="DL27" i="6"/>
  <c r="CL27" i="6" s="1"/>
  <c r="DN27" i="6"/>
  <c r="CN27" i="6" s="1"/>
  <c r="CE27" i="6"/>
  <c r="CA27" i="6"/>
  <c r="DR27" i="6"/>
  <c r="CR27" i="6" s="1"/>
  <c r="DM27" i="6"/>
  <c r="CM27" i="6" s="1"/>
  <c r="CI27" i="6"/>
  <c r="CD27" i="6"/>
  <c r="DQ27" i="6"/>
  <c r="CQ27" i="6" s="1"/>
  <c r="CH27" i="6"/>
  <c r="DK27" i="6"/>
  <c r="CK27" i="6" s="1"/>
  <c r="CC27" i="6"/>
  <c r="DJ27" i="6"/>
  <c r="CJ27" i="6" s="1"/>
  <c r="CB27" i="6"/>
  <c r="DO27" i="6"/>
  <c r="CO27" i="6" s="1"/>
  <c r="DC58" i="6"/>
  <c r="CC58" i="6" s="1"/>
  <c r="DB58" i="6"/>
  <c r="CB58" i="6" s="1"/>
  <c r="DA58" i="6"/>
  <c r="CA58" i="6" s="1"/>
  <c r="AP58" i="6" s="1"/>
  <c r="DC66" i="6"/>
  <c r="CC66" i="6" s="1"/>
  <c r="DB66" i="6"/>
  <c r="CB66" i="6" s="1"/>
  <c r="DA66" i="6"/>
  <c r="CA66" i="6" s="1"/>
  <c r="DC74" i="6"/>
  <c r="CC74" i="6" s="1"/>
  <c r="DB74" i="6"/>
  <c r="CB74" i="6" s="1"/>
  <c r="DA74" i="6"/>
  <c r="CA74" i="6" s="1"/>
  <c r="DC110" i="6"/>
  <c r="CD110" i="6" s="1"/>
  <c r="CB110" i="6"/>
  <c r="Q110" i="6" s="1"/>
  <c r="DB110" i="6"/>
  <c r="CC110" i="6" s="1"/>
  <c r="CB19" i="6"/>
  <c r="AW19" i="6" s="1"/>
  <c r="DJ19" i="6"/>
  <c r="CJ19" i="6" s="1"/>
  <c r="DR20" i="6"/>
  <c r="CR20" i="6" s="1"/>
  <c r="DN20" i="6"/>
  <c r="CN20" i="6" s="1"/>
  <c r="DJ20" i="6"/>
  <c r="CJ20" i="6" s="1"/>
  <c r="CF20" i="6"/>
  <c r="CB20" i="6"/>
  <c r="DQ20" i="6"/>
  <c r="CQ20" i="6" s="1"/>
  <c r="DM20" i="6"/>
  <c r="CM20" i="6" s="1"/>
  <c r="CE20" i="6"/>
  <c r="CA20" i="6"/>
  <c r="DO20" i="6"/>
  <c r="CO20" i="6" s="1"/>
  <c r="DR22" i="6"/>
  <c r="CR22" i="6" s="1"/>
  <c r="DN22" i="6"/>
  <c r="CN22" i="6" s="1"/>
  <c r="DJ22" i="6"/>
  <c r="CJ22" i="6" s="1"/>
  <c r="CF22" i="6"/>
  <c r="CB22" i="6"/>
  <c r="DQ22" i="6"/>
  <c r="CQ22" i="6" s="1"/>
  <c r="DM22" i="6"/>
  <c r="CM22" i="6" s="1"/>
  <c r="CE22" i="6"/>
  <c r="CA22" i="6"/>
  <c r="CH22" i="6"/>
  <c r="DO22" i="6"/>
  <c r="CO22" i="6" s="1"/>
  <c r="CC19" i="6"/>
  <c r="DK19" i="6"/>
  <c r="CK19" i="6" s="1"/>
  <c r="DQ19" i="6"/>
  <c r="CQ19" i="6" s="1"/>
  <c r="CI20" i="6"/>
  <c r="DP20" i="6"/>
  <c r="CP20" i="6" s="1"/>
  <c r="CI22" i="6"/>
  <c r="DP22" i="6"/>
  <c r="CP22" i="6" s="1"/>
  <c r="AV31" i="6"/>
  <c r="DA57" i="6"/>
  <c r="CA57" i="6" s="1"/>
  <c r="DC57" i="6"/>
  <c r="CC57" i="6" s="1"/>
  <c r="DB57" i="6"/>
  <c r="CB57" i="6" s="1"/>
  <c r="DA59" i="6"/>
  <c r="CA59" i="6" s="1"/>
  <c r="AP59" i="6" s="1"/>
  <c r="DC59" i="6"/>
  <c r="CC59" i="6" s="1"/>
  <c r="DB59" i="6"/>
  <c r="CB59" i="6" s="1"/>
  <c r="DA61" i="6"/>
  <c r="CA61" i="6" s="1"/>
  <c r="DC61" i="6"/>
  <c r="CC61" i="6" s="1"/>
  <c r="DB61" i="6"/>
  <c r="CB61" i="6" s="1"/>
  <c r="DA63" i="6"/>
  <c r="CA63" i="6" s="1"/>
  <c r="DC63" i="6"/>
  <c r="CC63" i="6" s="1"/>
  <c r="DB63" i="6"/>
  <c r="CB63" i="6" s="1"/>
  <c r="DA65" i="6"/>
  <c r="CA65" i="6" s="1"/>
  <c r="DC65" i="6"/>
  <c r="CC65" i="6" s="1"/>
  <c r="DB65" i="6"/>
  <c r="CB65" i="6" s="1"/>
  <c r="DA67" i="6"/>
  <c r="CA67" i="6" s="1"/>
  <c r="AP67" i="6" s="1"/>
  <c r="DC67" i="6"/>
  <c r="CC67" i="6" s="1"/>
  <c r="DB67" i="6"/>
  <c r="CB67" i="6" s="1"/>
  <c r="DA69" i="6"/>
  <c r="CA69" i="6" s="1"/>
  <c r="DC69" i="6"/>
  <c r="CC69" i="6" s="1"/>
  <c r="DB69" i="6"/>
  <c r="CB69" i="6" s="1"/>
  <c r="DA71" i="6"/>
  <c r="CA71" i="6" s="1"/>
  <c r="DC71" i="6"/>
  <c r="CC71" i="6" s="1"/>
  <c r="DB71" i="6"/>
  <c r="CB71" i="6" s="1"/>
  <c r="DA73" i="6"/>
  <c r="CA73" i="6" s="1"/>
  <c r="DC73" i="6"/>
  <c r="CC73" i="6" s="1"/>
  <c r="DB73" i="6"/>
  <c r="CB73" i="6" s="1"/>
  <c r="DA75" i="6"/>
  <c r="CA75" i="6" s="1"/>
  <c r="AP75" i="6" s="1"/>
  <c r="DC75" i="6"/>
  <c r="CC75" i="6" s="1"/>
  <c r="DB75" i="6"/>
  <c r="CB75" i="6" s="1"/>
  <c r="DA77" i="6"/>
  <c r="CA77" i="6" s="1"/>
  <c r="DC77" i="6"/>
  <c r="CC77" i="6" s="1"/>
  <c r="DB77" i="6"/>
  <c r="CB77" i="6" s="1"/>
  <c r="CE19" i="6"/>
  <c r="DM19" i="6"/>
  <c r="CM19" i="6" s="1"/>
  <c r="CC20" i="6"/>
  <c r="DK20" i="6"/>
  <c r="CK20" i="6" s="1"/>
  <c r="CC22" i="6"/>
  <c r="DK22" i="6"/>
  <c r="CK22" i="6" s="1"/>
  <c r="DO24" i="6"/>
  <c r="CO24" i="6" s="1"/>
  <c r="DK24" i="6"/>
  <c r="CK24" i="6" s="1"/>
  <c r="CH24" i="6"/>
  <c r="CC24" i="6"/>
  <c r="DR24" i="6"/>
  <c r="CR24" i="6" s="1"/>
  <c r="DN24" i="6"/>
  <c r="CN24" i="6" s="1"/>
  <c r="DJ24" i="6"/>
  <c r="CJ24" i="6" s="1"/>
  <c r="CF24" i="6"/>
  <c r="CB24" i="6"/>
  <c r="CA24" i="6"/>
  <c r="DQ24" i="6"/>
  <c r="CQ24" i="6" s="1"/>
  <c r="DO26" i="6"/>
  <c r="CO26" i="6" s="1"/>
  <c r="DK26" i="6"/>
  <c r="CK26" i="6" s="1"/>
  <c r="CH26" i="6"/>
  <c r="CC26" i="6"/>
  <c r="DR26" i="6"/>
  <c r="CR26" i="6" s="1"/>
  <c r="DN26" i="6"/>
  <c r="CN26" i="6" s="1"/>
  <c r="DJ26" i="6"/>
  <c r="CJ26" i="6" s="1"/>
  <c r="CF26" i="6"/>
  <c r="CB26" i="6"/>
  <c r="CA26" i="6"/>
  <c r="AW26" i="6" s="1"/>
  <c r="DQ26" i="6"/>
  <c r="CQ26" i="6" s="1"/>
  <c r="E31" i="6"/>
  <c r="E33" i="6" s="1"/>
  <c r="A171" i="6" s="1"/>
  <c r="DP19" i="6"/>
  <c r="CP19" i="6" s="1"/>
  <c r="DL19" i="6"/>
  <c r="CL19" i="6" s="1"/>
  <c r="CI19" i="6"/>
  <c r="CD19" i="6"/>
  <c r="CH19" i="6"/>
  <c r="DO19" i="6"/>
  <c r="CO19" i="6" s="1"/>
  <c r="CH20" i="6"/>
  <c r="DD51" i="6"/>
  <c r="CD51" i="6" s="1"/>
  <c r="DC51" i="6"/>
  <c r="CC51" i="6" s="1"/>
  <c r="AQ51" i="6" s="1"/>
  <c r="DB109" i="6"/>
  <c r="CC109" i="6" s="1"/>
  <c r="CA109" i="6"/>
  <c r="CB109" i="6"/>
  <c r="DB111" i="6"/>
  <c r="CC111" i="6" s="1"/>
  <c r="CA111" i="6"/>
  <c r="Q111" i="6" s="1"/>
  <c r="CB111" i="6"/>
  <c r="DD52" i="6"/>
  <c r="CD52" i="6" s="1"/>
  <c r="DC52" i="6"/>
  <c r="CC52" i="6" s="1"/>
  <c r="DC131" i="6"/>
  <c r="CC131" i="6" s="1"/>
  <c r="DF131" i="6"/>
  <c r="CF131" i="6" s="1"/>
  <c r="DB131" i="6"/>
  <c r="CB131" i="6" s="1"/>
  <c r="DC132" i="6"/>
  <c r="CC132" i="6" s="1"/>
  <c r="DF132" i="6"/>
  <c r="CF132" i="6" s="1"/>
  <c r="AS132" i="6" s="1"/>
  <c r="DB132" i="6"/>
  <c r="CB132" i="6" s="1"/>
  <c r="DC133" i="6"/>
  <c r="CC133" i="6" s="1"/>
  <c r="DF133" i="6"/>
  <c r="CF133" i="6" s="1"/>
  <c r="DB133" i="6"/>
  <c r="CB133" i="6" s="1"/>
  <c r="DF31" i="6"/>
  <c r="CI31" i="6" s="1"/>
  <c r="DA52" i="6"/>
  <c r="CA52" i="6" s="1"/>
  <c r="AQ52" i="6" s="1"/>
  <c r="B122" i="6"/>
  <c r="DA131" i="6"/>
  <c r="CA131" i="6" s="1"/>
  <c r="DA132" i="6"/>
  <c r="CA132" i="6" s="1"/>
  <c r="DA133" i="6"/>
  <c r="CA133" i="6" s="1"/>
  <c r="C162" i="6"/>
  <c r="DF32" i="6"/>
  <c r="CI32" i="6" s="1"/>
  <c r="AV32" i="6" s="1"/>
  <c r="AP71" i="6" l="1"/>
  <c r="AP63" i="6"/>
  <c r="AW22" i="6"/>
  <c r="AP74" i="6"/>
  <c r="AP64" i="6"/>
  <c r="AW21" i="6"/>
  <c r="AP76" i="6"/>
  <c r="AS131" i="6"/>
  <c r="Q109" i="6"/>
  <c r="AW24" i="6"/>
  <c r="AP73" i="6"/>
  <c r="AP65" i="6"/>
  <c r="AP57" i="6"/>
  <c r="AW27" i="6"/>
  <c r="AP72" i="6"/>
  <c r="AW17" i="6"/>
  <c r="AP62" i="6"/>
  <c r="B171" i="6"/>
  <c r="CJ13" i="6"/>
  <c r="AW13" i="6" s="1"/>
  <c r="AP68" i="6"/>
  <c r="AW20" i="6"/>
  <c r="AS133" i="6"/>
  <c r="AP77" i="6"/>
  <c r="AP69" i="6"/>
  <c r="AP61" i="6"/>
  <c r="AP66" i="6"/>
  <c r="AW18" i="6"/>
  <c r="AP78" i="6"/>
  <c r="AP60" i="6"/>
  <c r="AW25" i="6"/>
  <c r="E168" i="5" l="1"/>
  <c r="D168" i="5"/>
  <c r="C168" i="5" s="1"/>
  <c r="E167" i="5"/>
  <c r="D167" i="5"/>
  <c r="C167" i="5"/>
  <c r="AV166" i="5"/>
  <c r="AU166" i="5"/>
  <c r="AT166" i="5"/>
  <c r="AS166" i="5"/>
  <c r="AR166" i="5"/>
  <c r="AQ166" i="5"/>
  <c r="AP166" i="5"/>
  <c r="AO166" i="5"/>
  <c r="AN166" i="5"/>
  <c r="AM166" i="5"/>
  <c r="AL166" i="5"/>
  <c r="AK166" i="5"/>
  <c r="AJ166" i="5"/>
  <c r="AI166" i="5"/>
  <c r="AH166" i="5"/>
  <c r="AG166" i="5"/>
  <c r="AF166" i="5"/>
  <c r="AE166" i="5"/>
  <c r="AD166" i="5"/>
  <c r="AC166" i="5"/>
  <c r="AB166" i="5"/>
  <c r="AA166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C166" i="5" s="1"/>
  <c r="D166" i="5"/>
  <c r="E165" i="5"/>
  <c r="D165" i="5"/>
  <c r="C165" i="5" s="1"/>
  <c r="E164" i="5"/>
  <c r="D164" i="5"/>
  <c r="C164" i="5"/>
  <c r="E163" i="5"/>
  <c r="D163" i="5"/>
  <c r="C163" i="5" s="1"/>
  <c r="E162" i="5"/>
  <c r="D162" i="5"/>
  <c r="C162" i="5"/>
  <c r="E161" i="5"/>
  <c r="D161" i="5"/>
  <c r="C161" i="5" s="1"/>
  <c r="E160" i="5"/>
  <c r="C160" i="5" s="1"/>
  <c r="D160" i="5"/>
  <c r="E159" i="5"/>
  <c r="D159" i="5"/>
  <c r="C159" i="5" s="1"/>
  <c r="E158" i="5"/>
  <c r="C158" i="5" s="1"/>
  <c r="D158" i="5"/>
  <c r="E157" i="5"/>
  <c r="D157" i="5"/>
  <c r="C157" i="5" s="1"/>
  <c r="E156" i="5"/>
  <c r="D156" i="5"/>
  <c r="C156" i="5"/>
  <c r="B146" i="5"/>
  <c r="B145" i="5"/>
  <c r="B144" i="5"/>
  <c r="B143" i="5"/>
  <c r="B142" i="5"/>
  <c r="B141" i="5"/>
  <c r="B140" i="5"/>
  <c r="B139" i="5"/>
  <c r="AR134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C134" i="5" s="1"/>
  <c r="D134" i="5"/>
  <c r="E133" i="5"/>
  <c r="C133" i="5" s="1"/>
  <c r="D133" i="5"/>
  <c r="DC132" i="5"/>
  <c r="CC132" i="5" s="1"/>
  <c r="CA132" i="5"/>
  <c r="E132" i="5"/>
  <c r="D132" i="5"/>
  <c r="C132" i="5"/>
  <c r="DA132" i="5" s="1"/>
  <c r="E131" i="5"/>
  <c r="C131" i="5" s="1"/>
  <c r="D131" i="5"/>
  <c r="B126" i="5"/>
  <c r="D122" i="5"/>
  <c r="B122" i="5" s="1"/>
  <c r="C122" i="5"/>
  <c r="D121" i="5"/>
  <c r="C121" i="5"/>
  <c r="B121" i="5" s="1"/>
  <c r="D120" i="5"/>
  <c r="B120" i="5" s="1"/>
  <c r="C120" i="5"/>
  <c r="D111" i="5"/>
  <c r="B111" i="5" s="1"/>
  <c r="C111" i="5"/>
  <c r="D110" i="5"/>
  <c r="C110" i="5"/>
  <c r="B110" i="5"/>
  <c r="D109" i="5"/>
  <c r="C109" i="5"/>
  <c r="B109" i="5"/>
  <c r="F104" i="5"/>
  <c r="E104" i="5"/>
  <c r="D104" i="5"/>
  <c r="DC78" i="5"/>
  <c r="CC78" i="5" s="1"/>
  <c r="E78" i="5"/>
  <c r="D78" i="5"/>
  <c r="C78" i="5" s="1"/>
  <c r="E77" i="5"/>
  <c r="D77" i="5"/>
  <c r="C77" i="5" s="1"/>
  <c r="E76" i="5"/>
  <c r="D76" i="5"/>
  <c r="C76" i="5" s="1"/>
  <c r="DB75" i="5"/>
  <c r="CB75" i="5"/>
  <c r="E75" i="5"/>
  <c r="D75" i="5"/>
  <c r="C75" i="5" s="1"/>
  <c r="E74" i="5"/>
  <c r="D74" i="5"/>
  <c r="C74" i="5" s="1"/>
  <c r="DC74" i="5" s="1"/>
  <c r="CC74" i="5" s="1"/>
  <c r="E73" i="5"/>
  <c r="D73" i="5"/>
  <c r="C73" i="5" s="1"/>
  <c r="E72" i="5"/>
  <c r="D72" i="5"/>
  <c r="C72" i="5" s="1"/>
  <c r="DB71" i="5"/>
  <c r="CB71" i="5" s="1"/>
  <c r="E71" i="5"/>
  <c r="D71" i="5"/>
  <c r="C71" i="5" s="1"/>
  <c r="DC70" i="5"/>
  <c r="CC70" i="5" s="1"/>
  <c r="E70" i="5"/>
  <c r="D70" i="5"/>
  <c r="C70" i="5" s="1"/>
  <c r="E69" i="5"/>
  <c r="D69" i="5"/>
  <c r="C69" i="5" s="1"/>
  <c r="E68" i="5"/>
  <c r="D68" i="5"/>
  <c r="C68" i="5" s="1"/>
  <c r="DB67" i="5"/>
  <c r="CB67" i="5"/>
  <c r="E67" i="5"/>
  <c r="D67" i="5"/>
  <c r="C67" i="5" s="1"/>
  <c r="E66" i="5"/>
  <c r="D66" i="5"/>
  <c r="C66" i="5" s="1"/>
  <c r="E65" i="5"/>
  <c r="D65" i="5"/>
  <c r="C65" i="5" s="1"/>
  <c r="E64" i="5"/>
  <c r="D64" i="5"/>
  <c r="C64" i="5" s="1"/>
  <c r="DB63" i="5"/>
  <c r="CB63" i="5" s="1"/>
  <c r="E63" i="5"/>
  <c r="D63" i="5"/>
  <c r="C63" i="5" s="1"/>
  <c r="DC62" i="5"/>
  <c r="CC62" i="5" s="1"/>
  <c r="E62" i="5"/>
  <c r="D62" i="5"/>
  <c r="C62" i="5" s="1"/>
  <c r="E61" i="5"/>
  <c r="D61" i="5"/>
  <c r="C61" i="5" s="1"/>
  <c r="E60" i="5"/>
  <c r="D60" i="5"/>
  <c r="C60" i="5" s="1"/>
  <c r="DB59" i="5"/>
  <c r="CB59" i="5"/>
  <c r="E59" i="5"/>
  <c r="D59" i="5"/>
  <c r="C59" i="5" s="1"/>
  <c r="E58" i="5"/>
  <c r="D58" i="5"/>
  <c r="C58" i="5" s="1"/>
  <c r="DC58" i="5" s="1"/>
  <c r="CC58" i="5" s="1"/>
  <c r="E57" i="5"/>
  <c r="D57" i="5"/>
  <c r="C57" i="5" s="1"/>
  <c r="DA52" i="5"/>
  <c r="CA52" i="5" s="1"/>
  <c r="E52" i="5"/>
  <c r="D52" i="5"/>
  <c r="C52" i="5" s="1"/>
  <c r="DD51" i="5"/>
  <c r="CD51" i="5" s="1"/>
  <c r="E51" i="5"/>
  <c r="D51" i="5"/>
  <c r="C51" i="5" s="1"/>
  <c r="M39" i="5"/>
  <c r="L39" i="5"/>
  <c r="K39" i="5"/>
  <c r="J39" i="5"/>
  <c r="I39" i="5"/>
  <c r="H39" i="5"/>
  <c r="G39" i="5"/>
  <c r="F39" i="5"/>
  <c r="D39" i="5"/>
  <c r="C39" i="5"/>
  <c r="E38" i="5"/>
  <c r="B38" i="5"/>
  <c r="E37" i="5"/>
  <c r="E39" i="5" s="1"/>
  <c r="B37" i="5"/>
  <c r="B39" i="5" s="1"/>
  <c r="AU33" i="5"/>
  <c r="AT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D33" i="5"/>
  <c r="C33" i="5"/>
  <c r="DG32" i="5"/>
  <c r="CJ32" i="5" s="1"/>
  <c r="DD32" i="5"/>
  <c r="CG32" i="5" s="1"/>
  <c r="CF32" i="5"/>
  <c r="CE32" i="5"/>
  <c r="CD32" i="5"/>
  <c r="CC32" i="5"/>
  <c r="G32" i="5"/>
  <c r="F32" i="5"/>
  <c r="E32" i="5" s="1"/>
  <c r="B32" i="5"/>
  <c r="DF31" i="5"/>
  <c r="DE31" i="5"/>
  <c r="CH31" i="5" s="1"/>
  <c r="DD31" i="5"/>
  <c r="CI31" i="5"/>
  <c r="CG31" i="5"/>
  <c r="CF31" i="5"/>
  <c r="CE31" i="5"/>
  <c r="CD31" i="5"/>
  <c r="CC31" i="5"/>
  <c r="G31" i="5"/>
  <c r="F31" i="5"/>
  <c r="B31" i="5"/>
  <c r="DG31" i="5" s="1"/>
  <c r="CJ31" i="5" s="1"/>
  <c r="DN27" i="5"/>
  <c r="CN27" i="5" s="1"/>
  <c r="DL27" i="5"/>
  <c r="CL27" i="5" s="1"/>
  <c r="CA27" i="5"/>
  <c r="E27" i="5"/>
  <c r="D27" i="5"/>
  <c r="C27" i="5"/>
  <c r="DN26" i="5"/>
  <c r="CN26" i="5" s="1"/>
  <c r="CA26" i="5"/>
  <c r="E26" i="5"/>
  <c r="D26" i="5"/>
  <c r="C26" i="5"/>
  <c r="CA25" i="5"/>
  <c r="E25" i="5"/>
  <c r="D25" i="5"/>
  <c r="C25" i="5"/>
  <c r="E24" i="5"/>
  <c r="D24" i="5"/>
  <c r="C24" i="5" s="1"/>
  <c r="CC24" i="5" s="1"/>
  <c r="AV23" i="5"/>
  <c r="AU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D23" i="5" s="1"/>
  <c r="E23" i="5"/>
  <c r="DQ22" i="5"/>
  <c r="CQ22" i="5" s="1"/>
  <c r="CD22" i="5"/>
  <c r="E22" i="5"/>
  <c r="D22" i="5"/>
  <c r="C22" i="5" s="1"/>
  <c r="DL22" i="5" s="1"/>
  <c r="CL22" i="5" s="1"/>
  <c r="DP21" i="5"/>
  <c r="CP21" i="5" s="1"/>
  <c r="CC21" i="5"/>
  <c r="E21" i="5"/>
  <c r="D21" i="5"/>
  <c r="C21" i="5" s="1"/>
  <c r="DR20" i="5"/>
  <c r="CR20" i="5" s="1"/>
  <c r="DM20" i="5"/>
  <c r="CM20" i="5" s="1"/>
  <c r="CF20" i="5"/>
  <c r="CE20" i="5"/>
  <c r="E20" i="5"/>
  <c r="D20" i="5"/>
  <c r="C20" i="5"/>
  <c r="E19" i="5"/>
  <c r="D19" i="5"/>
  <c r="DQ18" i="5"/>
  <c r="CQ18" i="5" s="1"/>
  <c r="DP18" i="5"/>
  <c r="CP18" i="5" s="1"/>
  <c r="DL18" i="5"/>
  <c r="CL18" i="5" s="1"/>
  <c r="CD18" i="5"/>
  <c r="CB18" i="5"/>
  <c r="E18" i="5"/>
  <c r="D18" i="5"/>
  <c r="C18" i="5" s="1"/>
  <c r="E17" i="5"/>
  <c r="D17" i="5"/>
  <c r="C17" i="5"/>
  <c r="DP17" i="5" s="1"/>
  <c r="CP17" i="5" s="1"/>
  <c r="DK16" i="5"/>
  <c r="CK16" i="5" s="1"/>
  <c r="CC16" i="5"/>
  <c r="E16" i="5"/>
  <c r="D16" i="5"/>
  <c r="C16" i="5" s="1"/>
  <c r="E15" i="5"/>
  <c r="D15" i="5"/>
  <c r="C15" i="5"/>
  <c r="DO15" i="5" s="1"/>
  <c r="CO15" i="5" s="1"/>
  <c r="E14" i="5"/>
  <c r="C14" i="5" s="1"/>
  <c r="D14" i="5"/>
  <c r="E13" i="5"/>
  <c r="D13" i="5"/>
  <c r="C13" i="5"/>
  <c r="DO13" i="5" s="1"/>
  <c r="CO13" i="5" s="1"/>
  <c r="A5" i="5"/>
  <c r="A4" i="5"/>
  <c r="A3" i="5"/>
  <c r="A2" i="5"/>
  <c r="DR14" i="5" l="1"/>
  <c r="CR14" i="5" s="1"/>
  <c r="DN14" i="5"/>
  <c r="CN14" i="5" s="1"/>
  <c r="DJ14" i="5"/>
  <c r="CJ14" i="5" s="1"/>
  <c r="CF14" i="5"/>
  <c r="CB14" i="5"/>
  <c r="CD14" i="5"/>
  <c r="CH14" i="5"/>
  <c r="DQ14" i="5"/>
  <c r="CQ14" i="5" s="1"/>
  <c r="DM14" i="5"/>
  <c r="CM14" i="5" s="1"/>
  <c r="CE14" i="5"/>
  <c r="CA14" i="5"/>
  <c r="DP14" i="5"/>
  <c r="CP14" i="5" s="1"/>
  <c r="DL14" i="5"/>
  <c r="CL14" i="5" s="1"/>
  <c r="CI14" i="5"/>
  <c r="DO14" i="5"/>
  <c r="CO14" i="5" s="1"/>
  <c r="DK14" i="5"/>
  <c r="CK14" i="5" s="1"/>
  <c r="CC14" i="5"/>
  <c r="CA13" i="5"/>
  <c r="DM13" i="5"/>
  <c r="CM13" i="5" s="1"/>
  <c r="DQ13" i="5"/>
  <c r="CQ13" i="5" s="1"/>
  <c r="CA15" i="5"/>
  <c r="DM15" i="5"/>
  <c r="CM15" i="5" s="1"/>
  <c r="DR15" i="5"/>
  <c r="CR15" i="5" s="1"/>
  <c r="CA17" i="5"/>
  <c r="DK17" i="5"/>
  <c r="CK17" i="5" s="1"/>
  <c r="DB66" i="5"/>
  <c r="CB66" i="5" s="1"/>
  <c r="DA66" i="5"/>
  <c r="CA66" i="5" s="1"/>
  <c r="DD131" i="5"/>
  <c r="CD131" i="5" s="1"/>
  <c r="DF131" i="5"/>
  <c r="CF131" i="5" s="1"/>
  <c r="DB131" i="5"/>
  <c r="CB131" i="5" s="1"/>
  <c r="DC131" i="5"/>
  <c r="CC131" i="5" s="1"/>
  <c r="DA131" i="5"/>
  <c r="CA131" i="5" s="1"/>
  <c r="CF13" i="5"/>
  <c r="DN13" i="5"/>
  <c r="CN13" i="5" s="1"/>
  <c r="CB15" i="5"/>
  <c r="DQ16" i="5"/>
  <c r="CQ16" i="5" s="1"/>
  <c r="DM16" i="5"/>
  <c r="CM16" i="5" s="1"/>
  <c r="CE16" i="5"/>
  <c r="CA16" i="5"/>
  <c r="DP16" i="5"/>
  <c r="CP16" i="5" s="1"/>
  <c r="DL16" i="5"/>
  <c r="CL16" i="5" s="1"/>
  <c r="CI16" i="5"/>
  <c r="CD16" i="5"/>
  <c r="DQ21" i="5"/>
  <c r="CQ21" i="5" s="1"/>
  <c r="DM21" i="5"/>
  <c r="CM21" i="5" s="1"/>
  <c r="CE21" i="5"/>
  <c r="CA21" i="5"/>
  <c r="DN21" i="5"/>
  <c r="CN21" i="5" s="1"/>
  <c r="CF21" i="5"/>
  <c r="DR21" i="5"/>
  <c r="CR21" i="5" s="1"/>
  <c r="DL21" i="5"/>
  <c r="CL21" i="5" s="1"/>
  <c r="CD21" i="5"/>
  <c r="CH21" i="5"/>
  <c r="DJ21" i="5"/>
  <c r="CJ21" i="5" s="1"/>
  <c r="DP25" i="5"/>
  <c r="CP25" i="5" s="1"/>
  <c r="DL25" i="5"/>
  <c r="CL25" i="5" s="1"/>
  <c r="CI25" i="5"/>
  <c r="CD25" i="5"/>
  <c r="DR25" i="5"/>
  <c r="CR25" i="5" s="1"/>
  <c r="DN25" i="5"/>
  <c r="CN25" i="5" s="1"/>
  <c r="DJ25" i="5"/>
  <c r="CJ25" i="5" s="1"/>
  <c r="CF25" i="5"/>
  <c r="CB25" i="5"/>
  <c r="DO25" i="5"/>
  <c r="CO25" i="5" s="1"/>
  <c r="CH25" i="5"/>
  <c r="DM25" i="5"/>
  <c r="CM25" i="5" s="1"/>
  <c r="CE25" i="5"/>
  <c r="DK25" i="5"/>
  <c r="CK25" i="5" s="1"/>
  <c r="DC52" i="5"/>
  <c r="CC52" i="5" s="1"/>
  <c r="DB52" i="5"/>
  <c r="CB52" i="5" s="1"/>
  <c r="AQ52" i="5" s="1"/>
  <c r="DD52" i="5"/>
  <c r="CD52" i="5" s="1"/>
  <c r="DC63" i="5"/>
  <c r="CC63" i="5" s="1"/>
  <c r="DA63" i="5"/>
  <c r="CA63" i="5" s="1"/>
  <c r="DC71" i="5"/>
  <c r="CC71" i="5" s="1"/>
  <c r="DA71" i="5"/>
  <c r="CA71" i="5" s="1"/>
  <c r="DD133" i="5"/>
  <c r="CD133" i="5" s="1"/>
  <c r="DF133" i="5"/>
  <c r="CF133" i="5" s="1"/>
  <c r="DB133" i="5"/>
  <c r="CB133" i="5" s="1"/>
  <c r="DC133" i="5"/>
  <c r="CC133" i="5" s="1"/>
  <c r="DA133" i="5"/>
  <c r="CA133" i="5" s="1"/>
  <c r="CH13" i="5"/>
  <c r="CC15" i="5"/>
  <c r="CH15" i="5"/>
  <c r="DK15" i="5"/>
  <c r="CK15" i="5" s="1"/>
  <c r="DP15" i="5"/>
  <c r="CP15" i="5" s="1"/>
  <c r="CH16" i="5"/>
  <c r="DO16" i="5"/>
  <c r="CO16" i="5" s="1"/>
  <c r="CE17" i="5"/>
  <c r="CI21" i="5"/>
  <c r="DK21" i="5"/>
  <c r="CK21" i="5" s="1"/>
  <c r="C23" i="5"/>
  <c r="DQ25" i="5"/>
  <c r="CQ25" i="5" s="1"/>
  <c r="DB62" i="5"/>
  <c r="CB62" i="5" s="1"/>
  <c r="DA62" i="5"/>
  <c r="CA62" i="5" s="1"/>
  <c r="DC66" i="5"/>
  <c r="CC66" i="5" s="1"/>
  <c r="DB70" i="5"/>
  <c r="CB70" i="5" s="1"/>
  <c r="DA70" i="5"/>
  <c r="CA70" i="5" s="1"/>
  <c r="AP70" i="5" s="1"/>
  <c r="DB78" i="5"/>
  <c r="CB78" i="5" s="1"/>
  <c r="DA78" i="5"/>
  <c r="CA78" i="5" s="1"/>
  <c r="AP78" i="5" s="1"/>
  <c r="DC111" i="5"/>
  <c r="CD111" i="5" s="1"/>
  <c r="CA111" i="5"/>
  <c r="DB111" i="5"/>
  <c r="CC111" i="5" s="1"/>
  <c r="DE133" i="5"/>
  <c r="CE133" i="5" s="1"/>
  <c r="CE13" i="5"/>
  <c r="CE15" i="5"/>
  <c r="DQ17" i="5"/>
  <c r="CQ17" i="5" s="1"/>
  <c r="DM17" i="5"/>
  <c r="CM17" i="5" s="1"/>
  <c r="DN17" i="5"/>
  <c r="CN17" i="5" s="1"/>
  <c r="CH17" i="5"/>
  <c r="CC17" i="5"/>
  <c r="DR17" i="5"/>
  <c r="CR17" i="5" s="1"/>
  <c r="DL17" i="5"/>
  <c r="CL17" i="5" s="1"/>
  <c r="CF17" i="5"/>
  <c r="CB17" i="5"/>
  <c r="DR24" i="5"/>
  <c r="CR24" i="5" s="1"/>
  <c r="DN24" i="5"/>
  <c r="CN24" i="5" s="1"/>
  <c r="DJ24" i="5"/>
  <c r="CJ24" i="5" s="1"/>
  <c r="DP24" i="5"/>
  <c r="CP24" i="5" s="1"/>
  <c r="DL24" i="5"/>
  <c r="CL24" i="5" s="1"/>
  <c r="CI24" i="5"/>
  <c r="CD24" i="5"/>
  <c r="DO24" i="5"/>
  <c r="CO24" i="5" s="1"/>
  <c r="CH24" i="5"/>
  <c r="CB24" i="5"/>
  <c r="DM24" i="5"/>
  <c r="CM24" i="5" s="1"/>
  <c r="CF24" i="5"/>
  <c r="CA24" i="5"/>
  <c r="DQ24" i="5"/>
  <c r="CQ24" i="5" s="1"/>
  <c r="DB58" i="5"/>
  <c r="CB58" i="5" s="1"/>
  <c r="DA58" i="5"/>
  <c r="CA58" i="5" s="1"/>
  <c r="DB74" i="5"/>
  <c r="CB74" i="5" s="1"/>
  <c r="DA74" i="5"/>
  <c r="CA74" i="5" s="1"/>
  <c r="DC109" i="5"/>
  <c r="CD109" i="5" s="1"/>
  <c r="CA109" i="5"/>
  <c r="CB109" i="5"/>
  <c r="DC110" i="5"/>
  <c r="CD110" i="5" s="1"/>
  <c r="CB110" i="5"/>
  <c r="DB110" i="5"/>
  <c r="CC110" i="5" s="1"/>
  <c r="CB13" i="5"/>
  <c r="DJ13" i="5"/>
  <c r="DR13" i="5"/>
  <c r="CR13" i="5" s="1"/>
  <c r="CF15" i="5"/>
  <c r="DJ15" i="5"/>
  <c r="CJ15" i="5" s="1"/>
  <c r="DN15" i="5"/>
  <c r="CN15" i="5" s="1"/>
  <c r="CF16" i="5"/>
  <c r="DN16" i="5"/>
  <c r="CN16" i="5" s="1"/>
  <c r="CD17" i="5"/>
  <c r="DO17" i="5"/>
  <c r="CO17" i="5" s="1"/>
  <c r="DO22" i="5"/>
  <c r="CO22" i="5" s="1"/>
  <c r="DK22" i="5"/>
  <c r="CK22" i="5" s="1"/>
  <c r="CH22" i="5"/>
  <c r="CC22" i="5"/>
  <c r="DN22" i="5"/>
  <c r="CN22" i="5" s="1"/>
  <c r="CF22" i="5"/>
  <c r="CA22" i="5"/>
  <c r="DR22" i="5"/>
  <c r="CR22" i="5" s="1"/>
  <c r="DM22" i="5"/>
  <c r="CM22" i="5" s="1"/>
  <c r="CE22" i="5"/>
  <c r="CI22" i="5"/>
  <c r="DJ22" i="5"/>
  <c r="CJ22" i="5" s="1"/>
  <c r="CC25" i="5"/>
  <c r="AW25" i="5" s="1"/>
  <c r="F33" i="5"/>
  <c r="E31" i="5"/>
  <c r="E33" i="5" s="1"/>
  <c r="DE131" i="5"/>
  <c r="CE131" i="5" s="1"/>
  <c r="CC13" i="5"/>
  <c r="DK13" i="5"/>
  <c r="CK13" i="5" s="1"/>
  <c r="CD13" i="5"/>
  <c r="CI13" i="5"/>
  <c r="DL13" i="5"/>
  <c r="CL13" i="5" s="1"/>
  <c r="DP13" i="5"/>
  <c r="CP13" i="5" s="1"/>
  <c r="CD15" i="5"/>
  <c r="CI15" i="5"/>
  <c r="DL15" i="5"/>
  <c r="CL15" i="5" s="1"/>
  <c r="DQ15" i="5"/>
  <c r="CQ15" i="5" s="1"/>
  <c r="CB16" i="5"/>
  <c r="DJ16" i="5"/>
  <c r="CJ16" i="5" s="1"/>
  <c r="DR16" i="5"/>
  <c r="CR16" i="5" s="1"/>
  <c r="CI17" i="5"/>
  <c r="DJ17" i="5"/>
  <c r="CJ17" i="5" s="1"/>
  <c r="DO18" i="5"/>
  <c r="CO18" i="5" s="1"/>
  <c r="DK18" i="5"/>
  <c r="CK18" i="5" s="1"/>
  <c r="CH18" i="5"/>
  <c r="CC18" i="5"/>
  <c r="DN18" i="5"/>
  <c r="CN18" i="5" s="1"/>
  <c r="CF18" i="5"/>
  <c r="CA18" i="5"/>
  <c r="DR18" i="5"/>
  <c r="CR18" i="5" s="1"/>
  <c r="DM18" i="5"/>
  <c r="CM18" i="5" s="1"/>
  <c r="CE18" i="5"/>
  <c r="CI18" i="5"/>
  <c r="DJ18" i="5"/>
  <c r="CJ18" i="5" s="1"/>
  <c r="DO20" i="5"/>
  <c r="CO20" i="5" s="1"/>
  <c r="DK20" i="5"/>
  <c r="CK20" i="5" s="1"/>
  <c r="CH20" i="5"/>
  <c r="CC20" i="5"/>
  <c r="DQ20" i="5"/>
  <c r="CQ20" i="5" s="1"/>
  <c r="DL20" i="5"/>
  <c r="CL20" i="5" s="1"/>
  <c r="CD20" i="5"/>
  <c r="DP20" i="5"/>
  <c r="CP20" i="5" s="1"/>
  <c r="DJ20" i="5"/>
  <c r="CJ20" i="5" s="1"/>
  <c r="CI20" i="5"/>
  <c r="CB20" i="5"/>
  <c r="CA20" i="5"/>
  <c r="DN20" i="5"/>
  <c r="CN20" i="5" s="1"/>
  <c r="CB21" i="5"/>
  <c r="DO21" i="5"/>
  <c r="CO21" i="5" s="1"/>
  <c r="CB22" i="5"/>
  <c r="DP22" i="5"/>
  <c r="CP22" i="5" s="1"/>
  <c r="CE24" i="5"/>
  <c r="DK24" i="5"/>
  <c r="CK24" i="5" s="1"/>
  <c r="DQ26" i="5"/>
  <c r="CQ26" i="5" s="1"/>
  <c r="DM26" i="5"/>
  <c r="CM26" i="5" s="1"/>
  <c r="CE26" i="5"/>
  <c r="DO26" i="5"/>
  <c r="CO26" i="5" s="1"/>
  <c r="DJ26" i="5"/>
  <c r="CJ26" i="5" s="1"/>
  <c r="CH26" i="5"/>
  <c r="CB26" i="5"/>
  <c r="AW26" i="5" s="1"/>
  <c r="DR26" i="5"/>
  <c r="CR26" i="5" s="1"/>
  <c r="DL26" i="5"/>
  <c r="CL26" i="5" s="1"/>
  <c r="CD26" i="5"/>
  <c r="DK26" i="5"/>
  <c r="CK26" i="5" s="1"/>
  <c r="CI26" i="5"/>
  <c r="CF26" i="5"/>
  <c r="CC26" i="5"/>
  <c r="DP26" i="5"/>
  <c r="CP26" i="5" s="1"/>
  <c r="DC59" i="5"/>
  <c r="CC59" i="5" s="1"/>
  <c r="DA59" i="5"/>
  <c r="CA59" i="5" s="1"/>
  <c r="DC67" i="5"/>
  <c r="CC67" i="5" s="1"/>
  <c r="DA67" i="5"/>
  <c r="CA67" i="5" s="1"/>
  <c r="DC75" i="5"/>
  <c r="CC75" i="5" s="1"/>
  <c r="DA75" i="5"/>
  <c r="CA75" i="5" s="1"/>
  <c r="DB109" i="5"/>
  <c r="CC109" i="5" s="1"/>
  <c r="CA110" i="5"/>
  <c r="CB111" i="5"/>
  <c r="DO27" i="5"/>
  <c r="CO27" i="5" s="1"/>
  <c r="DK27" i="5"/>
  <c r="CK27" i="5" s="1"/>
  <c r="CH27" i="5"/>
  <c r="CC27" i="5"/>
  <c r="DP27" i="5"/>
  <c r="CP27" i="5" s="1"/>
  <c r="DJ27" i="5"/>
  <c r="CJ27" i="5" s="1"/>
  <c r="CI27" i="5"/>
  <c r="CB27" i="5"/>
  <c r="AW27" i="5" s="1"/>
  <c r="DR27" i="5"/>
  <c r="CR27" i="5" s="1"/>
  <c r="DM27" i="5"/>
  <c r="CM27" i="5" s="1"/>
  <c r="CE27" i="5"/>
  <c r="CD27" i="5"/>
  <c r="DQ27" i="5"/>
  <c r="CQ27" i="5" s="1"/>
  <c r="AV31" i="5"/>
  <c r="DB60" i="5"/>
  <c r="CB60" i="5" s="1"/>
  <c r="DA60" i="5"/>
  <c r="CA60" i="5" s="1"/>
  <c r="AP60" i="5" s="1"/>
  <c r="DC60" i="5"/>
  <c r="CC60" i="5" s="1"/>
  <c r="DB64" i="5"/>
  <c r="CB64" i="5" s="1"/>
  <c r="DA64" i="5"/>
  <c r="CA64" i="5" s="1"/>
  <c r="DC64" i="5"/>
  <c r="CC64" i="5" s="1"/>
  <c r="DB68" i="5"/>
  <c r="CB68" i="5" s="1"/>
  <c r="DA68" i="5"/>
  <c r="CA68" i="5" s="1"/>
  <c r="AP68" i="5" s="1"/>
  <c r="DC68" i="5"/>
  <c r="CC68" i="5" s="1"/>
  <c r="DB72" i="5"/>
  <c r="CB72" i="5" s="1"/>
  <c r="DA72" i="5"/>
  <c r="CA72" i="5" s="1"/>
  <c r="DC72" i="5"/>
  <c r="CC72" i="5" s="1"/>
  <c r="DB76" i="5"/>
  <c r="CB76" i="5" s="1"/>
  <c r="DA76" i="5"/>
  <c r="CA76" i="5" s="1"/>
  <c r="AP76" i="5" s="1"/>
  <c r="DC76" i="5"/>
  <c r="CC76" i="5" s="1"/>
  <c r="C19" i="5"/>
  <c r="CF27" i="5"/>
  <c r="DF32" i="5"/>
  <c r="CI32" i="5" s="1"/>
  <c r="B33" i="5"/>
  <c r="DE32" i="5"/>
  <c r="CH32" i="5" s="1"/>
  <c r="AV32" i="5" s="1"/>
  <c r="DC51" i="5"/>
  <c r="CC51" i="5" s="1"/>
  <c r="DB51" i="5"/>
  <c r="CB51" i="5" s="1"/>
  <c r="DA51" i="5"/>
  <c r="CA51" i="5" s="1"/>
  <c r="DC57" i="5"/>
  <c r="CC57" i="5" s="1"/>
  <c r="DA57" i="5"/>
  <c r="CA57" i="5" s="1"/>
  <c r="DB57" i="5"/>
  <c r="CB57" i="5" s="1"/>
  <c r="DC61" i="5"/>
  <c r="CC61" i="5" s="1"/>
  <c r="DA61" i="5"/>
  <c r="CA61" i="5" s="1"/>
  <c r="AP61" i="5" s="1"/>
  <c r="DB61" i="5"/>
  <c r="CB61" i="5" s="1"/>
  <c r="DC65" i="5"/>
  <c r="CC65" i="5" s="1"/>
  <c r="DA65" i="5"/>
  <c r="CA65" i="5" s="1"/>
  <c r="DB65" i="5"/>
  <c r="CB65" i="5" s="1"/>
  <c r="DC69" i="5"/>
  <c r="CC69" i="5" s="1"/>
  <c r="DA69" i="5"/>
  <c r="CA69" i="5" s="1"/>
  <c r="AP69" i="5" s="1"/>
  <c r="DB69" i="5"/>
  <c r="CB69" i="5" s="1"/>
  <c r="DC73" i="5"/>
  <c r="CC73" i="5" s="1"/>
  <c r="DA73" i="5"/>
  <c r="CA73" i="5" s="1"/>
  <c r="DB73" i="5"/>
  <c r="CB73" i="5" s="1"/>
  <c r="DC77" i="5"/>
  <c r="CC77" i="5" s="1"/>
  <c r="DA77" i="5"/>
  <c r="CA77" i="5" s="1"/>
  <c r="AP77" i="5" s="1"/>
  <c r="DB77" i="5"/>
  <c r="CB77" i="5" s="1"/>
  <c r="DD132" i="5"/>
  <c r="CD132" i="5" s="1"/>
  <c r="DF132" i="5"/>
  <c r="CF132" i="5" s="1"/>
  <c r="DB132" i="5"/>
  <c r="CB132" i="5" s="1"/>
  <c r="DE132" i="5"/>
  <c r="CE132" i="5" s="1"/>
  <c r="DQ19" i="5" l="1"/>
  <c r="CQ19" i="5" s="1"/>
  <c r="DM19" i="5"/>
  <c r="CM19" i="5" s="1"/>
  <c r="CE19" i="5"/>
  <c r="CA19" i="5"/>
  <c r="DP19" i="5"/>
  <c r="CP19" i="5" s="1"/>
  <c r="DK19" i="5"/>
  <c r="CK19" i="5" s="1"/>
  <c r="CI19" i="5"/>
  <c r="CC19" i="5"/>
  <c r="DO19" i="5"/>
  <c r="CO19" i="5" s="1"/>
  <c r="DJ19" i="5"/>
  <c r="CJ19" i="5" s="1"/>
  <c r="CH19" i="5"/>
  <c r="CB19" i="5"/>
  <c r="CF19" i="5"/>
  <c r="DR19" i="5"/>
  <c r="CR19" i="5" s="1"/>
  <c r="CD19" i="5"/>
  <c r="DN19" i="5"/>
  <c r="CN19" i="5" s="1"/>
  <c r="DL19" i="5"/>
  <c r="CL19" i="5" s="1"/>
  <c r="AW20" i="5"/>
  <c r="AW22" i="5"/>
  <c r="Q111" i="5"/>
  <c r="AW17" i="5"/>
  <c r="AP73" i="5"/>
  <c r="AP57" i="5"/>
  <c r="AP64" i="5"/>
  <c r="Q110" i="5"/>
  <c r="AP67" i="5"/>
  <c r="AW18" i="5"/>
  <c r="Q109" i="5"/>
  <c r="AP58" i="5"/>
  <c r="AW24" i="5"/>
  <c r="A171" i="5"/>
  <c r="AS133" i="5"/>
  <c r="AP63" i="5"/>
  <c r="AS131" i="5"/>
  <c r="AW14" i="5"/>
  <c r="AS132" i="5"/>
  <c r="AP65" i="5"/>
  <c r="AQ51" i="5"/>
  <c r="AP72" i="5"/>
  <c r="AP75" i="5"/>
  <c r="AP59" i="5"/>
  <c r="CJ13" i="5"/>
  <c r="AW13" i="5" s="1"/>
  <c r="AP74" i="5"/>
  <c r="AP62" i="5"/>
  <c r="AP71" i="5"/>
  <c r="AW21" i="5"/>
  <c r="AW16" i="5"/>
  <c r="AP66" i="5"/>
  <c r="AW15" i="5"/>
  <c r="AW19" i="5" l="1"/>
  <c r="B171" i="5"/>
  <c r="E168" i="4" l="1"/>
  <c r="D168" i="4"/>
  <c r="C168" i="4" s="1"/>
  <c r="E167" i="4"/>
  <c r="D167" i="4"/>
  <c r="C167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D166" i="4" s="1"/>
  <c r="E166" i="4"/>
  <c r="C166" i="4" s="1"/>
  <c r="E165" i="4"/>
  <c r="D165" i="4"/>
  <c r="C165" i="4" s="1"/>
  <c r="E164" i="4"/>
  <c r="C164" i="4" s="1"/>
  <c r="D164" i="4"/>
  <c r="E163" i="4"/>
  <c r="D163" i="4"/>
  <c r="C163" i="4" s="1"/>
  <c r="E162" i="4"/>
  <c r="C162" i="4" s="1"/>
  <c r="D162" i="4"/>
  <c r="E161" i="4"/>
  <c r="D161" i="4"/>
  <c r="C161" i="4" s="1"/>
  <c r="E160" i="4"/>
  <c r="C160" i="4" s="1"/>
  <c r="D160" i="4"/>
  <c r="E159" i="4"/>
  <c r="D159" i="4"/>
  <c r="C159" i="4" s="1"/>
  <c r="E158" i="4"/>
  <c r="D158" i="4"/>
  <c r="C158" i="4"/>
  <c r="E157" i="4"/>
  <c r="D157" i="4"/>
  <c r="C157" i="4" s="1"/>
  <c r="E156" i="4"/>
  <c r="D156" i="4"/>
  <c r="C156" i="4"/>
  <c r="B146" i="4"/>
  <c r="B145" i="4"/>
  <c r="B144" i="4"/>
  <c r="B143" i="4"/>
  <c r="B142" i="4"/>
  <c r="B141" i="4"/>
  <c r="B140" i="4"/>
  <c r="B139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D134" i="4" s="1"/>
  <c r="C134" i="4" s="1"/>
  <c r="E134" i="4"/>
  <c r="E133" i="4"/>
  <c r="D133" i="4"/>
  <c r="C133" i="4"/>
  <c r="E132" i="4"/>
  <c r="D132" i="4"/>
  <c r="C132" i="4"/>
  <c r="E131" i="4"/>
  <c r="D131" i="4"/>
  <c r="C131" i="4"/>
  <c r="B126" i="4"/>
  <c r="D122" i="4"/>
  <c r="C122" i="4"/>
  <c r="B122" i="4"/>
  <c r="D121" i="4"/>
  <c r="C121" i="4"/>
  <c r="B121" i="4" s="1"/>
  <c r="D120" i="4"/>
  <c r="B120" i="4" s="1"/>
  <c r="C120" i="4"/>
  <c r="DB111" i="4"/>
  <c r="CC111" i="4" s="1"/>
  <c r="CA111" i="4"/>
  <c r="D111" i="4"/>
  <c r="C111" i="4"/>
  <c r="B111" i="4"/>
  <c r="CA110" i="4"/>
  <c r="D110" i="4"/>
  <c r="B110" i="4" s="1"/>
  <c r="C110" i="4"/>
  <c r="CA109" i="4"/>
  <c r="D109" i="4"/>
  <c r="C109" i="4"/>
  <c r="B109" i="4"/>
  <c r="F104" i="4"/>
  <c r="E104" i="4"/>
  <c r="D104" i="4"/>
  <c r="E78" i="4"/>
  <c r="D78" i="4"/>
  <c r="C78" i="4" s="1"/>
  <c r="DB78" i="4" s="1"/>
  <c r="CB78" i="4" s="1"/>
  <c r="E77" i="4"/>
  <c r="D77" i="4"/>
  <c r="C77" i="4" s="1"/>
  <c r="DA77" i="4" s="1"/>
  <c r="CA77" i="4" s="1"/>
  <c r="DA76" i="4"/>
  <c r="CA76" i="4" s="1"/>
  <c r="E76" i="4"/>
  <c r="D76" i="4"/>
  <c r="C76" i="4" s="1"/>
  <c r="DB76" i="4" s="1"/>
  <c r="CB76" i="4" s="1"/>
  <c r="E75" i="4"/>
  <c r="D75" i="4"/>
  <c r="C75" i="4" s="1"/>
  <c r="DC74" i="4"/>
  <c r="CC74" i="4" s="1"/>
  <c r="E74" i="4"/>
  <c r="D74" i="4"/>
  <c r="C74" i="4" s="1"/>
  <c r="DB74" i="4" s="1"/>
  <c r="CB74" i="4" s="1"/>
  <c r="DA73" i="4"/>
  <c r="CA73" i="4" s="1"/>
  <c r="E73" i="4"/>
  <c r="D73" i="4"/>
  <c r="C73" i="4" s="1"/>
  <c r="DA72" i="4"/>
  <c r="CA72" i="4" s="1"/>
  <c r="E72" i="4"/>
  <c r="D72" i="4"/>
  <c r="C72" i="4" s="1"/>
  <c r="DB72" i="4" s="1"/>
  <c r="CB72" i="4" s="1"/>
  <c r="E71" i="4"/>
  <c r="D71" i="4"/>
  <c r="C71" i="4" s="1"/>
  <c r="DA70" i="4"/>
  <c r="CA70" i="4" s="1"/>
  <c r="E70" i="4"/>
  <c r="D70" i="4"/>
  <c r="C70" i="4" s="1"/>
  <c r="DB70" i="4" s="1"/>
  <c r="CB70" i="4" s="1"/>
  <c r="DA69" i="4"/>
  <c r="CA69" i="4" s="1"/>
  <c r="E69" i="4"/>
  <c r="D69" i="4"/>
  <c r="C69" i="4" s="1"/>
  <c r="DA68" i="4"/>
  <c r="CA68" i="4" s="1"/>
  <c r="E68" i="4"/>
  <c r="D68" i="4"/>
  <c r="C68" i="4" s="1"/>
  <c r="DB68" i="4" s="1"/>
  <c r="CB68" i="4" s="1"/>
  <c r="E67" i="4"/>
  <c r="D67" i="4"/>
  <c r="C67" i="4" s="1"/>
  <c r="DC66" i="4"/>
  <c r="CC66" i="4" s="1"/>
  <c r="DA66" i="4"/>
  <c r="CA66" i="4" s="1"/>
  <c r="E66" i="4"/>
  <c r="D66" i="4"/>
  <c r="C66" i="4" s="1"/>
  <c r="DB66" i="4" s="1"/>
  <c r="CB66" i="4" s="1"/>
  <c r="E65" i="4"/>
  <c r="D65" i="4"/>
  <c r="C65" i="4" s="1"/>
  <c r="DA65" i="4" s="1"/>
  <c r="CA65" i="4" s="1"/>
  <c r="DA64" i="4"/>
  <c r="CA64" i="4" s="1"/>
  <c r="E64" i="4"/>
  <c r="D64" i="4"/>
  <c r="C64" i="4" s="1"/>
  <c r="DB64" i="4" s="1"/>
  <c r="CB64" i="4" s="1"/>
  <c r="E63" i="4"/>
  <c r="D63" i="4"/>
  <c r="C63" i="4" s="1"/>
  <c r="E62" i="4"/>
  <c r="D62" i="4"/>
  <c r="C62" i="4" s="1"/>
  <c r="DB62" i="4" s="1"/>
  <c r="CB62" i="4" s="1"/>
  <c r="E61" i="4"/>
  <c r="D61" i="4"/>
  <c r="C61" i="4" s="1"/>
  <c r="DA61" i="4" s="1"/>
  <c r="CA61" i="4" s="1"/>
  <c r="DA60" i="4"/>
  <c r="CA60" i="4" s="1"/>
  <c r="E60" i="4"/>
  <c r="D60" i="4"/>
  <c r="C60" i="4" s="1"/>
  <c r="DB60" i="4" s="1"/>
  <c r="CB60" i="4" s="1"/>
  <c r="E59" i="4"/>
  <c r="D59" i="4"/>
  <c r="C59" i="4" s="1"/>
  <c r="DC58" i="4"/>
  <c r="CC58" i="4" s="1"/>
  <c r="E58" i="4"/>
  <c r="D58" i="4"/>
  <c r="C58" i="4" s="1"/>
  <c r="DB58" i="4" s="1"/>
  <c r="CB58" i="4" s="1"/>
  <c r="DA57" i="4"/>
  <c r="CA57" i="4" s="1"/>
  <c r="E57" i="4"/>
  <c r="D57" i="4"/>
  <c r="C57" i="4" s="1"/>
  <c r="DD52" i="4"/>
  <c r="CD52" i="4" s="1"/>
  <c r="DB52" i="4"/>
  <c r="CB52" i="4"/>
  <c r="E52" i="4"/>
  <c r="D52" i="4"/>
  <c r="C52" i="4" s="1"/>
  <c r="E51" i="4"/>
  <c r="D51" i="4"/>
  <c r="C51" i="4" s="1"/>
  <c r="DD51" i="4" s="1"/>
  <c r="CD51" i="4" s="1"/>
  <c r="M39" i="4"/>
  <c r="L39" i="4"/>
  <c r="K39" i="4"/>
  <c r="J39" i="4"/>
  <c r="I39" i="4"/>
  <c r="H39" i="4"/>
  <c r="G39" i="4"/>
  <c r="F39" i="4"/>
  <c r="D39" i="4"/>
  <c r="C39" i="4"/>
  <c r="E38" i="4"/>
  <c r="B38" i="4"/>
  <c r="E37" i="4"/>
  <c r="B37" i="4"/>
  <c r="B39" i="4" s="1"/>
  <c r="AU33" i="4"/>
  <c r="AT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D33" i="4"/>
  <c r="C33" i="4"/>
  <c r="DG32" i="4"/>
  <c r="DE32" i="4"/>
  <c r="CH32" i="4" s="1"/>
  <c r="CJ32" i="4"/>
  <c r="CF32" i="4"/>
  <c r="CE32" i="4"/>
  <c r="CD32" i="4"/>
  <c r="CC32" i="4"/>
  <c r="G32" i="4"/>
  <c r="F32" i="4"/>
  <c r="E32" i="4" s="1"/>
  <c r="B32" i="4"/>
  <c r="DF31" i="4"/>
  <c r="CI31" i="4" s="1"/>
  <c r="DE31" i="4"/>
  <c r="DD31" i="4"/>
  <c r="CH31" i="4"/>
  <c r="CG31" i="4"/>
  <c r="CF31" i="4"/>
  <c r="CE31" i="4"/>
  <c r="CD31" i="4"/>
  <c r="CC31" i="4"/>
  <c r="G31" i="4"/>
  <c r="G33" i="4" s="1"/>
  <c r="F31" i="4"/>
  <c r="E31" i="4"/>
  <c r="E33" i="4" s="1"/>
  <c r="B31" i="4"/>
  <c r="B33" i="4" s="1"/>
  <c r="E27" i="4"/>
  <c r="D27" i="4"/>
  <c r="C27" i="4" s="1"/>
  <c r="DN26" i="4"/>
  <c r="CN26" i="4" s="1"/>
  <c r="CH26" i="4"/>
  <c r="E26" i="4"/>
  <c r="D26" i="4"/>
  <c r="C26" i="4"/>
  <c r="E25" i="4"/>
  <c r="D25" i="4"/>
  <c r="DP24" i="4"/>
  <c r="CP24" i="4" s="1"/>
  <c r="CB24" i="4"/>
  <c r="E24" i="4"/>
  <c r="D24" i="4"/>
  <c r="C24" i="4" s="1"/>
  <c r="AV23" i="4"/>
  <c r="AU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E23" i="4" s="1"/>
  <c r="C23" i="4" s="1"/>
  <c r="F23" i="4"/>
  <c r="D23" i="4"/>
  <c r="DQ22" i="4"/>
  <c r="CQ22" i="4" s="1"/>
  <c r="DM22" i="4"/>
  <c r="CM22" i="4" s="1"/>
  <c r="DK22" i="4"/>
  <c r="CK22" i="4" s="1"/>
  <c r="CI22" i="4"/>
  <c r="CD22" i="4"/>
  <c r="E22" i="4"/>
  <c r="C22" i="4" s="1"/>
  <c r="DP22" i="4" s="1"/>
  <c r="CP22" i="4" s="1"/>
  <c r="D22" i="4"/>
  <c r="E21" i="4"/>
  <c r="C21" i="4" s="1"/>
  <c r="D21" i="4"/>
  <c r="E20" i="4"/>
  <c r="D20" i="4"/>
  <c r="C20" i="4"/>
  <c r="DM20" i="4" s="1"/>
  <c r="CM20" i="4" s="1"/>
  <c r="DM19" i="4"/>
  <c r="CM19" i="4" s="1"/>
  <c r="CD19" i="4"/>
  <c r="E19" i="4"/>
  <c r="D19" i="4"/>
  <c r="C19" i="4"/>
  <c r="E18" i="4"/>
  <c r="D18" i="4"/>
  <c r="C18" i="4" s="1"/>
  <c r="DO18" i="4" s="1"/>
  <c r="CO18" i="4" s="1"/>
  <c r="E17" i="4"/>
  <c r="D17" i="4"/>
  <c r="C17" i="4"/>
  <c r="DR17" i="4" s="1"/>
  <c r="CR17" i="4" s="1"/>
  <c r="E16" i="4"/>
  <c r="D16" i="4"/>
  <c r="C16" i="4"/>
  <c r="DR16" i="4" s="1"/>
  <c r="CR16" i="4" s="1"/>
  <c r="E15" i="4"/>
  <c r="C15" i="4" s="1"/>
  <c r="D15" i="4"/>
  <c r="E14" i="4"/>
  <c r="D14" i="4"/>
  <c r="C14" i="4"/>
  <c r="DR14" i="4" s="1"/>
  <c r="CR14" i="4" s="1"/>
  <c r="E13" i="4"/>
  <c r="C13" i="4" s="1"/>
  <c r="D13" i="4"/>
  <c r="A5" i="4"/>
  <c r="A4" i="4"/>
  <c r="A3" i="4"/>
  <c r="A2" i="4"/>
  <c r="DP21" i="4" l="1"/>
  <c r="CP21" i="4" s="1"/>
  <c r="DL21" i="4"/>
  <c r="CL21" i="4" s="1"/>
  <c r="CI21" i="4"/>
  <c r="CD21" i="4"/>
  <c r="DN21" i="4"/>
  <c r="CN21" i="4" s="1"/>
  <c r="CF21" i="4"/>
  <c r="CA21" i="4"/>
  <c r="DO21" i="4"/>
  <c r="CO21" i="4" s="1"/>
  <c r="CB21" i="4"/>
  <c r="DM21" i="4"/>
  <c r="CM21" i="4" s="1"/>
  <c r="CH21" i="4"/>
  <c r="DR21" i="4"/>
  <c r="CR21" i="4" s="1"/>
  <c r="DK21" i="4"/>
  <c r="CK21" i="4" s="1"/>
  <c r="CE21" i="4"/>
  <c r="DQ21" i="4"/>
  <c r="CQ21" i="4" s="1"/>
  <c r="DJ21" i="4"/>
  <c r="CJ21" i="4" s="1"/>
  <c r="CC21" i="4"/>
  <c r="DP13" i="4"/>
  <c r="CP13" i="4" s="1"/>
  <c r="DL13" i="4"/>
  <c r="CL13" i="4" s="1"/>
  <c r="CI13" i="4"/>
  <c r="CD13" i="4"/>
  <c r="DK13" i="4"/>
  <c r="CK13" i="4" s="1"/>
  <c r="CC13" i="4"/>
  <c r="DR13" i="4"/>
  <c r="CR13" i="4" s="1"/>
  <c r="DN13" i="4"/>
  <c r="CN13" i="4" s="1"/>
  <c r="DJ13" i="4"/>
  <c r="CF13" i="4"/>
  <c r="CB13" i="4"/>
  <c r="DQ13" i="4"/>
  <c r="CQ13" i="4" s="1"/>
  <c r="DM13" i="4"/>
  <c r="CM13" i="4" s="1"/>
  <c r="CE13" i="4"/>
  <c r="CA13" i="4"/>
  <c r="DO13" i="4"/>
  <c r="CO13" i="4" s="1"/>
  <c r="CH13" i="4"/>
  <c r="DP15" i="4"/>
  <c r="CP15" i="4" s="1"/>
  <c r="DL15" i="4"/>
  <c r="CL15" i="4" s="1"/>
  <c r="CI15" i="4"/>
  <c r="CD15" i="4"/>
  <c r="DO15" i="4"/>
  <c r="CO15" i="4" s="1"/>
  <c r="DK15" i="4"/>
  <c r="CK15" i="4" s="1"/>
  <c r="CH15" i="4"/>
  <c r="CC15" i="4"/>
  <c r="DR15" i="4"/>
  <c r="CR15" i="4" s="1"/>
  <c r="DN15" i="4"/>
  <c r="CN15" i="4" s="1"/>
  <c r="DJ15" i="4"/>
  <c r="CJ15" i="4" s="1"/>
  <c r="CF15" i="4"/>
  <c r="CB15" i="4"/>
  <c r="DQ15" i="4"/>
  <c r="CQ15" i="4" s="1"/>
  <c r="DM15" i="4"/>
  <c r="CM15" i="4" s="1"/>
  <c r="CE15" i="4"/>
  <c r="CA15" i="4"/>
  <c r="DQ27" i="4"/>
  <c r="CQ27" i="4" s="1"/>
  <c r="DM27" i="4"/>
  <c r="CM27" i="4" s="1"/>
  <c r="DO27" i="4"/>
  <c r="CO27" i="4" s="1"/>
  <c r="DK27" i="4"/>
  <c r="CK27" i="4" s="1"/>
  <c r="CH27" i="4"/>
  <c r="CC27" i="4"/>
  <c r="DP27" i="4"/>
  <c r="CP27" i="4" s="1"/>
  <c r="CD27" i="4"/>
  <c r="DR27" i="4"/>
  <c r="CR27" i="4" s="1"/>
  <c r="CF27" i="4"/>
  <c r="DN27" i="4"/>
  <c r="CN27" i="4" s="1"/>
  <c r="CE27" i="4"/>
  <c r="DL27" i="4"/>
  <c r="CL27" i="4" s="1"/>
  <c r="CB27" i="4"/>
  <c r="DJ27" i="4"/>
  <c r="CJ27" i="4" s="1"/>
  <c r="CA27" i="4"/>
  <c r="CI27" i="4"/>
  <c r="CE14" i="4"/>
  <c r="CC14" i="4"/>
  <c r="CH14" i="4"/>
  <c r="DK14" i="4"/>
  <c r="CK14" i="4" s="1"/>
  <c r="DO14" i="4"/>
  <c r="CO14" i="4" s="1"/>
  <c r="CC16" i="4"/>
  <c r="CH16" i="4"/>
  <c r="DK16" i="4"/>
  <c r="CK16" i="4" s="1"/>
  <c r="DP16" i="4"/>
  <c r="CP16" i="4" s="1"/>
  <c r="CD17" i="4"/>
  <c r="DL17" i="4"/>
  <c r="CL17" i="4" s="1"/>
  <c r="DQ17" i="4"/>
  <c r="CQ17" i="4" s="1"/>
  <c r="CF18" i="4"/>
  <c r="DN18" i="4"/>
  <c r="CN18" i="4" s="1"/>
  <c r="DP19" i="4"/>
  <c r="CP19" i="4" s="1"/>
  <c r="DL19" i="4"/>
  <c r="CL19" i="4" s="1"/>
  <c r="DQ19" i="4"/>
  <c r="CQ19" i="4" s="1"/>
  <c r="DK19" i="4"/>
  <c r="CK19" i="4" s="1"/>
  <c r="CH19" i="4"/>
  <c r="CC19" i="4"/>
  <c r="CA19" i="4"/>
  <c r="CF19" i="4"/>
  <c r="DO19" i="4"/>
  <c r="CO19" i="4" s="1"/>
  <c r="CE20" i="4"/>
  <c r="DK20" i="4"/>
  <c r="CK20" i="4" s="1"/>
  <c r="DO24" i="4"/>
  <c r="CO24" i="4" s="1"/>
  <c r="DK24" i="4"/>
  <c r="CK24" i="4" s="1"/>
  <c r="CH24" i="4"/>
  <c r="CC24" i="4"/>
  <c r="DN24" i="4"/>
  <c r="CN24" i="4" s="1"/>
  <c r="CF24" i="4"/>
  <c r="CA24" i="4"/>
  <c r="DR24" i="4"/>
  <c r="CR24" i="4" s="1"/>
  <c r="DM24" i="4"/>
  <c r="CM24" i="4" s="1"/>
  <c r="CE24" i="4"/>
  <c r="CI24" i="4"/>
  <c r="DJ24" i="4"/>
  <c r="CJ24" i="4" s="1"/>
  <c r="DQ26" i="4"/>
  <c r="CQ26" i="4" s="1"/>
  <c r="DM26" i="4"/>
  <c r="CM26" i="4" s="1"/>
  <c r="CE26" i="4"/>
  <c r="DP26" i="4"/>
  <c r="CP26" i="4" s="1"/>
  <c r="DK26" i="4"/>
  <c r="CK26" i="4" s="1"/>
  <c r="CI26" i="4"/>
  <c r="CC26" i="4"/>
  <c r="DR26" i="4"/>
  <c r="CR26" i="4" s="1"/>
  <c r="DJ26" i="4"/>
  <c r="CJ26" i="4" s="1"/>
  <c r="CD26" i="4"/>
  <c r="DO26" i="4"/>
  <c r="CO26" i="4" s="1"/>
  <c r="CB26" i="4"/>
  <c r="CA26" i="4"/>
  <c r="DB51" i="4"/>
  <c r="CB51" i="4" s="1"/>
  <c r="DB57" i="4"/>
  <c r="CB57" i="4" s="1"/>
  <c r="DC57" i="4"/>
  <c r="CC57" i="4" s="1"/>
  <c r="DA62" i="4"/>
  <c r="CA62" i="4" s="1"/>
  <c r="DB73" i="4"/>
  <c r="CB73" i="4" s="1"/>
  <c r="DC73" i="4"/>
  <c r="CC73" i="4" s="1"/>
  <c r="DA78" i="4"/>
  <c r="CA78" i="4" s="1"/>
  <c r="DD133" i="4"/>
  <c r="CD133" i="4" s="1"/>
  <c r="DF133" i="4"/>
  <c r="CF133" i="4" s="1"/>
  <c r="DB133" i="4"/>
  <c r="CB133" i="4" s="1"/>
  <c r="DE133" i="4"/>
  <c r="CE133" i="4" s="1"/>
  <c r="DC133" i="4"/>
  <c r="CC133" i="4" s="1"/>
  <c r="DA133" i="4"/>
  <c r="CA133" i="4" s="1"/>
  <c r="CD14" i="4"/>
  <c r="CI14" i="4"/>
  <c r="DL14" i="4"/>
  <c r="CL14" i="4" s="1"/>
  <c r="DP14" i="4"/>
  <c r="CP14" i="4" s="1"/>
  <c r="CD16" i="4"/>
  <c r="CI16" i="4"/>
  <c r="DL16" i="4"/>
  <c r="CL16" i="4" s="1"/>
  <c r="CE17" i="4"/>
  <c r="DM17" i="4"/>
  <c r="CM17" i="4" s="1"/>
  <c r="CB18" i="4"/>
  <c r="CH18" i="4"/>
  <c r="DJ18" i="4"/>
  <c r="CJ18" i="4" s="1"/>
  <c r="CB19" i="4"/>
  <c r="CI19" i="4"/>
  <c r="DJ19" i="4"/>
  <c r="CJ19" i="4" s="1"/>
  <c r="DR19" i="4"/>
  <c r="CR19" i="4" s="1"/>
  <c r="CH20" i="4"/>
  <c r="CC22" i="4"/>
  <c r="DL24" i="4"/>
  <c r="CL24" i="4" s="1"/>
  <c r="CF26" i="4"/>
  <c r="DL26" i="4"/>
  <c r="CL26" i="4" s="1"/>
  <c r="DA58" i="4"/>
  <c r="CA58" i="4" s="1"/>
  <c r="AP58" i="4" s="1"/>
  <c r="DC62" i="4"/>
  <c r="CC62" i="4" s="1"/>
  <c r="DB69" i="4"/>
  <c r="CB69" i="4" s="1"/>
  <c r="DC69" i="4"/>
  <c r="CC69" i="4" s="1"/>
  <c r="AP69" i="4" s="1"/>
  <c r="DA74" i="4"/>
  <c r="CA74" i="4" s="1"/>
  <c r="AP74" i="4" s="1"/>
  <c r="DC78" i="4"/>
  <c r="CC78" i="4" s="1"/>
  <c r="DC109" i="4"/>
  <c r="CD109" i="4" s="1"/>
  <c r="CB109" i="4"/>
  <c r="Q109" i="4" s="1"/>
  <c r="DB109" i="4"/>
  <c r="CC109" i="4" s="1"/>
  <c r="CA14" i="4"/>
  <c r="DM14" i="4"/>
  <c r="CM14" i="4" s="1"/>
  <c r="DQ14" i="4"/>
  <c r="CQ14" i="4" s="1"/>
  <c r="DQ16" i="4"/>
  <c r="CQ16" i="4" s="1"/>
  <c r="DM16" i="4"/>
  <c r="CM16" i="4" s="1"/>
  <c r="CA16" i="4"/>
  <c r="CE16" i="4"/>
  <c r="DN16" i="4"/>
  <c r="CN16" i="4" s="1"/>
  <c r="DO17" i="4"/>
  <c r="CO17" i="4" s="1"/>
  <c r="DK17" i="4"/>
  <c r="CK17" i="4" s="1"/>
  <c r="CH17" i="4"/>
  <c r="CC17" i="4"/>
  <c r="CA17" i="4"/>
  <c r="CF17" i="4"/>
  <c r="DN17" i="4"/>
  <c r="CN17" i="4" s="1"/>
  <c r="DQ18" i="4"/>
  <c r="CQ18" i="4" s="1"/>
  <c r="DM18" i="4"/>
  <c r="CM18" i="4" s="1"/>
  <c r="CE18" i="4"/>
  <c r="CA18" i="4"/>
  <c r="CC18" i="4"/>
  <c r="CI18" i="4"/>
  <c r="DK18" i="4"/>
  <c r="CK18" i="4" s="1"/>
  <c r="DP18" i="4"/>
  <c r="CP18" i="4" s="1"/>
  <c r="DR20" i="4"/>
  <c r="CR20" i="4" s="1"/>
  <c r="DN20" i="4"/>
  <c r="CN20" i="4" s="1"/>
  <c r="DJ20" i="4"/>
  <c r="CJ20" i="4" s="1"/>
  <c r="CF20" i="4"/>
  <c r="CB20" i="4"/>
  <c r="DQ20" i="4"/>
  <c r="CQ20" i="4" s="1"/>
  <c r="DL20" i="4"/>
  <c r="CL20" i="4" s="1"/>
  <c r="CD20" i="4"/>
  <c r="CA20" i="4"/>
  <c r="CI20" i="4"/>
  <c r="DO20" i="4"/>
  <c r="CO20" i="4" s="1"/>
  <c r="DA51" i="4"/>
  <c r="CA51" i="4" s="1"/>
  <c r="DC51" i="4"/>
  <c r="CC51" i="4" s="1"/>
  <c r="AP57" i="4"/>
  <c r="DB65" i="4"/>
  <c r="CB65" i="4" s="1"/>
  <c r="AP65" i="4" s="1"/>
  <c r="DC65" i="4"/>
  <c r="CC65" i="4" s="1"/>
  <c r="AP70" i="4"/>
  <c r="AP73" i="4"/>
  <c r="DD131" i="4"/>
  <c r="CD131" i="4" s="1"/>
  <c r="DF131" i="4"/>
  <c r="CF131" i="4" s="1"/>
  <c r="DB131" i="4"/>
  <c r="CB131" i="4" s="1"/>
  <c r="DC131" i="4"/>
  <c r="CC131" i="4" s="1"/>
  <c r="DE131" i="4"/>
  <c r="CE131" i="4" s="1"/>
  <c r="DA131" i="4"/>
  <c r="CA131" i="4" s="1"/>
  <c r="CB14" i="4"/>
  <c r="CF14" i="4"/>
  <c r="DJ14" i="4"/>
  <c r="CJ14" i="4" s="1"/>
  <c r="DN14" i="4"/>
  <c r="CN14" i="4" s="1"/>
  <c r="CB16" i="4"/>
  <c r="CF16" i="4"/>
  <c r="DJ16" i="4"/>
  <c r="CJ16" i="4" s="1"/>
  <c r="DO16" i="4"/>
  <c r="CO16" i="4" s="1"/>
  <c r="CB17" i="4"/>
  <c r="CI17" i="4"/>
  <c r="DJ17" i="4"/>
  <c r="CJ17" i="4" s="1"/>
  <c r="DP17" i="4"/>
  <c r="CP17" i="4" s="1"/>
  <c r="CD18" i="4"/>
  <c r="DL18" i="4"/>
  <c r="CL18" i="4" s="1"/>
  <c r="DR18" i="4"/>
  <c r="CR18" i="4" s="1"/>
  <c r="CE19" i="4"/>
  <c r="DN19" i="4"/>
  <c r="CN19" i="4" s="1"/>
  <c r="CC20" i="4"/>
  <c r="DP20" i="4"/>
  <c r="CP20" i="4" s="1"/>
  <c r="DR22" i="4"/>
  <c r="CR22" i="4" s="1"/>
  <c r="DN22" i="4"/>
  <c r="CN22" i="4" s="1"/>
  <c r="DJ22" i="4"/>
  <c r="CJ22" i="4" s="1"/>
  <c r="CF22" i="4"/>
  <c r="CB22" i="4"/>
  <c r="DO22" i="4"/>
  <c r="CO22" i="4" s="1"/>
  <c r="CH22" i="4"/>
  <c r="CA22" i="4"/>
  <c r="CE22" i="4"/>
  <c r="DL22" i="4"/>
  <c r="CL22" i="4" s="1"/>
  <c r="CD24" i="4"/>
  <c r="DQ24" i="4"/>
  <c r="CQ24" i="4" s="1"/>
  <c r="DB61" i="4"/>
  <c r="CB61" i="4" s="1"/>
  <c r="DC61" i="4"/>
  <c r="CC61" i="4" s="1"/>
  <c r="AP61" i="4" s="1"/>
  <c r="AP66" i="4"/>
  <c r="DC70" i="4"/>
  <c r="CC70" i="4" s="1"/>
  <c r="DB77" i="4"/>
  <c r="CB77" i="4" s="1"/>
  <c r="DC77" i="4"/>
  <c r="CC77" i="4" s="1"/>
  <c r="AP77" i="4" s="1"/>
  <c r="DC110" i="4"/>
  <c r="CD110" i="4" s="1"/>
  <c r="CB110" i="4"/>
  <c r="DB110" i="4"/>
  <c r="CC110" i="4" s="1"/>
  <c r="Q110" i="4" s="1"/>
  <c r="DD132" i="4"/>
  <c r="CD132" i="4" s="1"/>
  <c r="DF132" i="4"/>
  <c r="CF132" i="4" s="1"/>
  <c r="DB132" i="4"/>
  <c r="CB132" i="4" s="1"/>
  <c r="DA132" i="4"/>
  <c r="CA132" i="4" s="1"/>
  <c r="DE132" i="4"/>
  <c r="CE132" i="4" s="1"/>
  <c r="DC132" i="4"/>
  <c r="CC132" i="4" s="1"/>
  <c r="DB59" i="4"/>
  <c r="CB59" i="4" s="1"/>
  <c r="DC59" i="4"/>
  <c r="CC59" i="4" s="1"/>
  <c r="DA59" i="4"/>
  <c r="CA59" i="4" s="1"/>
  <c r="AP59" i="4" s="1"/>
  <c r="DB63" i="4"/>
  <c r="CB63" i="4" s="1"/>
  <c r="DC63" i="4"/>
  <c r="CC63" i="4" s="1"/>
  <c r="DA63" i="4"/>
  <c r="CA63" i="4" s="1"/>
  <c r="AP63" i="4" s="1"/>
  <c r="DB67" i="4"/>
  <c r="CB67" i="4" s="1"/>
  <c r="DC67" i="4"/>
  <c r="CC67" i="4" s="1"/>
  <c r="DA67" i="4"/>
  <c r="CA67" i="4" s="1"/>
  <c r="DB71" i="4"/>
  <c r="CB71" i="4" s="1"/>
  <c r="DC71" i="4"/>
  <c r="CC71" i="4" s="1"/>
  <c r="DA71" i="4"/>
  <c r="CA71" i="4" s="1"/>
  <c r="DB75" i="4"/>
  <c r="CB75" i="4" s="1"/>
  <c r="DC75" i="4"/>
  <c r="CC75" i="4" s="1"/>
  <c r="DA75" i="4"/>
  <c r="CA75" i="4" s="1"/>
  <c r="AP75" i="4" s="1"/>
  <c r="C25" i="4"/>
  <c r="A171" i="4" s="1"/>
  <c r="E39" i="4"/>
  <c r="DC60" i="4"/>
  <c r="CC60" i="4" s="1"/>
  <c r="AP60" i="4" s="1"/>
  <c r="DC64" i="4"/>
  <c r="CC64" i="4" s="1"/>
  <c r="AP64" i="4" s="1"/>
  <c r="DC68" i="4"/>
  <c r="CC68" i="4" s="1"/>
  <c r="AP68" i="4" s="1"/>
  <c r="DC72" i="4"/>
  <c r="CC72" i="4" s="1"/>
  <c r="AP72" i="4" s="1"/>
  <c r="DC76" i="4"/>
  <c r="CC76" i="4" s="1"/>
  <c r="AP76" i="4" s="1"/>
  <c r="DC111" i="4"/>
  <c r="CD111" i="4" s="1"/>
  <c r="CB111" i="4"/>
  <c r="Q111" i="4" s="1"/>
  <c r="F33" i="4"/>
  <c r="DD32" i="4"/>
  <c r="CG32" i="4" s="1"/>
  <c r="AV32" i="4" s="1"/>
  <c r="DF32" i="4"/>
  <c r="CI32" i="4" s="1"/>
  <c r="DA52" i="4"/>
  <c r="CA52" i="4" s="1"/>
  <c r="DC52" i="4"/>
  <c r="CC52" i="4" s="1"/>
  <c r="DG31" i="4"/>
  <c r="CJ31" i="4" s="1"/>
  <c r="AV31" i="4" s="1"/>
  <c r="AW17" i="4" l="1"/>
  <c r="AW19" i="4"/>
  <c r="AW20" i="4"/>
  <c r="AW24" i="4"/>
  <c r="AQ52" i="4"/>
  <c r="AP67" i="4"/>
  <c r="AS131" i="4"/>
  <c r="AP62" i="4"/>
  <c r="AW21" i="4"/>
  <c r="AW14" i="4"/>
  <c r="CJ13" i="4"/>
  <c r="DQ25" i="4"/>
  <c r="CQ25" i="4" s="1"/>
  <c r="DM25" i="4"/>
  <c r="CM25" i="4" s="1"/>
  <c r="CE25" i="4"/>
  <c r="CA25" i="4"/>
  <c r="DP25" i="4"/>
  <c r="CP25" i="4" s="1"/>
  <c r="DK25" i="4"/>
  <c r="CK25" i="4" s="1"/>
  <c r="CI25" i="4"/>
  <c r="CC25" i="4"/>
  <c r="DO25" i="4"/>
  <c r="CO25" i="4" s="1"/>
  <c r="DJ25" i="4"/>
  <c r="CJ25" i="4" s="1"/>
  <c r="CH25" i="4"/>
  <c r="CB25" i="4"/>
  <c r="DR25" i="4"/>
  <c r="CR25" i="4" s="1"/>
  <c r="CD25" i="4"/>
  <c r="DN25" i="4"/>
  <c r="CN25" i="4" s="1"/>
  <c r="DL25" i="4"/>
  <c r="CL25" i="4" s="1"/>
  <c r="CF25" i="4"/>
  <c r="AQ51" i="4"/>
  <c r="AW18" i="4"/>
  <c r="AP71" i="4"/>
  <c r="AS132" i="4"/>
  <c r="AW22" i="4"/>
  <c r="AW16" i="4"/>
  <c r="AS133" i="4"/>
  <c r="AP78" i="4"/>
  <c r="AW26" i="4"/>
  <c r="AW27" i="4"/>
  <c r="AW15" i="4"/>
  <c r="AW13" i="4"/>
  <c r="B171" i="4" l="1"/>
  <c r="AW25" i="4"/>
  <c r="E168" i="3" l="1"/>
  <c r="D168" i="3"/>
  <c r="C168" i="3" s="1"/>
  <c r="E167" i="3"/>
  <c r="C167" i="3" s="1"/>
  <c r="D167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E166" i="3" s="1"/>
  <c r="F166" i="3"/>
  <c r="D166" i="3" s="1"/>
  <c r="C166" i="3" s="1"/>
  <c r="E165" i="3"/>
  <c r="D165" i="3"/>
  <c r="C165" i="3" s="1"/>
  <c r="E164" i="3"/>
  <c r="C164" i="3" s="1"/>
  <c r="D164" i="3"/>
  <c r="E163" i="3"/>
  <c r="D163" i="3"/>
  <c r="C163" i="3" s="1"/>
  <c r="E162" i="3"/>
  <c r="D162" i="3"/>
  <c r="C162" i="3"/>
  <c r="E161" i="3"/>
  <c r="D161" i="3"/>
  <c r="C161" i="3" s="1"/>
  <c r="E160" i="3"/>
  <c r="D160" i="3"/>
  <c r="C160" i="3"/>
  <c r="E159" i="3"/>
  <c r="D159" i="3"/>
  <c r="C159" i="3" s="1"/>
  <c r="E158" i="3"/>
  <c r="C158" i="3" s="1"/>
  <c r="D158" i="3"/>
  <c r="E157" i="3"/>
  <c r="D157" i="3"/>
  <c r="C157" i="3" s="1"/>
  <c r="E156" i="3"/>
  <c r="D156" i="3"/>
  <c r="C156" i="3" s="1"/>
  <c r="B146" i="3"/>
  <c r="B145" i="3"/>
  <c r="B144" i="3"/>
  <c r="B143" i="3"/>
  <c r="B142" i="3"/>
  <c r="B141" i="3"/>
  <c r="B140" i="3"/>
  <c r="B139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E134" i="3" s="1"/>
  <c r="F134" i="3"/>
  <c r="D134" i="3" s="1"/>
  <c r="C134" i="3" s="1"/>
  <c r="DE133" i="3"/>
  <c r="DB133" i="3"/>
  <c r="CB133" i="3" s="1"/>
  <c r="CE133" i="3"/>
  <c r="E133" i="3"/>
  <c r="D133" i="3"/>
  <c r="C133" i="3"/>
  <c r="DD133" i="3" s="1"/>
  <c r="CD133" i="3" s="1"/>
  <c r="E132" i="3"/>
  <c r="C132" i="3" s="1"/>
  <c r="D132" i="3"/>
  <c r="E131" i="3"/>
  <c r="C131" i="3" s="1"/>
  <c r="D131" i="3"/>
  <c r="B126" i="3"/>
  <c r="D122" i="3"/>
  <c r="B122" i="3" s="1"/>
  <c r="C122" i="3"/>
  <c r="D121" i="3"/>
  <c r="C121" i="3"/>
  <c r="D120" i="3"/>
  <c r="C120" i="3"/>
  <c r="B120" i="3"/>
  <c r="D111" i="3"/>
  <c r="B111" i="3" s="1"/>
  <c r="C111" i="3"/>
  <c r="CB110" i="3"/>
  <c r="D110" i="3"/>
  <c r="B110" i="3" s="1"/>
  <c r="C110" i="3"/>
  <c r="D109" i="3"/>
  <c r="C109" i="3"/>
  <c r="B109" i="3"/>
  <c r="CA109" i="3" s="1"/>
  <c r="F104" i="3"/>
  <c r="E104" i="3"/>
  <c r="D104" i="3"/>
  <c r="E78" i="3"/>
  <c r="D78" i="3"/>
  <c r="C78" i="3"/>
  <c r="DB78" i="3" s="1"/>
  <c r="CB78" i="3" s="1"/>
  <c r="E77" i="3"/>
  <c r="D77" i="3"/>
  <c r="E76" i="3"/>
  <c r="D76" i="3"/>
  <c r="C76" i="3"/>
  <c r="DB76" i="3" s="1"/>
  <c r="CB76" i="3" s="1"/>
  <c r="E75" i="3"/>
  <c r="D75" i="3"/>
  <c r="DA74" i="3"/>
  <c r="CA74" i="3" s="1"/>
  <c r="E74" i="3"/>
  <c r="D74" i="3"/>
  <c r="C74" i="3"/>
  <c r="DB74" i="3" s="1"/>
  <c r="CB74" i="3" s="1"/>
  <c r="E73" i="3"/>
  <c r="D73" i="3"/>
  <c r="E72" i="3"/>
  <c r="D72" i="3"/>
  <c r="C72" i="3"/>
  <c r="DB72" i="3" s="1"/>
  <c r="CB72" i="3" s="1"/>
  <c r="E71" i="3"/>
  <c r="D71" i="3"/>
  <c r="DA70" i="3"/>
  <c r="CA70" i="3" s="1"/>
  <c r="E70" i="3"/>
  <c r="D70" i="3"/>
  <c r="C70" i="3"/>
  <c r="DB70" i="3" s="1"/>
  <c r="CB70" i="3" s="1"/>
  <c r="E69" i="3"/>
  <c r="D69" i="3"/>
  <c r="E68" i="3"/>
  <c r="D68" i="3"/>
  <c r="C68" i="3"/>
  <c r="DB68" i="3" s="1"/>
  <c r="CB68" i="3" s="1"/>
  <c r="E67" i="3"/>
  <c r="D67" i="3"/>
  <c r="E66" i="3"/>
  <c r="D66" i="3"/>
  <c r="C66" i="3"/>
  <c r="DC66" i="3" s="1"/>
  <c r="CC66" i="3" s="1"/>
  <c r="E65" i="3"/>
  <c r="D65" i="3"/>
  <c r="E64" i="3"/>
  <c r="D64" i="3"/>
  <c r="C64" i="3"/>
  <c r="DB64" i="3" s="1"/>
  <c r="CB64" i="3" s="1"/>
  <c r="E63" i="3"/>
  <c r="D63" i="3"/>
  <c r="DA62" i="3"/>
  <c r="CA62" i="3" s="1"/>
  <c r="E62" i="3"/>
  <c r="D62" i="3"/>
  <c r="C62" i="3"/>
  <c r="DB62" i="3" s="1"/>
  <c r="CB62" i="3" s="1"/>
  <c r="E61" i="3"/>
  <c r="D61" i="3"/>
  <c r="E60" i="3"/>
  <c r="D60" i="3"/>
  <c r="C60" i="3"/>
  <c r="DB60" i="3" s="1"/>
  <c r="CB60" i="3" s="1"/>
  <c r="E59" i="3"/>
  <c r="D59" i="3"/>
  <c r="DA58" i="3"/>
  <c r="CA58" i="3" s="1"/>
  <c r="E58" i="3"/>
  <c r="D58" i="3"/>
  <c r="C58" i="3"/>
  <c r="DB58" i="3" s="1"/>
  <c r="CB58" i="3" s="1"/>
  <c r="E57" i="3"/>
  <c r="D57" i="3"/>
  <c r="E52" i="3"/>
  <c r="D52" i="3"/>
  <c r="C52" i="3" s="1"/>
  <c r="E51" i="3"/>
  <c r="D51" i="3"/>
  <c r="M39" i="3"/>
  <c r="L39" i="3"/>
  <c r="K39" i="3"/>
  <c r="J39" i="3"/>
  <c r="I39" i="3"/>
  <c r="H39" i="3"/>
  <c r="G39" i="3"/>
  <c r="F39" i="3"/>
  <c r="E39" i="3"/>
  <c r="D39" i="3"/>
  <c r="C39" i="3"/>
  <c r="E38" i="3"/>
  <c r="B38" i="3"/>
  <c r="E37" i="3"/>
  <c r="B37" i="3"/>
  <c r="AU33" i="3"/>
  <c r="AT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D33" i="3"/>
  <c r="C33" i="3"/>
  <c r="DF32" i="3"/>
  <c r="CI32" i="3" s="1"/>
  <c r="CF32" i="3"/>
  <c r="CE32" i="3"/>
  <c r="CD32" i="3"/>
  <c r="CC32" i="3"/>
  <c r="G32" i="3"/>
  <c r="F32" i="3"/>
  <c r="B32" i="3"/>
  <c r="DG31" i="3"/>
  <c r="DF31" i="3"/>
  <c r="CI31" i="3" s="1"/>
  <c r="CJ31" i="3"/>
  <c r="CF31" i="3"/>
  <c r="CE31" i="3"/>
  <c r="CD31" i="3"/>
  <c r="CC31" i="3"/>
  <c r="G31" i="3"/>
  <c r="F31" i="3"/>
  <c r="F33" i="3" s="1"/>
  <c r="E31" i="3"/>
  <c r="B31" i="3"/>
  <c r="DO27" i="3"/>
  <c r="CO27" i="3" s="1"/>
  <c r="DL27" i="3"/>
  <c r="CL27" i="3" s="1"/>
  <c r="CD27" i="3"/>
  <c r="CB27" i="3"/>
  <c r="E27" i="3"/>
  <c r="D27" i="3"/>
  <c r="C27" i="3" s="1"/>
  <c r="DR26" i="3"/>
  <c r="CR26" i="3" s="1"/>
  <c r="CD26" i="3"/>
  <c r="E26" i="3"/>
  <c r="D26" i="3"/>
  <c r="C26" i="3" s="1"/>
  <c r="DR25" i="3"/>
  <c r="CR25" i="3" s="1"/>
  <c r="DL25" i="3"/>
  <c r="CL25" i="3" s="1"/>
  <c r="DJ25" i="3"/>
  <c r="CJ25" i="3" s="1"/>
  <c r="CE25" i="3"/>
  <c r="CD25" i="3"/>
  <c r="E25" i="3"/>
  <c r="D25" i="3"/>
  <c r="C25" i="3"/>
  <c r="E24" i="3"/>
  <c r="C24" i="3" s="1"/>
  <c r="D24" i="3"/>
  <c r="AV23" i="3"/>
  <c r="AU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E23" i="3" s="1"/>
  <c r="F23" i="3"/>
  <c r="D23" i="3" s="1"/>
  <c r="C23" i="3"/>
  <c r="E22" i="3"/>
  <c r="D22" i="3"/>
  <c r="C22" i="3" s="1"/>
  <c r="E21" i="3"/>
  <c r="D21" i="3"/>
  <c r="C21" i="3" s="1"/>
  <c r="DO20" i="3"/>
  <c r="CO20" i="3" s="1"/>
  <c r="DN20" i="3"/>
  <c r="CN20" i="3" s="1"/>
  <c r="DJ20" i="3"/>
  <c r="CJ20" i="3" s="1"/>
  <c r="CH20" i="3"/>
  <c r="CF20" i="3"/>
  <c r="CB20" i="3"/>
  <c r="E20" i="3"/>
  <c r="D20" i="3"/>
  <c r="C20" i="3" s="1"/>
  <c r="DR19" i="3"/>
  <c r="CR19" i="3" s="1"/>
  <c r="DQ19" i="3"/>
  <c r="DM19" i="3"/>
  <c r="CM19" i="3" s="1"/>
  <c r="DL19" i="3"/>
  <c r="CL19" i="3" s="1"/>
  <c r="CQ19" i="3"/>
  <c r="CE19" i="3"/>
  <c r="CD19" i="3"/>
  <c r="E19" i="3"/>
  <c r="D19" i="3"/>
  <c r="C19" i="3"/>
  <c r="DL18" i="3"/>
  <c r="CL18" i="3" s="1"/>
  <c r="E18" i="3"/>
  <c r="D18" i="3"/>
  <c r="C18" i="3" s="1"/>
  <c r="E17" i="3"/>
  <c r="D17" i="3"/>
  <c r="C17" i="3"/>
  <c r="DO16" i="3"/>
  <c r="CO16" i="3" s="1"/>
  <c r="DK16" i="3"/>
  <c r="CK16" i="3" s="1"/>
  <c r="CI16" i="3"/>
  <c r="CF16" i="3"/>
  <c r="CB16" i="3"/>
  <c r="E16" i="3"/>
  <c r="D16" i="3"/>
  <c r="C16" i="3" s="1"/>
  <c r="E15" i="3"/>
  <c r="D15" i="3"/>
  <c r="C15" i="3"/>
  <c r="E14" i="3"/>
  <c r="D14" i="3"/>
  <c r="E13" i="3"/>
  <c r="D13" i="3"/>
  <c r="C13" i="3" s="1"/>
  <c r="A5" i="3"/>
  <c r="A4" i="3"/>
  <c r="A3" i="3"/>
  <c r="A2" i="3"/>
  <c r="DO21" i="3" l="1"/>
  <c r="CO21" i="3" s="1"/>
  <c r="DK21" i="3"/>
  <c r="CK21" i="3" s="1"/>
  <c r="CH21" i="3"/>
  <c r="CC21" i="3"/>
  <c r="DR21" i="3"/>
  <c r="CR21" i="3" s="1"/>
  <c r="DM21" i="3"/>
  <c r="CM21" i="3" s="1"/>
  <c r="CE21" i="3"/>
  <c r="DL21" i="3"/>
  <c r="CL21" i="3" s="1"/>
  <c r="DQ21" i="3"/>
  <c r="CQ21" i="3" s="1"/>
  <c r="CD21" i="3"/>
  <c r="DP21" i="3"/>
  <c r="CP21" i="3" s="1"/>
  <c r="CB21" i="3"/>
  <c r="DN21" i="3"/>
  <c r="CN21" i="3" s="1"/>
  <c r="CA21" i="3"/>
  <c r="DJ21" i="3"/>
  <c r="CJ21" i="3" s="1"/>
  <c r="CI21" i="3"/>
  <c r="CF21" i="3"/>
  <c r="DO13" i="3"/>
  <c r="CO13" i="3" s="1"/>
  <c r="DK13" i="3"/>
  <c r="CK13" i="3" s="1"/>
  <c r="CH13" i="3"/>
  <c r="CC13" i="3"/>
  <c r="DR13" i="3"/>
  <c r="CR13" i="3" s="1"/>
  <c r="DM13" i="3"/>
  <c r="CM13" i="3" s="1"/>
  <c r="CE13" i="3"/>
  <c r="DP13" i="3"/>
  <c r="CP13" i="3" s="1"/>
  <c r="CB13" i="3"/>
  <c r="DL13" i="3"/>
  <c r="CL13" i="3" s="1"/>
  <c r="CF13" i="3"/>
  <c r="DQ13" i="3"/>
  <c r="CQ13" i="3" s="1"/>
  <c r="DJ13" i="3"/>
  <c r="CD13" i="3"/>
  <c r="DN13" i="3"/>
  <c r="CN13" i="3" s="1"/>
  <c r="CI13" i="3"/>
  <c r="CA13" i="3"/>
  <c r="DO15" i="3"/>
  <c r="CO15" i="3" s="1"/>
  <c r="DK15" i="3"/>
  <c r="CK15" i="3" s="1"/>
  <c r="CH15" i="3"/>
  <c r="CC15" i="3"/>
  <c r="DP15" i="3"/>
  <c r="CP15" i="3" s="1"/>
  <c r="DJ15" i="3"/>
  <c r="CJ15" i="3" s="1"/>
  <c r="CI15" i="3"/>
  <c r="CB15" i="3"/>
  <c r="CA15" i="3"/>
  <c r="DN15" i="3"/>
  <c r="CN15" i="3" s="1"/>
  <c r="DO17" i="3"/>
  <c r="CO17" i="3" s="1"/>
  <c r="DK17" i="3"/>
  <c r="CK17" i="3" s="1"/>
  <c r="CH17" i="3"/>
  <c r="CC17" i="3"/>
  <c r="DR17" i="3"/>
  <c r="CR17" i="3" s="1"/>
  <c r="DM17" i="3"/>
  <c r="CM17" i="3" s="1"/>
  <c r="CE17" i="3"/>
  <c r="CB17" i="3"/>
  <c r="DP17" i="3"/>
  <c r="CP17" i="3" s="1"/>
  <c r="CE15" i="3"/>
  <c r="DL15" i="3"/>
  <c r="CL15" i="3" s="1"/>
  <c r="DR15" i="3"/>
  <c r="CR15" i="3" s="1"/>
  <c r="CF17" i="3"/>
  <c r="DL17" i="3"/>
  <c r="CL17" i="3" s="1"/>
  <c r="DQ18" i="3"/>
  <c r="CQ18" i="3" s="1"/>
  <c r="DM18" i="3"/>
  <c r="CM18" i="3" s="1"/>
  <c r="CE18" i="3"/>
  <c r="CA18" i="3"/>
  <c r="DO18" i="3"/>
  <c r="CO18" i="3" s="1"/>
  <c r="DJ18" i="3"/>
  <c r="CJ18" i="3" s="1"/>
  <c r="CH18" i="3"/>
  <c r="CB18" i="3"/>
  <c r="DN18" i="3"/>
  <c r="CN18" i="3" s="1"/>
  <c r="CF18" i="3"/>
  <c r="CD18" i="3"/>
  <c r="DR18" i="3"/>
  <c r="CR18" i="3" s="1"/>
  <c r="DQ22" i="3"/>
  <c r="CQ22" i="3" s="1"/>
  <c r="DM22" i="3"/>
  <c r="CM22" i="3" s="1"/>
  <c r="CE22" i="3"/>
  <c r="CA22" i="3"/>
  <c r="DP22" i="3"/>
  <c r="CP22" i="3" s="1"/>
  <c r="DL22" i="3"/>
  <c r="CL22" i="3" s="1"/>
  <c r="CI22" i="3"/>
  <c r="CD22" i="3"/>
  <c r="DR22" i="3"/>
  <c r="CR22" i="3" s="1"/>
  <c r="DJ22" i="3"/>
  <c r="CJ22" i="3" s="1"/>
  <c r="CB22" i="3"/>
  <c r="DO22" i="3"/>
  <c r="CO22" i="3" s="1"/>
  <c r="CH22" i="3"/>
  <c r="DQ24" i="3"/>
  <c r="CQ24" i="3" s="1"/>
  <c r="DM24" i="3"/>
  <c r="CM24" i="3" s="1"/>
  <c r="DO24" i="3"/>
  <c r="CO24" i="3" s="1"/>
  <c r="DJ24" i="3"/>
  <c r="CJ24" i="3" s="1"/>
  <c r="CF24" i="3"/>
  <c r="CB24" i="3"/>
  <c r="DN24" i="3"/>
  <c r="CN24" i="3" s="1"/>
  <c r="CE24" i="3"/>
  <c r="CA24" i="3"/>
  <c r="DL24" i="3"/>
  <c r="CL24" i="3" s="1"/>
  <c r="CD24" i="3"/>
  <c r="DK24" i="3"/>
  <c r="CK24" i="3" s="1"/>
  <c r="CC24" i="3"/>
  <c r="DD132" i="3"/>
  <c r="CD132" i="3" s="1"/>
  <c r="DE132" i="3"/>
  <c r="CE132" i="3" s="1"/>
  <c r="DB132" i="3"/>
  <c r="CB132" i="3" s="1"/>
  <c r="DF132" i="3"/>
  <c r="CF132" i="3" s="1"/>
  <c r="DC132" i="3"/>
  <c r="CC132" i="3" s="1"/>
  <c r="C14" i="3"/>
  <c r="CF15" i="3"/>
  <c r="DM15" i="3"/>
  <c r="CM15" i="3" s="1"/>
  <c r="DQ16" i="3"/>
  <c r="CQ16" i="3" s="1"/>
  <c r="DM16" i="3"/>
  <c r="CM16" i="3" s="1"/>
  <c r="CE16" i="3"/>
  <c r="CA16" i="3"/>
  <c r="DR16" i="3"/>
  <c r="CR16" i="3" s="1"/>
  <c r="DL16" i="3"/>
  <c r="CL16" i="3" s="1"/>
  <c r="CD16" i="3"/>
  <c r="CC16" i="3"/>
  <c r="DJ16" i="3"/>
  <c r="CJ16" i="3" s="1"/>
  <c r="DP16" i="3"/>
  <c r="CP16" i="3" s="1"/>
  <c r="CA17" i="3"/>
  <c r="CI17" i="3"/>
  <c r="DN17" i="3"/>
  <c r="CN17" i="3" s="1"/>
  <c r="CI18" i="3"/>
  <c r="DK18" i="3"/>
  <c r="CK18" i="3" s="1"/>
  <c r="DA78" i="3"/>
  <c r="CA78" i="3" s="1"/>
  <c r="DD131" i="3"/>
  <c r="CD131" i="3" s="1"/>
  <c r="DF131" i="3"/>
  <c r="CF131" i="3" s="1"/>
  <c r="DA131" i="3"/>
  <c r="CA131" i="3" s="1"/>
  <c r="DC131" i="3"/>
  <c r="CC131" i="3" s="1"/>
  <c r="DE131" i="3"/>
  <c r="CE131" i="3" s="1"/>
  <c r="DB131" i="3"/>
  <c r="CB131" i="3" s="1"/>
  <c r="DA132" i="3"/>
  <c r="CA132" i="3" s="1"/>
  <c r="CC22" i="3"/>
  <c r="DK22" i="3"/>
  <c r="CK22" i="3" s="1"/>
  <c r="CH24" i="3"/>
  <c r="DP24" i="3"/>
  <c r="CP24" i="3" s="1"/>
  <c r="AP62" i="3"/>
  <c r="DB66" i="3"/>
  <c r="CB66" i="3" s="1"/>
  <c r="DA66" i="3"/>
  <c r="CA66" i="3" s="1"/>
  <c r="AP66" i="3" s="1"/>
  <c r="DC78" i="3"/>
  <c r="CC78" i="3" s="1"/>
  <c r="DC109" i="3"/>
  <c r="CD109" i="3" s="1"/>
  <c r="CB109" i="3"/>
  <c r="Q109" i="3" s="1"/>
  <c r="DB109" i="3"/>
  <c r="CC109" i="3" s="1"/>
  <c r="CD15" i="3"/>
  <c r="DQ15" i="3"/>
  <c r="CQ15" i="3" s="1"/>
  <c r="CH16" i="3"/>
  <c r="DN16" i="3"/>
  <c r="CN16" i="3" s="1"/>
  <c r="CD17" i="3"/>
  <c r="DJ17" i="3"/>
  <c r="CJ17" i="3" s="1"/>
  <c r="DQ17" i="3"/>
  <c r="CQ17" i="3" s="1"/>
  <c r="CC18" i="3"/>
  <c r="DP18" i="3"/>
  <c r="CP18" i="3" s="1"/>
  <c r="CF22" i="3"/>
  <c r="DN22" i="3"/>
  <c r="CN22" i="3" s="1"/>
  <c r="CI24" i="3"/>
  <c r="DR24" i="3"/>
  <c r="CR24" i="3" s="1"/>
  <c r="DQ26" i="3"/>
  <c r="CQ26" i="3" s="1"/>
  <c r="DM26" i="3"/>
  <c r="CM26" i="3" s="1"/>
  <c r="CE26" i="3"/>
  <c r="CA26" i="3"/>
  <c r="DO26" i="3"/>
  <c r="CO26" i="3" s="1"/>
  <c r="DK26" i="3"/>
  <c r="CK26" i="3" s="1"/>
  <c r="CH26" i="3"/>
  <c r="CC26" i="3"/>
  <c r="DP26" i="3"/>
  <c r="CP26" i="3" s="1"/>
  <c r="CI26" i="3"/>
  <c r="DN26" i="3"/>
  <c r="CN26" i="3" s="1"/>
  <c r="CF26" i="3"/>
  <c r="DJ26" i="3"/>
  <c r="CJ26" i="3" s="1"/>
  <c r="CB26" i="3"/>
  <c r="DL26" i="3"/>
  <c r="CL26" i="3" s="1"/>
  <c r="DC62" i="3"/>
  <c r="CC62" i="3" s="1"/>
  <c r="DO19" i="3"/>
  <c r="CO19" i="3" s="1"/>
  <c r="DK19" i="3"/>
  <c r="CK19" i="3" s="1"/>
  <c r="CH19" i="3"/>
  <c r="CC19" i="3"/>
  <c r="CF19" i="3"/>
  <c r="DN19" i="3"/>
  <c r="CN19" i="3" s="1"/>
  <c r="DQ27" i="3"/>
  <c r="CQ27" i="3" s="1"/>
  <c r="DM27" i="3"/>
  <c r="CM27" i="3" s="1"/>
  <c r="DN27" i="3"/>
  <c r="CN27" i="3" s="1"/>
  <c r="CH27" i="3"/>
  <c r="CC27" i="3"/>
  <c r="DP27" i="3"/>
  <c r="CP27" i="3" s="1"/>
  <c r="DK27" i="3"/>
  <c r="CK27" i="3" s="1"/>
  <c r="CE27" i="3"/>
  <c r="CA27" i="3"/>
  <c r="AW27" i="3" s="1"/>
  <c r="DJ27" i="3"/>
  <c r="CJ27" i="3" s="1"/>
  <c r="CI27" i="3"/>
  <c r="DR27" i="3"/>
  <c r="CR27" i="3" s="1"/>
  <c r="CF27" i="3"/>
  <c r="DC58" i="3"/>
  <c r="CC58" i="3" s="1"/>
  <c r="AP58" i="3" s="1"/>
  <c r="DC74" i="3"/>
  <c r="CC74" i="3" s="1"/>
  <c r="AP74" i="3" s="1"/>
  <c r="DC111" i="3"/>
  <c r="CD111" i="3" s="1"/>
  <c r="CB111" i="3"/>
  <c r="DB111" i="3"/>
  <c r="CC111" i="3" s="1"/>
  <c r="CA111" i="3"/>
  <c r="Q111" i="3" s="1"/>
  <c r="CA19" i="3"/>
  <c r="DQ20" i="3"/>
  <c r="CQ20" i="3" s="1"/>
  <c r="DM20" i="3"/>
  <c r="CM20" i="3" s="1"/>
  <c r="CE20" i="3"/>
  <c r="CA20" i="3"/>
  <c r="CC20" i="3"/>
  <c r="CI20" i="3"/>
  <c r="DK20" i="3"/>
  <c r="CK20" i="3" s="1"/>
  <c r="DP20" i="3"/>
  <c r="CP20" i="3" s="1"/>
  <c r="CB19" i="3"/>
  <c r="CI19" i="3"/>
  <c r="DJ19" i="3"/>
  <c r="CJ19" i="3" s="1"/>
  <c r="DP19" i="3"/>
  <c r="CP19" i="3" s="1"/>
  <c r="CD20" i="3"/>
  <c r="DL20" i="3"/>
  <c r="CL20" i="3" s="1"/>
  <c r="DR20" i="3"/>
  <c r="CR20" i="3" s="1"/>
  <c r="DC70" i="3"/>
  <c r="CC70" i="3" s="1"/>
  <c r="AP70" i="3" s="1"/>
  <c r="DC110" i="3"/>
  <c r="CD110" i="3" s="1"/>
  <c r="CA110" i="3"/>
  <c r="Q110" i="3" s="1"/>
  <c r="DB110" i="3"/>
  <c r="CC110" i="3" s="1"/>
  <c r="DO25" i="3"/>
  <c r="CO25" i="3" s="1"/>
  <c r="DK25" i="3"/>
  <c r="CK25" i="3" s="1"/>
  <c r="CH25" i="3"/>
  <c r="CC25" i="3"/>
  <c r="DQ25" i="3"/>
  <c r="CQ25" i="3" s="1"/>
  <c r="DM25" i="3"/>
  <c r="CM25" i="3" s="1"/>
  <c r="CA25" i="3"/>
  <c r="AW25" i="3" s="1"/>
  <c r="CF25" i="3"/>
  <c r="DN25" i="3"/>
  <c r="CN25" i="3" s="1"/>
  <c r="G33" i="3"/>
  <c r="B39" i="3"/>
  <c r="DA52" i="3"/>
  <c r="CA52" i="3" s="1"/>
  <c r="DC52" i="3"/>
  <c r="CC52" i="3" s="1"/>
  <c r="DB52" i="3"/>
  <c r="CB52" i="3" s="1"/>
  <c r="DA60" i="3"/>
  <c r="CA60" i="3" s="1"/>
  <c r="AP60" i="3" s="1"/>
  <c r="DA64" i="3"/>
  <c r="CA64" i="3" s="1"/>
  <c r="DA68" i="3"/>
  <c r="CA68" i="3" s="1"/>
  <c r="AP68" i="3" s="1"/>
  <c r="DA72" i="3"/>
  <c r="CA72" i="3" s="1"/>
  <c r="DA76" i="3"/>
  <c r="CA76" i="3" s="1"/>
  <c r="AP76" i="3" s="1"/>
  <c r="CB25" i="3"/>
  <c r="CI25" i="3"/>
  <c r="DP25" i="3"/>
  <c r="CP25" i="3" s="1"/>
  <c r="DD32" i="3"/>
  <c r="CG32" i="3" s="1"/>
  <c r="AV32" i="3" s="1"/>
  <c r="DG32" i="3"/>
  <c r="CJ32" i="3" s="1"/>
  <c r="DE32" i="3"/>
  <c r="CH32" i="3" s="1"/>
  <c r="DD52" i="3"/>
  <c r="CD52" i="3" s="1"/>
  <c r="DC60" i="3"/>
  <c r="CC60" i="3" s="1"/>
  <c r="DC64" i="3"/>
  <c r="CC64" i="3" s="1"/>
  <c r="DC68" i="3"/>
  <c r="CC68" i="3" s="1"/>
  <c r="DC72" i="3"/>
  <c r="CC72" i="3" s="1"/>
  <c r="DC76" i="3"/>
  <c r="CC76" i="3" s="1"/>
  <c r="C51" i="3"/>
  <c r="B121" i="3"/>
  <c r="DA133" i="3"/>
  <c r="CA133" i="3" s="1"/>
  <c r="DF133" i="3"/>
  <c r="CF133" i="3" s="1"/>
  <c r="B33" i="3"/>
  <c r="DE31" i="3"/>
  <c r="CH31" i="3" s="1"/>
  <c r="DD31" i="3"/>
  <c r="CG31" i="3" s="1"/>
  <c r="AV31" i="3" s="1"/>
  <c r="E32" i="3"/>
  <c r="E33" i="3" s="1"/>
  <c r="C57" i="3"/>
  <c r="C59" i="3"/>
  <c r="C61" i="3"/>
  <c r="C63" i="3"/>
  <c r="C65" i="3"/>
  <c r="C67" i="3"/>
  <c r="C69" i="3"/>
  <c r="C71" i="3"/>
  <c r="C73" i="3"/>
  <c r="C75" i="3"/>
  <c r="C77" i="3"/>
  <c r="DC133" i="3"/>
  <c r="CC133" i="3" s="1"/>
  <c r="DB69" i="3" l="1"/>
  <c r="CB69" i="3" s="1"/>
  <c r="DC69" i="3"/>
  <c r="CC69" i="3" s="1"/>
  <c r="DA69" i="3"/>
  <c r="CA69" i="3" s="1"/>
  <c r="DB61" i="3"/>
  <c r="CB61" i="3" s="1"/>
  <c r="DC61" i="3"/>
  <c r="CC61" i="3" s="1"/>
  <c r="DA61" i="3"/>
  <c r="CA61" i="3" s="1"/>
  <c r="AP61" i="3" s="1"/>
  <c r="AW16" i="3"/>
  <c r="AS132" i="3"/>
  <c r="AW24" i="3"/>
  <c r="DB73" i="3"/>
  <c r="CB73" i="3" s="1"/>
  <c r="DC73" i="3"/>
  <c r="CC73" i="3" s="1"/>
  <c r="DA73" i="3"/>
  <c r="CA73" i="3" s="1"/>
  <c r="DB65" i="3"/>
  <c r="CB65" i="3" s="1"/>
  <c r="DC65" i="3"/>
  <c r="CC65" i="3" s="1"/>
  <c r="DA65" i="3"/>
  <c r="CA65" i="3" s="1"/>
  <c r="DB57" i="3"/>
  <c r="CB57" i="3" s="1"/>
  <c r="DC57" i="3"/>
  <c r="CC57" i="3" s="1"/>
  <c r="DA57" i="3"/>
  <c r="CA57" i="3" s="1"/>
  <c r="AP57" i="3" s="1"/>
  <c r="DA51" i="3"/>
  <c r="CA51" i="3" s="1"/>
  <c r="DB51" i="3"/>
  <c r="CB51" i="3" s="1"/>
  <c r="DD51" i="3"/>
  <c r="CD51" i="3" s="1"/>
  <c r="DC51" i="3"/>
  <c r="CC51" i="3" s="1"/>
  <c r="DQ14" i="3"/>
  <c r="CQ14" i="3" s="1"/>
  <c r="DM14" i="3"/>
  <c r="CM14" i="3" s="1"/>
  <c r="CE14" i="3"/>
  <c r="CA14" i="3"/>
  <c r="DO14" i="3"/>
  <c r="CO14" i="3" s="1"/>
  <c r="DJ14" i="3"/>
  <c r="CJ14" i="3" s="1"/>
  <c r="CH14" i="3"/>
  <c r="CB14" i="3"/>
  <c r="DN14" i="3"/>
  <c r="CN14" i="3" s="1"/>
  <c r="CI14" i="3"/>
  <c r="DR14" i="3"/>
  <c r="CR14" i="3" s="1"/>
  <c r="DK14" i="3"/>
  <c r="CK14" i="3" s="1"/>
  <c r="CD14" i="3"/>
  <c r="DP14" i="3"/>
  <c r="CP14" i="3" s="1"/>
  <c r="CC14" i="3"/>
  <c r="DL14" i="3"/>
  <c r="CL14" i="3" s="1"/>
  <c r="CF14" i="3"/>
  <c r="AW22" i="3"/>
  <c r="AW18" i="3"/>
  <c r="AW13" i="3"/>
  <c r="CJ13" i="3"/>
  <c r="DB71" i="3"/>
  <c r="CB71" i="3" s="1"/>
  <c r="DC71" i="3"/>
  <c r="CC71" i="3" s="1"/>
  <c r="DA71" i="3"/>
  <c r="CA71" i="3" s="1"/>
  <c r="DB63" i="3"/>
  <c r="CB63" i="3" s="1"/>
  <c r="DC63" i="3"/>
  <c r="CC63" i="3" s="1"/>
  <c r="DA63" i="3"/>
  <c r="CA63" i="3" s="1"/>
  <c r="AP63" i="3" s="1"/>
  <c r="AS133" i="3"/>
  <c r="AP64" i="3"/>
  <c r="AQ52" i="3"/>
  <c r="AW20" i="3"/>
  <c r="AW19" i="3"/>
  <c r="AW26" i="3"/>
  <c r="AP78" i="3"/>
  <c r="A171" i="3"/>
  <c r="AW21" i="3"/>
  <c r="DB77" i="3"/>
  <c r="CB77" i="3" s="1"/>
  <c r="DC77" i="3"/>
  <c r="CC77" i="3" s="1"/>
  <c r="DA77" i="3"/>
  <c r="CA77" i="3" s="1"/>
  <c r="AP77" i="3" s="1"/>
  <c r="DB75" i="3"/>
  <c r="CB75" i="3" s="1"/>
  <c r="DC75" i="3"/>
  <c r="CC75" i="3" s="1"/>
  <c r="DA75" i="3"/>
  <c r="CA75" i="3" s="1"/>
  <c r="DB67" i="3"/>
  <c r="CB67" i="3" s="1"/>
  <c r="DC67" i="3"/>
  <c r="CC67" i="3" s="1"/>
  <c r="DA67" i="3"/>
  <c r="CA67" i="3" s="1"/>
  <c r="DB59" i="3"/>
  <c r="CB59" i="3" s="1"/>
  <c r="DC59" i="3"/>
  <c r="CC59" i="3" s="1"/>
  <c r="DA59" i="3"/>
  <c r="CA59" i="3" s="1"/>
  <c r="AP72" i="3"/>
  <c r="AS131" i="3"/>
  <c r="AW17" i="3"/>
  <c r="AW15" i="3"/>
  <c r="AP67" i="3" l="1"/>
  <c r="AP73" i="3"/>
  <c r="AP59" i="3"/>
  <c r="AP71" i="3"/>
  <c r="B171" i="3"/>
  <c r="AQ51" i="3"/>
  <c r="AP65" i="3"/>
  <c r="AP69" i="3"/>
  <c r="AW14" i="3"/>
  <c r="AP75" i="3"/>
  <c r="E168" i="2" l="1"/>
  <c r="D168" i="2"/>
  <c r="C168" i="2" s="1"/>
  <c r="E167" i="2"/>
  <c r="D167" i="2"/>
  <c r="C167" i="2"/>
  <c r="AV166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D166" i="2" s="1"/>
  <c r="C166" i="2" s="1"/>
  <c r="E166" i="2"/>
  <c r="E165" i="2"/>
  <c r="D165" i="2"/>
  <c r="C165" i="2" s="1"/>
  <c r="E164" i="2"/>
  <c r="D164" i="2"/>
  <c r="C164" i="2"/>
  <c r="E163" i="2"/>
  <c r="D163" i="2"/>
  <c r="C163" i="2" s="1"/>
  <c r="E162" i="2"/>
  <c r="D162" i="2"/>
  <c r="C162" i="2"/>
  <c r="E161" i="2"/>
  <c r="D161" i="2"/>
  <c r="C161" i="2" s="1"/>
  <c r="E160" i="2"/>
  <c r="C160" i="2" s="1"/>
  <c r="D160" i="2"/>
  <c r="E159" i="2"/>
  <c r="D159" i="2"/>
  <c r="C159" i="2" s="1"/>
  <c r="E158" i="2"/>
  <c r="C158" i="2" s="1"/>
  <c r="D158" i="2"/>
  <c r="E157" i="2"/>
  <c r="D157" i="2"/>
  <c r="C157" i="2" s="1"/>
  <c r="E156" i="2"/>
  <c r="D156" i="2"/>
  <c r="C156" i="2"/>
  <c r="B146" i="2"/>
  <c r="B145" i="2"/>
  <c r="B144" i="2"/>
  <c r="B143" i="2"/>
  <c r="B142" i="2"/>
  <c r="B141" i="2"/>
  <c r="B140" i="2"/>
  <c r="B139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D134" i="2" s="1"/>
  <c r="E134" i="2"/>
  <c r="C134" i="2" s="1"/>
  <c r="E133" i="2"/>
  <c r="C133" i="2" s="1"/>
  <c r="D133" i="2"/>
  <c r="DC132" i="2"/>
  <c r="CC132" i="2" s="1"/>
  <c r="E132" i="2"/>
  <c r="C132" i="2" s="1"/>
  <c r="D132" i="2"/>
  <c r="E131" i="2"/>
  <c r="D131" i="2"/>
  <c r="C131" i="2"/>
  <c r="B126" i="2"/>
  <c r="D122" i="2"/>
  <c r="C122" i="2"/>
  <c r="B122" i="2"/>
  <c r="D121" i="2"/>
  <c r="C121" i="2"/>
  <c r="B121" i="2" s="1"/>
  <c r="D120" i="2"/>
  <c r="C120" i="2"/>
  <c r="B120" i="2"/>
  <c r="D111" i="2"/>
  <c r="B111" i="2" s="1"/>
  <c r="DB111" i="2" s="1"/>
  <c r="CC111" i="2" s="1"/>
  <c r="C111" i="2"/>
  <c r="DB110" i="2"/>
  <c r="CC110" i="2" s="1"/>
  <c r="CA110" i="2"/>
  <c r="D110" i="2"/>
  <c r="C110" i="2"/>
  <c r="B110" i="2"/>
  <c r="DB109" i="2"/>
  <c r="CC109" i="2" s="1"/>
  <c r="CA109" i="2"/>
  <c r="D109" i="2"/>
  <c r="B109" i="2" s="1"/>
  <c r="C109" i="2"/>
  <c r="F104" i="2"/>
  <c r="E104" i="2"/>
  <c r="D104" i="2"/>
  <c r="DA78" i="2"/>
  <c r="CA78" i="2" s="1"/>
  <c r="E78" i="2"/>
  <c r="D78" i="2"/>
  <c r="C78" i="2" s="1"/>
  <c r="DA77" i="2"/>
  <c r="CA77" i="2" s="1"/>
  <c r="E77" i="2"/>
  <c r="D77" i="2"/>
  <c r="C77" i="2" s="1"/>
  <c r="DA76" i="2"/>
  <c r="CA76" i="2" s="1"/>
  <c r="E76" i="2"/>
  <c r="D76" i="2"/>
  <c r="C76" i="2" s="1"/>
  <c r="DA75" i="2"/>
  <c r="CA75" i="2" s="1"/>
  <c r="E75" i="2"/>
  <c r="D75" i="2"/>
  <c r="C75" i="2" s="1"/>
  <c r="DA74" i="2"/>
  <c r="CA74" i="2" s="1"/>
  <c r="E74" i="2"/>
  <c r="D74" i="2"/>
  <c r="C74" i="2" s="1"/>
  <c r="DA73" i="2"/>
  <c r="CA73" i="2" s="1"/>
  <c r="E73" i="2"/>
  <c r="D73" i="2"/>
  <c r="C73" i="2" s="1"/>
  <c r="DA72" i="2"/>
  <c r="CA72" i="2" s="1"/>
  <c r="E72" i="2"/>
  <c r="D72" i="2"/>
  <c r="C72" i="2" s="1"/>
  <c r="DA71" i="2"/>
  <c r="CA71" i="2" s="1"/>
  <c r="E71" i="2"/>
  <c r="D71" i="2"/>
  <c r="C71" i="2" s="1"/>
  <c r="DA70" i="2"/>
  <c r="CA70" i="2" s="1"/>
  <c r="E70" i="2"/>
  <c r="D70" i="2"/>
  <c r="C70" i="2" s="1"/>
  <c r="DA69" i="2"/>
  <c r="CA69" i="2" s="1"/>
  <c r="E69" i="2"/>
  <c r="D69" i="2"/>
  <c r="C69" i="2" s="1"/>
  <c r="DA68" i="2"/>
  <c r="CA68" i="2" s="1"/>
  <c r="E68" i="2"/>
  <c r="D68" i="2"/>
  <c r="C68" i="2" s="1"/>
  <c r="DA67" i="2"/>
  <c r="CA67" i="2" s="1"/>
  <c r="E67" i="2"/>
  <c r="D67" i="2"/>
  <c r="C67" i="2" s="1"/>
  <c r="DA66" i="2"/>
  <c r="CA66" i="2" s="1"/>
  <c r="E66" i="2"/>
  <c r="D66" i="2"/>
  <c r="C66" i="2" s="1"/>
  <c r="DA65" i="2"/>
  <c r="CA65" i="2" s="1"/>
  <c r="E65" i="2"/>
  <c r="D65" i="2"/>
  <c r="C65" i="2" s="1"/>
  <c r="E64" i="2"/>
  <c r="D64" i="2"/>
  <c r="C64" i="2" s="1"/>
  <c r="E63" i="2"/>
  <c r="D63" i="2"/>
  <c r="C63" i="2" s="1"/>
  <c r="E62" i="2"/>
  <c r="D62" i="2"/>
  <c r="C62" i="2" s="1"/>
  <c r="E61" i="2"/>
  <c r="D61" i="2"/>
  <c r="C61" i="2" s="1"/>
  <c r="E60" i="2"/>
  <c r="D60" i="2"/>
  <c r="C60" i="2" s="1"/>
  <c r="E59" i="2"/>
  <c r="D59" i="2"/>
  <c r="C59" i="2" s="1"/>
  <c r="E58" i="2"/>
  <c r="D58" i="2"/>
  <c r="C58" i="2" s="1"/>
  <c r="E57" i="2"/>
  <c r="D57" i="2"/>
  <c r="C57" i="2" s="1"/>
  <c r="E52" i="2"/>
  <c r="D52" i="2"/>
  <c r="E51" i="2"/>
  <c r="D51" i="2"/>
  <c r="C51" i="2" s="1"/>
  <c r="M39" i="2"/>
  <c r="L39" i="2"/>
  <c r="K39" i="2"/>
  <c r="J39" i="2"/>
  <c r="I39" i="2"/>
  <c r="H39" i="2"/>
  <c r="G39" i="2"/>
  <c r="F39" i="2"/>
  <c r="D39" i="2"/>
  <c r="C39" i="2"/>
  <c r="E38" i="2"/>
  <c r="B38" i="2"/>
  <c r="E37" i="2"/>
  <c r="B37" i="2"/>
  <c r="AU33" i="2"/>
  <c r="AT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D33" i="2"/>
  <c r="C33" i="2"/>
  <c r="DG32" i="2"/>
  <c r="CJ32" i="2" s="1"/>
  <c r="DE32" i="2"/>
  <c r="CH32" i="2" s="1"/>
  <c r="CF32" i="2"/>
  <c r="CE32" i="2"/>
  <c r="CD32" i="2"/>
  <c r="CC32" i="2"/>
  <c r="G32" i="2"/>
  <c r="F32" i="2"/>
  <c r="E32" i="2" s="1"/>
  <c r="B32" i="2"/>
  <c r="DD32" i="2" s="1"/>
  <c r="CG32" i="2" s="1"/>
  <c r="DG31" i="2"/>
  <c r="CJ31" i="2" s="1"/>
  <c r="DD31" i="2"/>
  <c r="CG31" i="2" s="1"/>
  <c r="CF31" i="2"/>
  <c r="CE31" i="2"/>
  <c r="CD31" i="2"/>
  <c r="CC31" i="2"/>
  <c r="G31" i="2"/>
  <c r="E31" i="2" s="1"/>
  <c r="E33" i="2" s="1"/>
  <c r="F31" i="2"/>
  <c r="F33" i="2" s="1"/>
  <c r="B31" i="2"/>
  <c r="DP27" i="2"/>
  <c r="CP27" i="2" s="1"/>
  <c r="DK27" i="2"/>
  <c r="CK27" i="2" s="1"/>
  <c r="CE27" i="2"/>
  <c r="CA27" i="2"/>
  <c r="E27" i="2"/>
  <c r="D27" i="2"/>
  <c r="C27" i="2"/>
  <c r="CH27" i="2" s="1"/>
  <c r="DQ26" i="2"/>
  <c r="CQ26" i="2" s="1"/>
  <c r="DM26" i="2"/>
  <c r="CM26" i="2" s="1"/>
  <c r="CE26" i="2"/>
  <c r="CA26" i="2"/>
  <c r="E26" i="2"/>
  <c r="D26" i="2"/>
  <c r="C26" i="2"/>
  <c r="DO26" i="2" s="1"/>
  <c r="CO26" i="2" s="1"/>
  <c r="DQ25" i="2"/>
  <c r="CQ25" i="2" s="1"/>
  <c r="DM25" i="2"/>
  <c r="CM25" i="2" s="1"/>
  <c r="CE25" i="2"/>
  <c r="CA25" i="2"/>
  <c r="E25" i="2"/>
  <c r="D25" i="2"/>
  <c r="C25" i="2"/>
  <c r="DO25" i="2" s="1"/>
  <c r="CO25" i="2" s="1"/>
  <c r="DQ24" i="2"/>
  <c r="CQ24" i="2" s="1"/>
  <c r="DM24" i="2"/>
  <c r="CM24" i="2" s="1"/>
  <c r="CE24" i="2"/>
  <c r="CA24" i="2"/>
  <c r="E24" i="2"/>
  <c r="D24" i="2"/>
  <c r="C24" i="2"/>
  <c r="DO24" i="2" s="1"/>
  <c r="CO24" i="2" s="1"/>
  <c r="AV23" i="2"/>
  <c r="AU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E23" i="2" s="1"/>
  <c r="F23" i="2"/>
  <c r="D23" i="2"/>
  <c r="DP22" i="2"/>
  <c r="CP22" i="2" s="1"/>
  <c r="CI22" i="2"/>
  <c r="E22" i="2"/>
  <c r="D22" i="2"/>
  <c r="C22" i="2" s="1"/>
  <c r="DQ21" i="2"/>
  <c r="CQ21" i="2" s="1"/>
  <c r="DL21" i="2"/>
  <c r="CL21" i="2" s="1"/>
  <c r="CD21" i="2"/>
  <c r="E21" i="2"/>
  <c r="D21" i="2"/>
  <c r="C21" i="2"/>
  <c r="E20" i="2"/>
  <c r="D20" i="2"/>
  <c r="C20" i="2" s="1"/>
  <c r="DO20" i="2" s="1"/>
  <c r="CO20" i="2" s="1"/>
  <c r="E19" i="2"/>
  <c r="D19" i="2"/>
  <c r="C19" i="2"/>
  <c r="DR19" i="2" s="1"/>
  <c r="CR19" i="2" s="1"/>
  <c r="DN18" i="2"/>
  <c r="CN18" i="2" s="1"/>
  <c r="CF18" i="2"/>
  <c r="E18" i="2"/>
  <c r="D18" i="2"/>
  <c r="C18" i="2" s="1"/>
  <c r="DQ17" i="2"/>
  <c r="CQ17" i="2" s="1"/>
  <c r="DL17" i="2"/>
  <c r="CL17" i="2" s="1"/>
  <c r="CD17" i="2"/>
  <c r="E17" i="2"/>
  <c r="D17" i="2"/>
  <c r="C17" i="2"/>
  <c r="E16" i="2"/>
  <c r="D16" i="2"/>
  <c r="C16" i="2" s="1"/>
  <c r="E15" i="2"/>
  <c r="D15" i="2"/>
  <c r="C15" i="2"/>
  <c r="DN14" i="2"/>
  <c r="CN14" i="2" s="1"/>
  <c r="CF14" i="2"/>
  <c r="E14" i="2"/>
  <c r="D14" i="2"/>
  <c r="C14" i="2" s="1"/>
  <c r="DQ13" i="2"/>
  <c r="CQ13" i="2" s="1"/>
  <c r="DL13" i="2"/>
  <c r="CL13" i="2" s="1"/>
  <c r="CD13" i="2"/>
  <c r="E13" i="2"/>
  <c r="D13" i="2"/>
  <c r="C13" i="2"/>
  <c r="A5" i="2"/>
  <c r="A4" i="2"/>
  <c r="A3" i="2"/>
  <c r="A2" i="2"/>
  <c r="AP72" i="2" l="1"/>
  <c r="DD133" i="2"/>
  <c r="CD133" i="2" s="1"/>
  <c r="DF133" i="2"/>
  <c r="CF133" i="2" s="1"/>
  <c r="DB133" i="2"/>
  <c r="CB133" i="2" s="1"/>
  <c r="DC133" i="2"/>
  <c r="CC133" i="2" s="1"/>
  <c r="DE133" i="2"/>
  <c r="CE133" i="2" s="1"/>
  <c r="DA133" i="2"/>
  <c r="CA133" i="2" s="1"/>
  <c r="AP70" i="2"/>
  <c r="DO15" i="2"/>
  <c r="CO15" i="2" s="1"/>
  <c r="DK15" i="2"/>
  <c r="CK15" i="2" s="1"/>
  <c r="CH15" i="2"/>
  <c r="CC15" i="2"/>
  <c r="DQ16" i="2"/>
  <c r="CQ16" i="2" s="1"/>
  <c r="DM16" i="2"/>
  <c r="CM16" i="2" s="1"/>
  <c r="CE16" i="2"/>
  <c r="CA16" i="2"/>
  <c r="CI16" i="2"/>
  <c r="CA19" i="2"/>
  <c r="CF19" i="2"/>
  <c r="DN19" i="2"/>
  <c r="CN19" i="2" s="1"/>
  <c r="CC20" i="2"/>
  <c r="DO13" i="2"/>
  <c r="CO13" i="2" s="1"/>
  <c r="DK13" i="2"/>
  <c r="CK13" i="2" s="1"/>
  <c r="CH13" i="2"/>
  <c r="CC13" i="2"/>
  <c r="CA13" i="2"/>
  <c r="CF13" i="2"/>
  <c r="DN13" i="2"/>
  <c r="CN13" i="2" s="1"/>
  <c r="DQ14" i="2"/>
  <c r="CQ14" i="2" s="1"/>
  <c r="DM14" i="2"/>
  <c r="CM14" i="2" s="1"/>
  <c r="CE14" i="2"/>
  <c r="CA14" i="2"/>
  <c r="CC14" i="2"/>
  <c r="CI14" i="2"/>
  <c r="DK14" i="2"/>
  <c r="CK14" i="2" s="1"/>
  <c r="DP14" i="2"/>
  <c r="CP14" i="2" s="1"/>
  <c r="CD15" i="2"/>
  <c r="DL15" i="2"/>
  <c r="CL15" i="2" s="1"/>
  <c r="DQ15" i="2"/>
  <c r="CQ15" i="2" s="1"/>
  <c r="CF16" i="2"/>
  <c r="DN16" i="2"/>
  <c r="CN16" i="2" s="1"/>
  <c r="DO17" i="2"/>
  <c r="CO17" i="2" s="1"/>
  <c r="DK17" i="2"/>
  <c r="CK17" i="2" s="1"/>
  <c r="CH17" i="2"/>
  <c r="CC17" i="2"/>
  <c r="CA17" i="2"/>
  <c r="CF17" i="2"/>
  <c r="DN17" i="2"/>
  <c r="CN17" i="2" s="1"/>
  <c r="DQ18" i="2"/>
  <c r="CQ18" i="2" s="1"/>
  <c r="DM18" i="2"/>
  <c r="CM18" i="2" s="1"/>
  <c r="CE18" i="2"/>
  <c r="CA18" i="2"/>
  <c r="CC18" i="2"/>
  <c r="CI18" i="2"/>
  <c r="DK18" i="2"/>
  <c r="CK18" i="2" s="1"/>
  <c r="DP18" i="2"/>
  <c r="CP18" i="2" s="1"/>
  <c r="CD19" i="2"/>
  <c r="DL19" i="2"/>
  <c r="CL19" i="2" s="1"/>
  <c r="DQ19" i="2"/>
  <c r="CQ19" i="2" s="1"/>
  <c r="CF20" i="2"/>
  <c r="DN20" i="2"/>
  <c r="CN20" i="2" s="1"/>
  <c r="DO21" i="2"/>
  <c r="CO21" i="2" s="1"/>
  <c r="DK21" i="2"/>
  <c r="CK21" i="2" s="1"/>
  <c r="CH21" i="2"/>
  <c r="CC21" i="2"/>
  <c r="CA21" i="2"/>
  <c r="CF21" i="2"/>
  <c r="DN21" i="2"/>
  <c r="CN21" i="2" s="1"/>
  <c r="DQ22" i="2"/>
  <c r="CQ22" i="2" s="1"/>
  <c r="DM22" i="2"/>
  <c r="CM22" i="2" s="1"/>
  <c r="CE22" i="2"/>
  <c r="CA22" i="2"/>
  <c r="DO22" i="2"/>
  <c r="CO22" i="2" s="1"/>
  <c r="DK22" i="2"/>
  <c r="CK22" i="2" s="1"/>
  <c r="CH22" i="2"/>
  <c r="CC22" i="2"/>
  <c r="CD22" i="2"/>
  <c r="DL22" i="2"/>
  <c r="CL22" i="2" s="1"/>
  <c r="C23" i="2"/>
  <c r="A171" i="2" s="1"/>
  <c r="DA60" i="2"/>
  <c r="CA60" i="2" s="1"/>
  <c r="AP60" i="2" s="1"/>
  <c r="DC60" i="2"/>
  <c r="CC60" i="2" s="1"/>
  <c r="DB60" i="2"/>
  <c r="CB60" i="2" s="1"/>
  <c r="DA64" i="2"/>
  <c r="CA64" i="2" s="1"/>
  <c r="DC64" i="2"/>
  <c r="CC64" i="2" s="1"/>
  <c r="DB64" i="2"/>
  <c r="CB64" i="2" s="1"/>
  <c r="CB13" i="2"/>
  <c r="CI13" i="2"/>
  <c r="DJ13" i="2"/>
  <c r="DP13" i="2"/>
  <c r="CP13" i="2" s="1"/>
  <c r="CD14" i="2"/>
  <c r="DL14" i="2"/>
  <c r="CL14" i="2" s="1"/>
  <c r="DR14" i="2"/>
  <c r="CR14" i="2" s="1"/>
  <c r="CE15" i="2"/>
  <c r="DM15" i="2"/>
  <c r="CM15" i="2" s="1"/>
  <c r="DR15" i="2"/>
  <c r="CR15" i="2" s="1"/>
  <c r="CB16" i="2"/>
  <c r="CH16" i="2"/>
  <c r="DJ16" i="2"/>
  <c r="CJ16" i="2" s="1"/>
  <c r="DO16" i="2"/>
  <c r="CO16" i="2" s="1"/>
  <c r="CB17" i="2"/>
  <c r="CI17" i="2"/>
  <c r="DJ17" i="2"/>
  <c r="CJ17" i="2" s="1"/>
  <c r="DP17" i="2"/>
  <c r="CP17" i="2" s="1"/>
  <c r="CD18" i="2"/>
  <c r="DL18" i="2"/>
  <c r="CL18" i="2" s="1"/>
  <c r="DR18" i="2"/>
  <c r="CR18" i="2" s="1"/>
  <c r="CE19" i="2"/>
  <c r="DM19" i="2"/>
  <c r="CM19" i="2" s="1"/>
  <c r="CB20" i="2"/>
  <c r="CH20" i="2"/>
  <c r="DJ20" i="2"/>
  <c r="CJ20" i="2" s="1"/>
  <c r="CB21" i="2"/>
  <c r="CI21" i="2"/>
  <c r="DJ21" i="2"/>
  <c r="CJ21" i="2" s="1"/>
  <c r="DP21" i="2"/>
  <c r="CP21" i="2" s="1"/>
  <c r="CF22" i="2"/>
  <c r="DN22" i="2"/>
  <c r="CN22" i="2" s="1"/>
  <c r="CH24" i="2"/>
  <c r="CH25" i="2"/>
  <c r="CH26" i="2"/>
  <c r="B33" i="2"/>
  <c r="DE31" i="2"/>
  <c r="CH31" i="2" s="1"/>
  <c r="AV31" i="2" s="1"/>
  <c r="DF31" i="2"/>
  <c r="CI31" i="2" s="1"/>
  <c r="E39" i="2"/>
  <c r="DB57" i="2"/>
  <c r="CB57" i="2" s="1"/>
  <c r="DA57" i="2"/>
  <c r="CA57" i="2" s="1"/>
  <c r="AP57" i="2" s="1"/>
  <c r="DC57" i="2"/>
  <c r="CC57" i="2" s="1"/>
  <c r="DB61" i="2"/>
  <c r="CB61" i="2" s="1"/>
  <c r="DA61" i="2"/>
  <c r="CA61" i="2" s="1"/>
  <c r="DC61" i="2"/>
  <c r="CC61" i="2" s="1"/>
  <c r="DB65" i="2"/>
  <c r="CB65" i="2" s="1"/>
  <c r="DC65" i="2"/>
  <c r="CC65" i="2" s="1"/>
  <c r="AP65" i="2" s="1"/>
  <c r="DB66" i="2"/>
  <c r="CB66" i="2" s="1"/>
  <c r="AP66" i="2" s="1"/>
  <c r="DC66" i="2"/>
  <c r="CC66" i="2" s="1"/>
  <c r="DB67" i="2"/>
  <c r="CB67" i="2" s="1"/>
  <c r="DC67" i="2"/>
  <c r="CC67" i="2" s="1"/>
  <c r="AP67" i="2" s="1"/>
  <c r="DB68" i="2"/>
  <c r="CB68" i="2" s="1"/>
  <c r="AP68" i="2" s="1"/>
  <c r="DC68" i="2"/>
  <c r="CC68" i="2" s="1"/>
  <c r="DB69" i="2"/>
  <c r="CB69" i="2" s="1"/>
  <c r="AP69" i="2" s="1"/>
  <c r="DC69" i="2"/>
  <c r="CC69" i="2" s="1"/>
  <c r="DB70" i="2"/>
  <c r="CB70" i="2" s="1"/>
  <c r="DC70" i="2"/>
  <c r="CC70" i="2" s="1"/>
  <c r="DB71" i="2"/>
  <c r="CB71" i="2" s="1"/>
  <c r="AP71" i="2" s="1"/>
  <c r="DC71" i="2"/>
  <c r="CC71" i="2" s="1"/>
  <c r="DB72" i="2"/>
  <c r="CB72" i="2" s="1"/>
  <c r="DC72" i="2"/>
  <c r="CC72" i="2" s="1"/>
  <c r="DB73" i="2"/>
  <c r="CB73" i="2" s="1"/>
  <c r="DC73" i="2"/>
  <c r="CC73" i="2" s="1"/>
  <c r="AP73" i="2" s="1"/>
  <c r="DB74" i="2"/>
  <c r="CB74" i="2" s="1"/>
  <c r="AP74" i="2" s="1"/>
  <c r="DC74" i="2"/>
  <c r="CC74" i="2" s="1"/>
  <c r="DB75" i="2"/>
  <c r="CB75" i="2" s="1"/>
  <c r="DC75" i="2"/>
  <c r="CC75" i="2" s="1"/>
  <c r="AP75" i="2" s="1"/>
  <c r="DB76" i="2"/>
  <c r="CB76" i="2" s="1"/>
  <c r="AP76" i="2" s="1"/>
  <c r="DC76" i="2"/>
  <c r="CC76" i="2" s="1"/>
  <c r="DB77" i="2"/>
  <c r="CB77" i="2" s="1"/>
  <c r="AP77" i="2" s="1"/>
  <c r="DC77" i="2"/>
  <c r="CC77" i="2" s="1"/>
  <c r="DB78" i="2"/>
  <c r="CB78" i="2" s="1"/>
  <c r="DC78" i="2"/>
  <c r="CC78" i="2" s="1"/>
  <c r="AP78" i="2" s="1"/>
  <c r="DC109" i="2"/>
  <c r="CD109" i="2" s="1"/>
  <c r="CB109" i="2"/>
  <c r="DD132" i="2"/>
  <c r="CD132" i="2" s="1"/>
  <c r="DF132" i="2"/>
  <c r="CF132" i="2" s="1"/>
  <c r="DB132" i="2"/>
  <c r="CB132" i="2" s="1"/>
  <c r="DA132" i="2"/>
  <c r="CA132" i="2" s="1"/>
  <c r="DE132" i="2"/>
  <c r="CE132" i="2" s="1"/>
  <c r="CA15" i="2"/>
  <c r="CF15" i="2"/>
  <c r="DN15" i="2"/>
  <c r="CN15" i="2" s="1"/>
  <c r="CC16" i="2"/>
  <c r="DK16" i="2"/>
  <c r="CK16" i="2" s="1"/>
  <c r="DP16" i="2"/>
  <c r="CP16" i="2" s="1"/>
  <c r="DO19" i="2"/>
  <c r="CO19" i="2" s="1"/>
  <c r="DK19" i="2"/>
  <c r="CK19" i="2" s="1"/>
  <c r="CH19" i="2"/>
  <c r="CC19" i="2"/>
  <c r="DQ20" i="2"/>
  <c r="CQ20" i="2" s="1"/>
  <c r="DM20" i="2"/>
  <c r="CM20" i="2" s="1"/>
  <c r="CE20" i="2"/>
  <c r="CA20" i="2"/>
  <c r="CI20" i="2"/>
  <c r="DK20" i="2"/>
  <c r="CK20" i="2" s="1"/>
  <c r="DP20" i="2"/>
  <c r="CP20" i="2" s="1"/>
  <c r="DA51" i="2"/>
  <c r="CA51" i="2" s="1"/>
  <c r="DC51" i="2"/>
  <c r="CC51" i="2" s="1"/>
  <c r="DB51" i="2"/>
  <c r="CB51" i="2" s="1"/>
  <c r="DA58" i="2"/>
  <c r="CA58" i="2" s="1"/>
  <c r="DC58" i="2"/>
  <c r="CC58" i="2" s="1"/>
  <c r="DB58" i="2"/>
  <c r="CB58" i="2" s="1"/>
  <c r="DA62" i="2"/>
  <c r="CA62" i="2" s="1"/>
  <c r="DC62" i="2"/>
  <c r="CC62" i="2" s="1"/>
  <c r="DB62" i="2"/>
  <c r="CB62" i="2" s="1"/>
  <c r="Q109" i="2"/>
  <c r="DC111" i="2"/>
  <c r="CD111" i="2" s="1"/>
  <c r="CB111" i="2"/>
  <c r="DD131" i="2"/>
  <c r="CD131" i="2" s="1"/>
  <c r="DF131" i="2"/>
  <c r="CF131" i="2" s="1"/>
  <c r="DB131" i="2"/>
  <c r="CB131" i="2" s="1"/>
  <c r="DC131" i="2"/>
  <c r="CC131" i="2" s="1"/>
  <c r="DA131" i="2"/>
  <c r="CA131" i="2" s="1"/>
  <c r="CE13" i="2"/>
  <c r="DM13" i="2"/>
  <c r="CM13" i="2" s="1"/>
  <c r="DR13" i="2"/>
  <c r="CR13" i="2" s="1"/>
  <c r="CB14" i="2"/>
  <c r="CH14" i="2"/>
  <c r="DJ14" i="2"/>
  <c r="CJ14" i="2" s="1"/>
  <c r="DO14" i="2"/>
  <c r="CO14" i="2" s="1"/>
  <c r="CB15" i="2"/>
  <c r="CI15" i="2"/>
  <c r="DJ15" i="2"/>
  <c r="CJ15" i="2" s="1"/>
  <c r="DP15" i="2"/>
  <c r="CP15" i="2" s="1"/>
  <c r="CD16" i="2"/>
  <c r="DL16" i="2"/>
  <c r="CL16" i="2" s="1"/>
  <c r="DR16" i="2"/>
  <c r="CR16" i="2" s="1"/>
  <c r="CE17" i="2"/>
  <c r="DM17" i="2"/>
  <c r="CM17" i="2" s="1"/>
  <c r="DR17" i="2"/>
  <c r="CR17" i="2" s="1"/>
  <c r="CB18" i="2"/>
  <c r="CH18" i="2"/>
  <c r="DJ18" i="2"/>
  <c r="CJ18" i="2" s="1"/>
  <c r="DO18" i="2"/>
  <c r="CO18" i="2" s="1"/>
  <c r="CB19" i="2"/>
  <c r="CI19" i="2"/>
  <c r="DJ19" i="2"/>
  <c r="CJ19" i="2" s="1"/>
  <c r="DP19" i="2"/>
  <c r="CP19" i="2" s="1"/>
  <c r="CD20" i="2"/>
  <c r="DL20" i="2"/>
  <c r="CL20" i="2" s="1"/>
  <c r="DR20" i="2"/>
  <c r="CR20" i="2" s="1"/>
  <c r="CE21" i="2"/>
  <c r="DM21" i="2"/>
  <c r="CM21" i="2" s="1"/>
  <c r="DR21" i="2"/>
  <c r="CR21" i="2" s="1"/>
  <c r="CB22" i="2"/>
  <c r="DJ22" i="2"/>
  <c r="CJ22" i="2" s="1"/>
  <c r="DR22" i="2"/>
  <c r="CR22" i="2" s="1"/>
  <c r="DR24" i="2"/>
  <c r="CR24" i="2" s="1"/>
  <c r="DN24" i="2"/>
  <c r="CN24" i="2" s="1"/>
  <c r="DJ24" i="2"/>
  <c r="CJ24" i="2" s="1"/>
  <c r="CF24" i="2"/>
  <c r="CB24" i="2"/>
  <c r="AW24" i="2" s="1"/>
  <c r="DP24" i="2"/>
  <c r="CP24" i="2" s="1"/>
  <c r="DL24" i="2"/>
  <c r="CL24" i="2" s="1"/>
  <c r="CI24" i="2"/>
  <c r="CD24" i="2"/>
  <c r="CC24" i="2"/>
  <c r="DK24" i="2"/>
  <c r="CK24" i="2" s="1"/>
  <c r="DP25" i="2"/>
  <c r="CP25" i="2" s="1"/>
  <c r="DL25" i="2"/>
  <c r="CL25" i="2" s="1"/>
  <c r="CI25" i="2"/>
  <c r="CD25" i="2"/>
  <c r="AW25" i="2" s="1"/>
  <c r="DR25" i="2"/>
  <c r="CR25" i="2" s="1"/>
  <c r="DN25" i="2"/>
  <c r="CN25" i="2" s="1"/>
  <c r="DJ25" i="2"/>
  <c r="CJ25" i="2" s="1"/>
  <c r="CF25" i="2"/>
  <c r="CB25" i="2"/>
  <c r="CC25" i="2"/>
  <c r="DK25" i="2"/>
  <c r="CK25" i="2" s="1"/>
  <c r="DR26" i="2"/>
  <c r="CR26" i="2" s="1"/>
  <c r="DN26" i="2"/>
  <c r="CN26" i="2" s="1"/>
  <c r="DJ26" i="2"/>
  <c r="CJ26" i="2" s="1"/>
  <c r="CF26" i="2"/>
  <c r="CB26" i="2"/>
  <c r="AW26" i="2" s="1"/>
  <c r="DP26" i="2"/>
  <c r="CP26" i="2" s="1"/>
  <c r="DL26" i="2"/>
  <c r="CL26" i="2" s="1"/>
  <c r="CI26" i="2"/>
  <c r="CD26" i="2"/>
  <c r="CC26" i="2"/>
  <c r="DK26" i="2"/>
  <c r="CK26" i="2" s="1"/>
  <c r="DQ27" i="2"/>
  <c r="CQ27" i="2" s="1"/>
  <c r="DM27" i="2"/>
  <c r="CM27" i="2" s="1"/>
  <c r="DO27" i="2"/>
  <c r="CO27" i="2" s="1"/>
  <c r="DJ27" i="2"/>
  <c r="CJ27" i="2" s="1"/>
  <c r="CI27" i="2"/>
  <c r="CD27" i="2"/>
  <c r="DR27" i="2"/>
  <c r="CR27" i="2" s="1"/>
  <c r="DL27" i="2"/>
  <c r="CL27" i="2" s="1"/>
  <c r="CF27" i="2"/>
  <c r="CB27" i="2"/>
  <c r="AW27" i="2" s="1"/>
  <c r="CC27" i="2"/>
  <c r="DN27" i="2"/>
  <c r="CN27" i="2" s="1"/>
  <c r="DD51" i="2"/>
  <c r="CD51" i="2" s="1"/>
  <c r="DB59" i="2"/>
  <c r="CB59" i="2" s="1"/>
  <c r="DA59" i="2"/>
  <c r="CA59" i="2" s="1"/>
  <c r="DC59" i="2"/>
  <c r="CC59" i="2" s="1"/>
  <c r="DB63" i="2"/>
  <c r="CB63" i="2" s="1"/>
  <c r="DA63" i="2"/>
  <c r="CA63" i="2" s="1"/>
  <c r="AP63" i="2" s="1"/>
  <c r="DC63" i="2"/>
  <c r="CC63" i="2" s="1"/>
  <c r="CA111" i="2"/>
  <c r="DE131" i="2"/>
  <c r="CE131" i="2" s="1"/>
  <c r="DF32" i="2"/>
  <c r="CI32" i="2" s="1"/>
  <c r="AV32" i="2" s="1"/>
  <c r="B39" i="2"/>
  <c r="C52" i="2"/>
  <c r="DC110" i="2"/>
  <c r="CD110" i="2" s="1"/>
  <c r="Q110" i="2" s="1"/>
  <c r="CB110" i="2"/>
  <c r="B171" i="2" l="1"/>
  <c r="CJ13" i="2"/>
  <c r="AW18" i="2"/>
  <c r="AP58" i="2"/>
  <c r="AW15" i="2"/>
  <c r="AS132" i="2"/>
  <c r="AW21" i="2"/>
  <c r="AW17" i="2"/>
  <c r="AW13" i="2"/>
  <c r="AS133" i="2"/>
  <c r="AP59" i="2"/>
  <c r="AP62" i="2"/>
  <c r="AP61" i="2"/>
  <c r="AW19" i="2"/>
  <c r="AS131" i="2"/>
  <c r="AW22" i="2"/>
  <c r="AW14" i="2"/>
  <c r="DA52" i="2"/>
  <c r="CA52" i="2" s="1"/>
  <c r="DB52" i="2"/>
  <c r="CB52" i="2" s="1"/>
  <c r="DD52" i="2"/>
  <c r="CD52" i="2" s="1"/>
  <c r="DC52" i="2"/>
  <c r="CC52" i="2" s="1"/>
  <c r="Q111" i="2"/>
  <c r="AQ51" i="2"/>
  <c r="AW20" i="2"/>
  <c r="AP64" i="2"/>
  <c r="AW16" i="2"/>
  <c r="AQ52" i="2" l="1"/>
  <c r="AV168" i="1" l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C151" i="1"/>
  <c r="B151" i="1"/>
  <c r="C150" i="1"/>
  <c r="B150" i="1"/>
  <c r="I146" i="1"/>
  <c r="H146" i="1"/>
  <c r="G146" i="1"/>
  <c r="F146" i="1"/>
  <c r="E146" i="1"/>
  <c r="D146" i="1"/>
  <c r="C146" i="1"/>
  <c r="I145" i="1"/>
  <c r="H145" i="1"/>
  <c r="G145" i="1"/>
  <c r="F145" i="1"/>
  <c r="E145" i="1"/>
  <c r="D145" i="1"/>
  <c r="C145" i="1"/>
  <c r="I144" i="1"/>
  <c r="H144" i="1"/>
  <c r="G144" i="1"/>
  <c r="F144" i="1"/>
  <c r="E144" i="1"/>
  <c r="D144" i="1"/>
  <c r="C144" i="1"/>
  <c r="I143" i="1"/>
  <c r="H143" i="1"/>
  <c r="G143" i="1"/>
  <c r="F143" i="1"/>
  <c r="E143" i="1"/>
  <c r="D143" i="1"/>
  <c r="C143" i="1"/>
  <c r="I142" i="1"/>
  <c r="H142" i="1"/>
  <c r="G142" i="1"/>
  <c r="F142" i="1"/>
  <c r="E142" i="1"/>
  <c r="D142" i="1"/>
  <c r="C142" i="1"/>
  <c r="I141" i="1"/>
  <c r="H141" i="1"/>
  <c r="G141" i="1"/>
  <c r="F141" i="1"/>
  <c r="E141" i="1"/>
  <c r="D141" i="1"/>
  <c r="C141" i="1"/>
  <c r="I140" i="1"/>
  <c r="H140" i="1"/>
  <c r="G140" i="1"/>
  <c r="F140" i="1"/>
  <c r="E140" i="1"/>
  <c r="D140" i="1"/>
  <c r="C140" i="1"/>
  <c r="I139" i="1"/>
  <c r="H139" i="1"/>
  <c r="G139" i="1"/>
  <c r="F139" i="1"/>
  <c r="E139" i="1"/>
  <c r="D139" i="1"/>
  <c r="C139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I126" i="1"/>
  <c r="H126" i="1"/>
  <c r="G126" i="1"/>
  <c r="F126" i="1"/>
  <c r="E126" i="1"/>
  <c r="D126" i="1"/>
  <c r="C126" i="1"/>
  <c r="J122" i="1"/>
  <c r="I122" i="1"/>
  <c r="H122" i="1"/>
  <c r="G122" i="1"/>
  <c r="F122" i="1"/>
  <c r="E122" i="1"/>
  <c r="J121" i="1"/>
  <c r="I121" i="1"/>
  <c r="H121" i="1"/>
  <c r="G121" i="1"/>
  <c r="F121" i="1"/>
  <c r="E121" i="1"/>
  <c r="J120" i="1"/>
  <c r="I120" i="1"/>
  <c r="H120" i="1"/>
  <c r="G120" i="1"/>
  <c r="F120" i="1"/>
  <c r="E120" i="1"/>
  <c r="E115" i="1"/>
  <c r="D115" i="1"/>
  <c r="C115" i="1"/>
  <c r="B115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I85" i="1"/>
  <c r="H85" i="1"/>
  <c r="G85" i="1"/>
  <c r="F85" i="1"/>
  <c r="E85" i="1"/>
  <c r="D85" i="1"/>
  <c r="C85" i="1"/>
  <c r="B85" i="1"/>
  <c r="I84" i="1"/>
  <c r="H84" i="1"/>
  <c r="G84" i="1"/>
  <c r="F84" i="1"/>
  <c r="E84" i="1"/>
  <c r="D84" i="1"/>
  <c r="C84" i="1"/>
  <c r="B84" i="1"/>
  <c r="I83" i="1"/>
  <c r="H83" i="1"/>
  <c r="G83" i="1"/>
  <c r="F83" i="1"/>
  <c r="E83" i="1"/>
  <c r="D83" i="1"/>
  <c r="C83" i="1"/>
  <c r="B83" i="1"/>
  <c r="I82" i="1"/>
  <c r="H82" i="1"/>
  <c r="G82" i="1"/>
  <c r="F82" i="1"/>
  <c r="E82" i="1"/>
  <c r="D82" i="1"/>
  <c r="C82" i="1"/>
  <c r="B82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C46" i="1"/>
  <c r="C45" i="1"/>
  <c r="C44" i="1"/>
  <c r="C43" i="1"/>
  <c r="M38" i="1"/>
  <c r="L38" i="1"/>
  <c r="K38" i="1"/>
  <c r="J38" i="1"/>
  <c r="I38" i="1"/>
  <c r="H38" i="1"/>
  <c r="G38" i="1"/>
  <c r="F38" i="1"/>
  <c r="M37" i="1"/>
  <c r="L37" i="1"/>
  <c r="K37" i="1"/>
  <c r="K39" i="1" s="1"/>
  <c r="J37" i="1"/>
  <c r="J39" i="1" s="1"/>
  <c r="I37" i="1"/>
  <c r="I39" i="1" s="1"/>
  <c r="H37" i="1"/>
  <c r="H39" i="1" s="1"/>
  <c r="G37" i="1"/>
  <c r="F37" i="1"/>
  <c r="F39" i="1" s="1"/>
  <c r="D38" i="1"/>
  <c r="C38" i="1"/>
  <c r="D37" i="1"/>
  <c r="C3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U33" i="1"/>
  <c r="AT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D33" i="1"/>
  <c r="C33" i="1"/>
  <c r="DE32" i="1"/>
  <c r="CH32" i="1" s="1"/>
  <c r="CF32" i="1"/>
  <c r="CE32" i="1"/>
  <c r="CD32" i="1"/>
  <c r="CC32" i="1"/>
  <c r="G32" i="1"/>
  <c r="F32" i="1"/>
  <c r="B32" i="1"/>
  <c r="CF31" i="1"/>
  <c r="CE31" i="1"/>
  <c r="CD31" i="1"/>
  <c r="CC31" i="1"/>
  <c r="G31" i="1"/>
  <c r="G33" i="1" s="1"/>
  <c r="F31" i="1"/>
  <c r="B31" i="1"/>
  <c r="A5" i="1"/>
  <c r="A4" i="1"/>
  <c r="A3" i="1"/>
  <c r="A2" i="1"/>
  <c r="L39" i="1" l="1"/>
  <c r="M39" i="1"/>
  <c r="E167" i="1"/>
  <c r="E73" i="1"/>
  <c r="E14" i="1"/>
  <c r="D15" i="1"/>
  <c r="E16" i="1"/>
  <c r="D17" i="1"/>
  <c r="E18" i="1"/>
  <c r="E20" i="1"/>
  <c r="D21" i="1"/>
  <c r="DG32" i="1"/>
  <c r="CJ32" i="1" s="1"/>
  <c r="DD32" i="1"/>
  <c r="CG32" i="1" s="1"/>
  <c r="AV32" i="1" s="1"/>
  <c r="DF32" i="1"/>
  <c r="CI32" i="1" s="1"/>
  <c r="DD31" i="1"/>
  <c r="CG31" i="1" s="1"/>
  <c r="DG31" i="1"/>
  <c r="CJ31" i="1" s="1"/>
  <c r="DE31" i="1"/>
  <c r="CH31" i="1" s="1"/>
  <c r="E32" i="1"/>
  <c r="F33" i="1"/>
  <c r="E25" i="1"/>
  <c r="D57" i="1"/>
  <c r="D59" i="1"/>
  <c r="D60" i="1"/>
  <c r="D61" i="1"/>
  <c r="D62" i="1"/>
  <c r="D63" i="1"/>
  <c r="D64" i="1"/>
  <c r="D65" i="1"/>
  <c r="D67" i="1"/>
  <c r="D68" i="1"/>
  <c r="D69" i="1"/>
  <c r="M23" i="1"/>
  <c r="Q23" i="1"/>
  <c r="D76" i="1"/>
  <c r="E22" i="1"/>
  <c r="B38" i="1"/>
  <c r="D70" i="1"/>
  <c r="D71" i="1"/>
  <c r="D72" i="1"/>
  <c r="D73" i="1"/>
  <c r="D74" i="1"/>
  <c r="D75" i="1"/>
  <c r="D78" i="1"/>
  <c r="E104" i="1"/>
  <c r="C111" i="1"/>
  <c r="C120" i="1"/>
  <c r="C122" i="1"/>
  <c r="B126" i="1"/>
  <c r="D132" i="1"/>
  <c r="P134" i="1"/>
  <c r="E133" i="1"/>
  <c r="M134" i="1"/>
  <c r="Q134" i="1"/>
  <c r="Y134" i="1"/>
  <c r="AC134" i="1"/>
  <c r="AG134" i="1"/>
  <c r="AK134" i="1"/>
  <c r="AO134" i="1"/>
  <c r="W166" i="1"/>
  <c r="AM166" i="1"/>
  <c r="E161" i="1"/>
  <c r="D167" i="1"/>
  <c r="E168" i="1"/>
  <c r="E13" i="1"/>
  <c r="D13" i="1"/>
  <c r="D19" i="1"/>
  <c r="AF23" i="1"/>
  <c r="U23" i="1"/>
  <c r="Y23" i="1"/>
  <c r="AC23" i="1"/>
  <c r="AG23" i="1"/>
  <c r="AK23" i="1"/>
  <c r="AO23" i="1"/>
  <c r="AS23" i="1"/>
  <c r="F23" i="1"/>
  <c r="E15" i="1"/>
  <c r="D16" i="1"/>
  <c r="P23" i="1"/>
  <c r="T23" i="1"/>
  <c r="AJ23" i="1"/>
  <c r="E17" i="1"/>
  <c r="D18" i="1"/>
  <c r="E19" i="1"/>
  <c r="D20" i="1"/>
  <c r="E21" i="1"/>
  <c r="D22" i="1"/>
  <c r="E24" i="1"/>
  <c r="D25" i="1"/>
  <c r="C25" i="1" s="1"/>
  <c r="DR25" i="1" s="1"/>
  <c r="CR25" i="1" s="1"/>
  <c r="E26" i="1"/>
  <c r="D27" i="1"/>
  <c r="D39" i="1"/>
  <c r="E57" i="1"/>
  <c r="E58" i="1"/>
  <c r="E59" i="1"/>
  <c r="E61" i="1"/>
  <c r="E64" i="1"/>
  <c r="E66" i="1"/>
  <c r="E67" i="1"/>
  <c r="E69" i="1"/>
  <c r="E71" i="1"/>
  <c r="E76" i="1"/>
  <c r="E77" i="1"/>
  <c r="D104" i="1"/>
  <c r="D109" i="1"/>
  <c r="D110" i="1"/>
  <c r="F134" i="1"/>
  <c r="J134" i="1"/>
  <c r="N134" i="1"/>
  <c r="R134" i="1"/>
  <c r="V134" i="1"/>
  <c r="Z134" i="1"/>
  <c r="AD134" i="1"/>
  <c r="AH134" i="1"/>
  <c r="AL134" i="1"/>
  <c r="AP134" i="1"/>
  <c r="E132" i="1"/>
  <c r="T134" i="1"/>
  <c r="AF134" i="1"/>
  <c r="AJ134" i="1"/>
  <c r="B142" i="1"/>
  <c r="B146" i="1"/>
  <c r="I166" i="1"/>
  <c r="M166" i="1"/>
  <c r="Q166" i="1"/>
  <c r="U166" i="1"/>
  <c r="Y166" i="1"/>
  <c r="AC166" i="1"/>
  <c r="AG166" i="1"/>
  <c r="AK166" i="1"/>
  <c r="AO166" i="1"/>
  <c r="AS166" i="1"/>
  <c r="F166" i="1"/>
  <c r="J166" i="1"/>
  <c r="N166" i="1"/>
  <c r="R166" i="1"/>
  <c r="V166" i="1"/>
  <c r="Z166" i="1"/>
  <c r="AD166" i="1"/>
  <c r="AH166" i="1"/>
  <c r="AL166" i="1"/>
  <c r="AP166" i="1"/>
  <c r="AT166" i="1"/>
  <c r="E158" i="1"/>
  <c r="K166" i="1"/>
  <c r="AA166" i="1"/>
  <c r="AQ166" i="1"/>
  <c r="D159" i="1"/>
  <c r="E160" i="1"/>
  <c r="D161" i="1"/>
  <c r="C161" i="1" s="1"/>
  <c r="D163" i="1"/>
  <c r="E164" i="1"/>
  <c r="D165" i="1"/>
  <c r="G166" i="1"/>
  <c r="AB23" i="1"/>
  <c r="L134" i="1"/>
  <c r="X134" i="1"/>
  <c r="AN134" i="1"/>
  <c r="S166" i="1"/>
  <c r="AI166" i="1"/>
  <c r="E62" i="1"/>
  <c r="L23" i="1"/>
  <c r="AR23" i="1"/>
  <c r="AB134" i="1"/>
  <c r="AR134" i="1"/>
  <c r="O166" i="1"/>
  <c r="AE166" i="1"/>
  <c r="AU166" i="1"/>
  <c r="D131" i="1"/>
  <c r="H23" i="1"/>
  <c r="X23" i="1"/>
  <c r="AN23" i="1"/>
  <c r="E162" i="1"/>
  <c r="D14" i="1"/>
  <c r="J23" i="1"/>
  <c r="R23" i="1"/>
  <c r="Z23" i="1"/>
  <c r="AH23" i="1"/>
  <c r="AP23" i="1"/>
  <c r="AU23" i="1"/>
  <c r="D58" i="1"/>
  <c r="D66" i="1"/>
  <c r="D77" i="1"/>
  <c r="G134" i="1"/>
  <c r="K134" i="1"/>
  <c r="S134" i="1"/>
  <c r="AA134" i="1"/>
  <c r="AI134" i="1"/>
  <c r="AM134" i="1"/>
  <c r="AQ134" i="1"/>
  <c r="B139" i="1"/>
  <c r="B143" i="1"/>
  <c r="B144" i="1"/>
  <c r="H134" i="1"/>
  <c r="E156" i="1"/>
  <c r="G23" i="1"/>
  <c r="K23" i="1"/>
  <c r="O23" i="1"/>
  <c r="S23" i="1"/>
  <c r="W23" i="1"/>
  <c r="AA23" i="1"/>
  <c r="AE23" i="1"/>
  <c r="AI23" i="1"/>
  <c r="AM23" i="1"/>
  <c r="E51" i="1"/>
  <c r="D52" i="1"/>
  <c r="E60" i="1"/>
  <c r="E63" i="1"/>
  <c r="E65" i="1"/>
  <c r="E68" i="1"/>
  <c r="E70" i="1"/>
  <c r="E72" i="1"/>
  <c r="E74" i="1"/>
  <c r="E75" i="1"/>
  <c r="E78" i="1"/>
  <c r="D111" i="1"/>
  <c r="D120" i="1"/>
  <c r="D121" i="1"/>
  <c r="D122" i="1"/>
  <c r="U134" i="1"/>
  <c r="D133" i="1"/>
  <c r="D168" i="1"/>
  <c r="G39" i="1"/>
  <c r="N23" i="1"/>
  <c r="V23" i="1"/>
  <c r="AD23" i="1"/>
  <c r="AL23" i="1"/>
  <c r="AQ23" i="1"/>
  <c r="AV23" i="1"/>
  <c r="C121" i="1"/>
  <c r="O134" i="1"/>
  <c r="W134" i="1"/>
  <c r="AE134" i="1"/>
  <c r="B140" i="1"/>
  <c r="B141" i="1"/>
  <c r="B145" i="1"/>
  <c r="D157" i="1"/>
  <c r="D24" i="1"/>
  <c r="D26" i="1"/>
  <c r="E27" i="1"/>
  <c r="C39" i="1"/>
  <c r="E37" i="1"/>
  <c r="E38" i="1"/>
  <c r="D51" i="1"/>
  <c r="E52" i="1"/>
  <c r="F104" i="1"/>
  <c r="C109" i="1"/>
  <c r="C110" i="1"/>
  <c r="D156" i="1"/>
  <c r="L166" i="1"/>
  <c r="P166" i="1"/>
  <c r="T166" i="1"/>
  <c r="X166" i="1"/>
  <c r="AB166" i="1"/>
  <c r="AF166" i="1"/>
  <c r="AJ166" i="1"/>
  <c r="AN166" i="1"/>
  <c r="AR166" i="1"/>
  <c r="AV166" i="1"/>
  <c r="E157" i="1"/>
  <c r="D158" i="1"/>
  <c r="E159" i="1"/>
  <c r="D160" i="1"/>
  <c r="D162" i="1"/>
  <c r="E163" i="1"/>
  <c r="D164" i="1"/>
  <c r="E165" i="1"/>
  <c r="H166" i="1"/>
  <c r="I134" i="1"/>
  <c r="E131" i="1"/>
  <c r="B37" i="1"/>
  <c r="I23" i="1"/>
  <c r="AV31" i="1"/>
  <c r="DF31" i="1"/>
  <c r="CI31" i="1" s="1"/>
  <c r="B33" i="1"/>
  <c r="E31" i="1"/>
  <c r="E33" i="1" s="1"/>
  <c r="C167" i="1" l="1"/>
  <c r="C21" i="1"/>
  <c r="CF21" i="1" s="1"/>
  <c r="C16" i="1"/>
  <c r="DN16" i="1" s="1"/>
  <c r="CN16" i="1" s="1"/>
  <c r="C63" i="1"/>
  <c r="DA63" i="1" s="1"/>
  <c r="CA63" i="1" s="1"/>
  <c r="B39" i="1"/>
  <c r="C160" i="1"/>
  <c r="B109" i="1"/>
  <c r="DB109" i="1" s="1"/>
  <c r="CC109" i="1" s="1"/>
  <c r="C76" i="1"/>
  <c r="DB76" i="1" s="1"/>
  <c r="CB76" i="1" s="1"/>
  <c r="C13" i="1"/>
  <c r="DK13" i="1" s="1"/>
  <c r="CK13" i="1" s="1"/>
  <c r="C165" i="1"/>
  <c r="C59" i="1"/>
  <c r="DB59" i="1" s="1"/>
  <c r="CB59" i="1" s="1"/>
  <c r="C73" i="1"/>
  <c r="DB73" i="1" s="1"/>
  <c r="CB73" i="1" s="1"/>
  <c r="C131" i="1"/>
  <c r="DD131" i="1" s="1"/>
  <c r="CD131" i="1" s="1"/>
  <c r="C64" i="1"/>
  <c r="DB64" i="1" s="1"/>
  <c r="CB64" i="1" s="1"/>
  <c r="C58" i="1"/>
  <c r="DC58" i="1" s="1"/>
  <c r="CC58" i="1" s="1"/>
  <c r="C14" i="1"/>
  <c r="DK14" i="1" s="1"/>
  <c r="CK14" i="1" s="1"/>
  <c r="C18" i="1"/>
  <c r="CH18" i="1" s="1"/>
  <c r="C62" i="1"/>
  <c r="DA62" i="1" s="1"/>
  <c r="CA62" i="1" s="1"/>
  <c r="C57" i="1"/>
  <c r="DB57" i="1" s="1"/>
  <c r="CB57" i="1" s="1"/>
  <c r="C26" i="1"/>
  <c r="CB26" i="1" s="1"/>
  <c r="C67" i="1"/>
  <c r="DB67" i="1" s="1"/>
  <c r="CB67" i="1" s="1"/>
  <c r="C65" i="1"/>
  <c r="DC65" i="1" s="1"/>
  <c r="CC65" i="1" s="1"/>
  <c r="C70" i="1"/>
  <c r="DA70" i="1" s="1"/>
  <c r="CA70" i="1" s="1"/>
  <c r="C69" i="1"/>
  <c r="DC69" i="1" s="1"/>
  <c r="CC69" i="1" s="1"/>
  <c r="C61" i="1"/>
  <c r="DA61" i="1" s="1"/>
  <c r="CA61" i="1" s="1"/>
  <c r="C20" i="1"/>
  <c r="DL20" i="1" s="1"/>
  <c r="CL20" i="1" s="1"/>
  <c r="C15" i="1"/>
  <c r="CB15" i="1" s="1"/>
  <c r="B111" i="1"/>
  <c r="CB111" i="1" s="1"/>
  <c r="CC25" i="1"/>
  <c r="B121" i="1"/>
  <c r="C22" i="1"/>
  <c r="DJ22" i="1" s="1"/>
  <c r="CJ22" i="1" s="1"/>
  <c r="C75" i="1"/>
  <c r="DA75" i="1" s="1"/>
  <c r="CA75" i="1" s="1"/>
  <c r="C71" i="1"/>
  <c r="DB71" i="1" s="1"/>
  <c r="CB71" i="1" s="1"/>
  <c r="C158" i="1"/>
  <c r="CE25" i="1"/>
  <c r="DJ25" i="1"/>
  <c r="CJ25" i="1" s="1"/>
  <c r="C60" i="1"/>
  <c r="DB60" i="1" s="1"/>
  <c r="CB60" i="1" s="1"/>
  <c r="C17" i="1"/>
  <c r="CB17" i="1" s="1"/>
  <c r="C132" i="1"/>
  <c r="DB132" i="1" s="1"/>
  <c r="CB132" i="1" s="1"/>
  <c r="C68" i="1"/>
  <c r="C74" i="1"/>
  <c r="DC74" i="1" s="1"/>
  <c r="CC74" i="1" s="1"/>
  <c r="C66" i="1"/>
  <c r="DC66" i="1" s="1"/>
  <c r="CC66" i="1" s="1"/>
  <c r="E166" i="1"/>
  <c r="DM25" i="1"/>
  <c r="CM25" i="1" s="1"/>
  <c r="DN25" i="1"/>
  <c r="CN25" i="1" s="1"/>
  <c r="CI25" i="1"/>
  <c r="CH25" i="1"/>
  <c r="CD25" i="1"/>
  <c r="DO25" i="1"/>
  <c r="CO25" i="1" s="1"/>
  <c r="C72" i="1"/>
  <c r="DB72" i="1" s="1"/>
  <c r="CB72" i="1" s="1"/>
  <c r="C163" i="1"/>
  <c r="DQ25" i="1"/>
  <c r="CQ25" i="1" s="1"/>
  <c r="DL25" i="1"/>
  <c r="CL25" i="1" s="1"/>
  <c r="DP25" i="1"/>
  <c r="CP25" i="1" s="1"/>
  <c r="CF25" i="1"/>
  <c r="C164" i="1"/>
  <c r="C24" i="1"/>
  <c r="CA24" i="1" s="1"/>
  <c r="C19" i="1"/>
  <c r="DQ19" i="1" s="1"/>
  <c r="CQ19" i="1" s="1"/>
  <c r="C168" i="1"/>
  <c r="C159" i="1"/>
  <c r="B122" i="1"/>
  <c r="C78" i="1"/>
  <c r="C133" i="1"/>
  <c r="DE133" i="1" s="1"/>
  <c r="CE133" i="1" s="1"/>
  <c r="B120" i="1"/>
  <c r="B110" i="1"/>
  <c r="CA110" i="1" s="1"/>
  <c r="C51" i="1"/>
  <c r="DA51" i="1" s="1"/>
  <c r="CA51" i="1" s="1"/>
  <c r="C27" i="1"/>
  <c r="DJ27" i="1" s="1"/>
  <c r="CJ27" i="1" s="1"/>
  <c r="D134" i="1"/>
  <c r="C77" i="1"/>
  <c r="DB77" i="1" s="1"/>
  <c r="CB77" i="1" s="1"/>
  <c r="DK25" i="1"/>
  <c r="CK25" i="1" s="1"/>
  <c r="CA25" i="1"/>
  <c r="CB25" i="1"/>
  <c r="E39" i="1"/>
  <c r="D23" i="1"/>
  <c r="C156" i="1"/>
  <c r="C157" i="1"/>
  <c r="DQ16" i="1"/>
  <c r="CQ16" i="1" s="1"/>
  <c r="C162" i="1"/>
  <c r="C52" i="1"/>
  <c r="E23" i="1"/>
  <c r="E134" i="1"/>
  <c r="D166" i="1"/>
  <c r="DL16" i="1"/>
  <c r="CL16" i="1" s="1"/>
  <c r="CA16" i="1" l="1"/>
  <c r="DC70" i="1"/>
  <c r="CC70" i="1" s="1"/>
  <c r="CB16" i="1"/>
  <c r="DC59" i="1"/>
  <c r="CC59" i="1" s="1"/>
  <c r="DM16" i="1"/>
  <c r="CM16" i="1" s="1"/>
  <c r="CD16" i="1"/>
  <c r="CE16" i="1"/>
  <c r="CI16" i="1"/>
  <c r="CC16" i="1"/>
  <c r="DA73" i="1"/>
  <c r="CA73" i="1" s="1"/>
  <c r="DJ20" i="1"/>
  <c r="CJ20" i="1" s="1"/>
  <c r="DB66" i="1"/>
  <c r="CB66" i="1" s="1"/>
  <c r="DM15" i="1"/>
  <c r="CM15" i="1" s="1"/>
  <c r="CA21" i="1"/>
  <c r="DR21" i="1"/>
  <c r="CR21" i="1" s="1"/>
  <c r="DL21" i="1"/>
  <c r="CL21" i="1" s="1"/>
  <c r="DJ21" i="1"/>
  <c r="CJ21" i="1" s="1"/>
  <c r="CE21" i="1"/>
  <c r="DO21" i="1"/>
  <c r="CO21" i="1" s="1"/>
  <c r="CI21" i="1"/>
  <c r="CD21" i="1"/>
  <c r="DP21" i="1"/>
  <c r="CP21" i="1" s="1"/>
  <c r="CH21" i="1"/>
  <c r="DQ21" i="1"/>
  <c r="CQ21" i="1" s="1"/>
  <c r="DN21" i="1"/>
  <c r="CN21" i="1" s="1"/>
  <c r="CB21" i="1"/>
  <c r="CC21" i="1"/>
  <c r="DM21" i="1"/>
  <c r="CM21" i="1" s="1"/>
  <c r="DK21" i="1"/>
  <c r="CK21" i="1" s="1"/>
  <c r="DB63" i="1"/>
  <c r="CB63" i="1" s="1"/>
  <c r="DP16" i="1"/>
  <c r="CP16" i="1" s="1"/>
  <c r="DJ16" i="1"/>
  <c r="CJ16" i="1" s="1"/>
  <c r="DO16" i="1"/>
  <c r="CO16" i="1" s="1"/>
  <c r="CH16" i="1"/>
  <c r="DR18" i="1"/>
  <c r="CR18" i="1" s="1"/>
  <c r="DK16" i="1"/>
  <c r="CK16" i="1" s="1"/>
  <c r="CF16" i="1"/>
  <c r="DR16" i="1"/>
  <c r="CR16" i="1" s="1"/>
  <c r="CC18" i="1"/>
  <c r="DM18" i="1"/>
  <c r="CM18" i="1" s="1"/>
  <c r="DA69" i="1"/>
  <c r="CA69" i="1" s="1"/>
  <c r="DC76" i="1"/>
  <c r="CC76" i="1" s="1"/>
  <c r="DA57" i="1"/>
  <c r="CA57" i="1" s="1"/>
  <c r="CB14" i="1"/>
  <c r="DC63" i="1"/>
  <c r="CC63" i="1" s="1"/>
  <c r="CI17" i="1"/>
  <c r="DB69" i="1"/>
  <c r="CB69" i="1" s="1"/>
  <c r="DL13" i="1"/>
  <c r="CL13" i="1" s="1"/>
  <c r="DO14" i="1"/>
  <c r="CO14" i="1" s="1"/>
  <c r="DJ14" i="1"/>
  <c r="CJ14" i="1" s="1"/>
  <c r="CE15" i="1"/>
  <c r="CI13" i="1"/>
  <c r="DQ13" i="1"/>
  <c r="CQ13" i="1" s="1"/>
  <c r="DC73" i="1"/>
  <c r="CC73" i="1" s="1"/>
  <c r="DM14" i="1"/>
  <c r="CM14" i="1" s="1"/>
  <c r="CH13" i="1"/>
  <c r="DA76" i="1"/>
  <c r="CA76" i="1" s="1"/>
  <c r="CE14" i="1"/>
  <c r="DL14" i="1"/>
  <c r="CL14" i="1" s="1"/>
  <c r="DQ14" i="1"/>
  <c r="CQ14" i="1" s="1"/>
  <c r="DA131" i="1"/>
  <c r="CA131" i="1" s="1"/>
  <c r="DC131" i="1"/>
  <c r="CC131" i="1" s="1"/>
  <c r="CF13" i="1"/>
  <c r="CE26" i="1"/>
  <c r="DO13" i="1"/>
  <c r="CO13" i="1" s="1"/>
  <c r="DP26" i="1"/>
  <c r="CP26" i="1" s="1"/>
  <c r="DM13" i="1"/>
  <c r="CM13" i="1" s="1"/>
  <c r="CD13" i="1"/>
  <c r="DN18" i="1"/>
  <c r="CN18" i="1" s="1"/>
  <c r="DA74" i="1"/>
  <c r="CA74" i="1" s="1"/>
  <c r="CH26" i="1"/>
  <c r="DP22" i="1"/>
  <c r="CP22" i="1" s="1"/>
  <c r="CD20" i="1"/>
  <c r="CB18" i="1"/>
  <c r="CA13" i="1"/>
  <c r="DN22" i="1"/>
  <c r="CN22" i="1" s="1"/>
  <c r="DB61" i="1"/>
  <c r="CB61" i="1" s="1"/>
  <c r="DJ18" i="1"/>
  <c r="CJ18" i="1" s="1"/>
  <c r="CE18" i="1"/>
  <c r="DO20" i="1"/>
  <c r="CO20" i="1" s="1"/>
  <c r="DP13" i="1"/>
  <c r="CP13" i="1" s="1"/>
  <c r="CC13" i="1"/>
  <c r="CE13" i="1"/>
  <c r="CB13" i="1"/>
  <c r="DJ13" i="1"/>
  <c r="CJ13" i="1" s="1"/>
  <c r="DB131" i="1"/>
  <c r="CB131" i="1" s="1"/>
  <c r="DN13" i="1"/>
  <c r="CN13" i="1" s="1"/>
  <c r="DR13" i="1"/>
  <c r="CR13" i="1" s="1"/>
  <c r="DD132" i="1"/>
  <c r="CD132" i="1" s="1"/>
  <c r="DA132" i="1"/>
  <c r="CA132" i="1" s="1"/>
  <c r="DA59" i="1"/>
  <c r="CA59" i="1" s="1"/>
  <c r="CD17" i="1"/>
  <c r="CE20" i="1"/>
  <c r="DP24" i="1"/>
  <c r="CP24" i="1" s="1"/>
  <c r="CI18" i="1"/>
  <c r="DL18" i="1"/>
  <c r="CL18" i="1" s="1"/>
  <c r="DK18" i="1"/>
  <c r="CK18" i="1" s="1"/>
  <c r="CA109" i="1"/>
  <c r="CD18" i="1"/>
  <c r="DA64" i="1"/>
  <c r="CA64" i="1" s="1"/>
  <c r="CF18" i="1"/>
  <c r="DB75" i="1"/>
  <c r="CB75" i="1" s="1"/>
  <c r="DQ17" i="1"/>
  <c r="CQ17" i="1" s="1"/>
  <c r="DB62" i="1"/>
  <c r="CB62" i="1" s="1"/>
  <c r="CB109" i="1"/>
  <c r="DC64" i="1"/>
  <c r="CC64" i="1" s="1"/>
  <c r="DN15" i="1"/>
  <c r="CN15" i="1" s="1"/>
  <c r="DQ18" i="1"/>
  <c r="CQ18" i="1" s="1"/>
  <c r="DP18" i="1"/>
  <c r="CP18" i="1" s="1"/>
  <c r="CA18" i="1"/>
  <c r="DO18" i="1"/>
  <c r="CO18" i="1" s="1"/>
  <c r="DN17" i="1"/>
  <c r="CN17" i="1" s="1"/>
  <c r="DC109" i="1"/>
  <c r="CD109" i="1" s="1"/>
  <c r="DR20" i="1"/>
  <c r="CR20" i="1" s="1"/>
  <c r="CA17" i="1"/>
  <c r="CH17" i="1"/>
  <c r="DA133" i="1"/>
  <c r="CA133" i="1" s="1"/>
  <c r="DL17" i="1"/>
  <c r="CL17" i="1" s="1"/>
  <c r="DA65" i="1"/>
  <c r="CA65" i="1" s="1"/>
  <c r="DC67" i="1"/>
  <c r="CC67" i="1" s="1"/>
  <c r="DR17" i="1"/>
  <c r="CR17" i="1" s="1"/>
  <c r="DB58" i="1"/>
  <c r="CB58" i="1" s="1"/>
  <c r="DC62" i="1"/>
  <c r="CC62" i="1" s="1"/>
  <c r="DE131" i="1"/>
  <c r="CE131" i="1" s="1"/>
  <c r="DA58" i="1"/>
  <c r="CA58" i="1" s="1"/>
  <c r="DC111" i="1"/>
  <c r="CD111" i="1" s="1"/>
  <c r="DF131" i="1"/>
  <c r="CF131" i="1" s="1"/>
  <c r="DO22" i="1"/>
  <c r="CO22" i="1" s="1"/>
  <c r="DF132" i="1"/>
  <c r="CF132" i="1" s="1"/>
  <c r="DC71" i="1"/>
  <c r="CC71" i="1" s="1"/>
  <c r="CA111" i="1"/>
  <c r="DE132" i="1"/>
  <c r="CE132" i="1" s="1"/>
  <c r="DL15" i="1"/>
  <c r="CL15" i="1" s="1"/>
  <c r="DB65" i="1"/>
  <c r="CB65" i="1" s="1"/>
  <c r="DC75" i="1"/>
  <c r="CC75" i="1" s="1"/>
  <c r="DC132" i="1"/>
  <c r="CC132" i="1" s="1"/>
  <c r="CF14" i="1"/>
  <c r="CI14" i="1"/>
  <c r="CD14" i="1"/>
  <c r="CC14" i="1"/>
  <c r="DB111" i="1"/>
  <c r="CC111" i="1" s="1"/>
  <c r="DC61" i="1"/>
  <c r="CC61" i="1" s="1"/>
  <c r="DN27" i="1"/>
  <c r="CN27" i="1" s="1"/>
  <c r="C166" i="1"/>
  <c r="DR14" i="1"/>
  <c r="CR14" i="1" s="1"/>
  <c r="DP14" i="1"/>
  <c r="CP14" i="1" s="1"/>
  <c r="CA14" i="1"/>
  <c r="DN14" i="1"/>
  <c r="CN14" i="1" s="1"/>
  <c r="CH14" i="1"/>
  <c r="DC57" i="1"/>
  <c r="CC57" i="1" s="1"/>
  <c r="DA67" i="1"/>
  <c r="CA67" i="1" s="1"/>
  <c r="DN24" i="1"/>
  <c r="CN24" i="1" s="1"/>
  <c r="CC26" i="1"/>
  <c r="CC24" i="1"/>
  <c r="CA26" i="1"/>
  <c r="DK26" i="1"/>
  <c r="CK26" i="1" s="1"/>
  <c r="CB20" i="1"/>
  <c r="DP15" i="1"/>
  <c r="CP15" i="1" s="1"/>
  <c r="CI26" i="1"/>
  <c r="DJ26" i="1"/>
  <c r="CJ26" i="1" s="1"/>
  <c r="DN26" i="1"/>
  <c r="CN26" i="1" s="1"/>
  <c r="DQ26" i="1"/>
  <c r="CQ26" i="1" s="1"/>
  <c r="CC15" i="1"/>
  <c r="CD15" i="1"/>
  <c r="DQ15" i="1"/>
  <c r="CQ15" i="1" s="1"/>
  <c r="CF15" i="1"/>
  <c r="DK15" i="1"/>
  <c r="CK15" i="1" s="1"/>
  <c r="DB70" i="1"/>
  <c r="CB70" i="1" s="1"/>
  <c r="CI15" i="1"/>
  <c r="DO15" i="1"/>
  <c r="CO15" i="1" s="1"/>
  <c r="CA15" i="1"/>
  <c r="CI24" i="1"/>
  <c r="CD26" i="1"/>
  <c r="DM26" i="1"/>
  <c r="CM26" i="1" s="1"/>
  <c r="DO26" i="1"/>
  <c r="CO26" i="1" s="1"/>
  <c r="DR26" i="1"/>
  <c r="CR26" i="1" s="1"/>
  <c r="CF26" i="1"/>
  <c r="CH15" i="1"/>
  <c r="DL26" i="1"/>
  <c r="CL26" i="1" s="1"/>
  <c r="DR15" i="1"/>
  <c r="CR15" i="1" s="1"/>
  <c r="DJ15" i="1"/>
  <c r="CJ15" i="1" s="1"/>
  <c r="DN20" i="1"/>
  <c r="CN20" i="1" s="1"/>
  <c r="DL22" i="1"/>
  <c r="CL22" i="1" s="1"/>
  <c r="CF20" i="1"/>
  <c r="CC22" i="1"/>
  <c r="DQ20" i="1"/>
  <c r="CQ20" i="1" s="1"/>
  <c r="DA71" i="1"/>
  <c r="CA71" i="1" s="1"/>
  <c r="DP20" i="1"/>
  <c r="CP20" i="1" s="1"/>
  <c r="CC17" i="1"/>
  <c r="DM17" i="1"/>
  <c r="CM17" i="1" s="1"/>
  <c r="CF17" i="1"/>
  <c r="DA66" i="1"/>
  <c r="CA66" i="1" s="1"/>
  <c r="CH20" i="1"/>
  <c r="CE17" i="1"/>
  <c r="DJ17" i="1"/>
  <c r="CJ17" i="1" s="1"/>
  <c r="CE22" i="1"/>
  <c r="DB74" i="1"/>
  <c r="CB74" i="1" s="1"/>
  <c r="CC20" i="1"/>
  <c r="CA20" i="1"/>
  <c r="DM20" i="1"/>
  <c r="CM20" i="1" s="1"/>
  <c r="CI20" i="1"/>
  <c r="DO17" i="1"/>
  <c r="CO17" i="1" s="1"/>
  <c r="DP17" i="1"/>
  <c r="CP17" i="1" s="1"/>
  <c r="DB133" i="1"/>
  <c r="CB133" i="1" s="1"/>
  <c r="DK17" i="1"/>
  <c r="CK17" i="1" s="1"/>
  <c r="DC60" i="1"/>
  <c r="CC60" i="1" s="1"/>
  <c r="DA60" i="1"/>
  <c r="CA60" i="1" s="1"/>
  <c r="DK20" i="1"/>
  <c r="CK20" i="1" s="1"/>
  <c r="CI22" i="1"/>
  <c r="DM22" i="1"/>
  <c r="CM22" i="1" s="1"/>
  <c r="CA22" i="1"/>
  <c r="CD22" i="1"/>
  <c r="DR22" i="1"/>
  <c r="CR22" i="1" s="1"/>
  <c r="DQ22" i="1"/>
  <c r="CQ22" i="1" s="1"/>
  <c r="CB22" i="1"/>
  <c r="CF22" i="1"/>
  <c r="DK22" i="1"/>
  <c r="CK22" i="1" s="1"/>
  <c r="CH22" i="1"/>
  <c r="DB68" i="1"/>
  <c r="CB68" i="1" s="1"/>
  <c r="DC68" i="1"/>
  <c r="CC68" i="1" s="1"/>
  <c r="DA68" i="1"/>
  <c r="CA68" i="1" s="1"/>
  <c r="CI19" i="1"/>
  <c r="DD51" i="1"/>
  <c r="CD51" i="1" s="1"/>
  <c r="CF19" i="1"/>
  <c r="DD133" i="1"/>
  <c r="CD133" i="1" s="1"/>
  <c r="DC133" i="1"/>
  <c r="CC133" i="1" s="1"/>
  <c r="DP19" i="1"/>
  <c r="CP19" i="1" s="1"/>
  <c r="DQ27" i="1"/>
  <c r="CQ27" i="1" s="1"/>
  <c r="DO24" i="1"/>
  <c r="CO24" i="1" s="1"/>
  <c r="CH24" i="1"/>
  <c r="CD24" i="1"/>
  <c r="DF133" i="1"/>
  <c r="CF133" i="1" s="1"/>
  <c r="AW25" i="1"/>
  <c r="DC72" i="1"/>
  <c r="CC72" i="1" s="1"/>
  <c r="DA72" i="1"/>
  <c r="CA72" i="1" s="1"/>
  <c r="DL27" i="1"/>
  <c r="CL27" i="1" s="1"/>
  <c r="DL24" i="1"/>
  <c r="CL24" i="1" s="1"/>
  <c r="CC27" i="1"/>
  <c r="CI27" i="1"/>
  <c r="CB27" i="1"/>
  <c r="DP27" i="1"/>
  <c r="CP27" i="1" s="1"/>
  <c r="DC78" i="1"/>
  <c r="CC78" i="1" s="1"/>
  <c r="DA78" i="1"/>
  <c r="CA78" i="1" s="1"/>
  <c r="CH27" i="1"/>
  <c r="DR27" i="1"/>
  <c r="CR27" i="1" s="1"/>
  <c r="CF27" i="1"/>
  <c r="DQ24" i="1"/>
  <c r="CQ24" i="1" s="1"/>
  <c r="DK24" i="1"/>
  <c r="CK24" i="1" s="1"/>
  <c r="DR24" i="1"/>
  <c r="CR24" i="1" s="1"/>
  <c r="DK19" i="1"/>
  <c r="CK19" i="1" s="1"/>
  <c r="CB24" i="1"/>
  <c r="DB78" i="1"/>
  <c r="CB78" i="1" s="1"/>
  <c r="CE19" i="1"/>
  <c r="CH19" i="1"/>
  <c r="DN19" i="1"/>
  <c r="CN19" i="1" s="1"/>
  <c r="DB51" i="1"/>
  <c r="CB51" i="1" s="1"/>
  <c r="CA19" i="1"/>
  <c r="DR19" i="1"/>
  <c r="CR19" i="1" s="1"/>
  <c r="DM19" i="1"/>
  <c r="CM19" i="1" s="1"/>
  <c r="CD19" i="1"/>
  <c r="DO19" i="1"/>
  <c r="CO19" i="1" s="1"/>
  <c r="CC19" i="1"/>
  <c r="DM27" i="1"/>
  <c r="CM27" i="1" s="1"/>
  <c r="CA27" i="1"/>
  <c r="DO27" i="1"/>
  <c r="CO27" i="1" s="1"/>
  <c r="DM24" i="1"/>
  <c r="CM24" i="1" s="1"/>
  <c r="CF24" i="1"/>
  <c r="DJ24" i="1"/>
  <c r="CJ24" i="1" s="1"/>
  <c r="DL19" i="1"/>
  <c r="CL19" i="1" s="1"/>
  <c r="DC51" i="1"/>
  <c r="CC51" i="1" s="1"/>
  <c r="CE24" i="1"/>
  <c r="CB19" i="1"/>
  <c r="DJ19" i="1"/>
  <c r="CJ19" i="1" s="1"/>
  <c r="CB110" i="1"/>
  <c r="DC110" i="1"/>
  <c r="CD110" i="1" s="1"/>
  <c r="C134" i="1"/>
  <c r="DB110" i="1"/>
  <c r="CC110" i="1" s="1"/>
  <c r="C23" i="1"/>
  <c r="DK27" i="1"/>
  <c r="CK27" i="1" s="1"/>
  <c r="CD27" i="1"/>
  <c r="CE27" i="1"/>
  <c r="DC77" i="1"/>
  <c r="CC77" i="1" s="1"/>
  <c r="DA77" i="1"/>
  <c r="CA77" i="1" s="1"/>
  <c r="DC52" i="1"/>
  <c r="CC52" i="1" s="1"/>
  <c r="DD52" i="1"/>
  <c r="CD52" i="1" s="1"/>
  <c r="DA52" i="1"/>
  <c r="CA52" i="1" s="1"/>
  <c r="DB52" i="1"/>
  <c r="CB52" i="1" s="1"/>
  <c r="AP59" i="1" l="1"/>
  <c r="AP70" i="1"/>
  <c r="AP73" i="1"/>
  <c r="AP69" i="1"/>
  <c r="AP63" i="1"/>
  <c r="AP66" i="1"/>
  <c r="AW16" i="1"/>
  <c r="AW21" i="1"/>
  <c r="AP61" i="1"/>
  <c r="AP75" i="1"/>
  <c r="Q109" i="1"/>
  <c r="AP57" i="1"/>
  <c r="AP76" i="1"/>
  <c r="AP71" i="1"/>
  <c r="AS131" i="1"/>
  <c r="AP67" i="1"/>
  <c r="AP62" i="1"/>
  <c r="AW13" i="1"/>
  <c r="AP74" i="1"/>
  <c r="AP65" i="1"/>
  <c r="AP58" i="1"/>
  <c r="AW18" i="1"/>
  <c r="AW15" i="1"/>
  <c r="AS132" i="1"/>
  <c r="AP64" i="1"/>
  <c r="AW14" i="1"/>
  <c r="AW17" i="1"/>
  <c r="Q111" i="1"/>
  <c r="AW26" i="1"/>
  <c r="AP60" i="1"/>
  <c r="AW20" i="1"/>
  <c r="AW22" i="1"/>
  <c r="AP68" i="1"/>
  <c r="AS133" i="1"/>
  <c r="A171" i="1"/>
  <c r="AP77" i="1"/>
  <c r="AW24" i="1"/>
  <c r="AQ51" i="1"/>
  <c r="AP78" i="1"/>
  <c r="AP72" i="1"/>
  <c r="Q110" i="1"/>
  <c r="AW27" i="1"/>
  <c r="AW19" i="1"/>
  <c r="B171" i="1"/>
  <c r="AQ52" i="1"/>
</calcChain>
</file>

<file path=xl/sharedStrings.xml><?xml version="1.0" encoding="utf-8"?>
<sst xmlns="http://schemas.openxmlformats.org/spreadsheetml/2006/main" count="8229" uniqueCount="215">
  <si>
    <t>SERVICIO DE SALUD</t>
  </si>
  <si>
    <t>REM-06.   PROGRAMA DE SALUD MENTAL ATENCIÓN PRIMARIA Y ESPECIALIDADES</t>
  </si>
  <si>
    <t>SECCIÓN A.1: CONTROLES DE ATENCIÓN PRIMARIA / ESPECIALIDADES</t>
  </si>
  <si>
    <t>ACTIVIDAD</t>
  </si>
  <si>
    <t>PROFESIONAL</t>
  </si>
  <si>
    <t xml:space="preserve">TOTAL               </t>
  </si>
  <si>
    <t>GRUPOS DE EDAD  (en años)</t>
  </si>
  <si>
    <t>Beneficiarios</t>
  </si>
  <si>
    <t>Niños, Niñas, Adolescentes y Jóvenes SENAME</t>
  </si>
  <si>
    <t>Niños, Niñas, Adolescentes y Jóvenes Mejor Niñez</t>
  </si>
  <si>
    <t>Pueblos Originarios</t>
  </si>
  <si>
    <t>Migrantes</t>
  </si>
  <si>
    <t>Demencia</t>
  </si>
  <si>
    <t>Espacios Amigables/ Adolescente</t>
  </si>
  <si>
    <t xml:space="preserve">TRANS
</t>
  </si>
  <si>
    <t>0 - 4 años</t>
  </si>
  <si>
    <t>5 - 9 años</t>
  </si>
  <si>
    <t>10 - 14 años</t>
  </si>
  <si>
    <t>15 - 19 años</t>
  </si>
  <si>
    <t>20 - 24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</si>
  <si>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</si>
  <si>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</si>
  <si>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</si>
  <si>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</si>
  <si>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</si>
  <si>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</si>
  <si>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</si>
  <si>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60 - 64 años</t>
  </si>
  <si>
    <t>65 - 69 años</t>
  </si>
  <si>
    <t>70 - 74 años</t>
  </si>
  <si>
    <t>75 - 79 años</t>
  </si>
  <si>
    <t>80 y mas años</t>
  </si>
  <si>
    <t>Masculino</t>
  </si>
  <si>
    <t>Femenino</t>
  </si>
  <si>
    <t>Ambos Sexos</t>
  </si>
  <si>
    <t>Hombres</t>
  </si>
  <si>
    <t>Mujeres</t>
  </si>
  <si>
    <t>CONTROLES SALUD MENTAL</t>
  </si>
  <si>
    <t>MÉDICO/A</t>
  </si>
  <si>
    <t>PSICÓLOGO/A</t>
  </si>
  <si>
    <t>ENFERMERA/O</t>
  </si>
  <si>
    <t>MATRONA/ÓN</t>
  </si>
  <si>
    <t>TRABAJADOR/A SOCIAL</t>
  </si>
  <si>
    <t>OTROS PROFESIONALES CAPACITADOS (SALUD MENTAL)</t>
  </si>
  <si>
    <t>TERAPEUTA OCUPACIONAL</t>
  </si>
  <si>
    <t>TÉCNICO EN ENFERMERÍA EN SALUD MENTAL</t>
  </si>
  <si>
    <t>GESTOR COMUNITARIO</t>
  </si>
  <si>
    <t>TÉCNICO REHABILITACIÓN ALCOHOL Y DROGAS</t>
  </si>
  <si>
    <t>TOTAL</t>
  </si>
  <si>
    <t>INTERVENCIÓN PSICOSOCIAL GRUPAL</t>
  </si>
  <si>
    <t>PSICODIAGNOSTICO</t>
  </si>
  <si>
    <t>PSICOTERAPIA INDIVIDUAL</t>
  </si>
  <si>
    <t>MÉDICO/A PSIQUIATRA</t>
  </si>
  <si>
    <t>SECCIÓN A.2: CONSULTORÍAS DE SALUD MENTAL EN APS</t>
  </si>
  <si>
    <t>TOTAL CONSULTORÍAS Y TELECONSULTORÍAS RECIBIDAS</t>
  </si>
  <si>
    <t>CONSULTORÍAS Y TELECONSULTORÍAS RECIBIDAS</t>
  </si>
  <si>
    <t>TOTAL Nº DE CASOS REVISADOS</t>
  </si>
  <si>
    <t>Personas con sospecha de demencia</t>
  </si>
  <si>
    <t>Personas con diagnóstico de demencia</t>
  </si>
  <si>
    <t>CONSULTORÍAS Y TELECONSULTORÍAS DE SALUD MENTAL INFANTO ADOLESCENTE</t>
  </si>
  <si>
    <t>CONSULTORÍAS Y TELECONSULTORÍAS DE SALUD MENTAL ADULTO</t>
  </si>
  <si>
    <t>CONSULTORÍAS DE SALUD MENTAL</t>
  </si>
  <si>
    <t>TELECONSULTORÍAS DE SALUD MENTAL</t>
  </si>
  <si>
    <t>SECCIÓN A.3: CONSULTORÍAS DE SALUD MENTAL OTORGADA POR EL NIVEL DE ESPECIALIDAD</t>
  </si>
  <si>
    <t>TOTAL CONSULTORÍAS Y TELECONSULTORÍAS OTORGADAS</t>
  </si>
  <si>
    <t>CONSULTORÍAS Y TELECONSULTORÍAS OTORGADAS</t>
  </si>
  <si>
    <t>Participantes</t>
  </si>
  <si>
    <t>Médico psiquiatra</t>
  </si>
  <si>
    <t>Médico Psiquiatría más un profesional</t>
  </si>
  <si>
    <t>Médico Psiquiatría más dos Profesionales</t>
  </si>
  <si>
    <t>Médico Psiquiatría con más de dos Profesionales</t>
  </si>
  <si>
    <t>Dos profesionales</t>
  </si>
  <si>
    <t>Más de dos profesionales</t>
  </si>
  <si>
    <t>SECCIÓN B.1: ACTIVIDADES GRUPALES (NÚMERO DE SESIONES)</t>
  </si>
  <si>
    <t>PSICOTERAPIA  GRUPAL</t>
  </si>
  <si>
    <t>PSICOTERAPIA FAMILIAR</t>
  </si>
  <si>
    <t>SECCIÓN B.2:  PROGRAMA DE REHABILITACIÓN (PERSONAS CON TRASTORNOS PSIQUIÁTRICOS)</t>
  </si>
  <si>
    <t>TIPO</t>
  </si>
  <si>
    <t>GRUPOS DE EDAD (en años)</t>
  </si>
  <si>
    <t>PROGRAMA DE REHABILITACIÓN TIPO I</t>
  </si>
  <si>
    <t>DÍAS PERSONA</t>
  </si>
  <si>
    <t>PROGRAMA DE REHABILITACIÓN TIPO II</t>
  </si>
  <si>
    <t>SECCIÓN B.3: ACTIVIDADES DE PSIQUIATRÍA FORENSE PARA PERSONAS EN CONFLICTO CON LA JUSTICIA (En lo Penal, Civil, Familiar, etc.)</t>
  </si>
  <si>
    <t>PERITAJE PSIQUIÁTRICO JUDICIAL</t>
  </si>
  <si>
    <t>ENFERMERO/A</t>
  </si>
  <si>
    <t>OTROS PROFESIONALES</t>
  </si>
  <si>
    <t xml:space="preserve">EXAMEN PRELIMINAR EN DROGAS PARA ADOLESCENTES IMPUTADOS / CONDENADOS </t>
  </si>
  <si>
    <t>EVALUACIÓN CLÍNICA PARA ADOLESCENTES IMPUTADOS CON CONSUMO DE DROGAS</t>
  </si>
  <si>
    <t>EXAMEN MENTAL PRELIMINAR A PERSONAS IMPUTADAS</t>
  </si>
  <si>
    <t>PERITAJE DROGAS</t>
  </si>
  <si>
    <t>ATENCIÓN A AGRESORES DERIVADOS DE TRIBUNALES (LEY DE VIOLENCIA INTRAFAMILIAR</t>
  </si>
  <si>
    <t>SECCIÓN B.4: DISPOSITIVOS DE SALUD MENTAL</t>
  </si>
  <si>
    <t>TIPO DE DISPOSITIVO</t>
  </si>
  <si>
    <t>Nº DE PERSONAS ATENDIDAS</t>
  </si>
  <si>
    <t>DÍAS DE ESTADA DE PERSONAS ATENDIDAS EN EL MES</t>
  </si>
  <si>
    <t>Nº DE EGRESOS</t>
  </si>
  <si>
    <t>Nº DE PERSONAS EN LISTA DE ESPERA</t>
  </si>
  <si>
    <t>Menos de 20 años</t>
  </si>
  <si>
    <t>20 y más años</t>
  </si>
  <si>
    <t xml:space="preserve">HOGAR PROTEGIDO  </t>
  </si>
  <si>
    <t>RESIDENCIA PROTEGIDA</t>
  </si>
  <si>
    <t>HOSPITAL PSIQUIÁTRICO DIURNO</t>
  </si>
  <si>
    <t>CENTRO PRIVATIVO DE LIBERTAD (SENAME)</t>
  </si>
  <si>
    <t>SECCIÓN C.1: ACTIVIDADES DE COORDINACION SECTORIAL, INTERSECTORIAL Y COMUNITARIA</t>
  </si>
  <si>
    <t>ACTIVIDADES</t>
  </si>
  <si>
    <t>TOTAL DE PARTICIPANTES</t>
  </si>
  <si>
    <t>Nº REUNIONES / SESIONES</t>
  </si>
  <si>
    <t>Nº INSTITUCIONES,  ORGANIZACIONES  PARTICIPANTES</t>
  </si>
  <si>
    <t>TRABAJO INTERSECTORIAL</t>
  </si>
  <si>
    <t>TRABAJO CON ORGANIZACIONES COMUNITARIAS DE BASE</t>
  </si>
  <si>
    <t>TRABAJO CON ORGANIZACIONES DE USUARIOS Y FAMILIARES</t>
  </si>
  <si>
    <t>COLABORACIÓN CON GRUPO DE AUTOAYUDA</t>
  </si>
  <si>
    <t>REUNIONES CON INSTITUCIONES DEL SECTOR SALUD PROGRAMA ACOMPAÑAMIENTO PSICOSOCIAL</t>
  </si>
  <si>
    <t>REUNIONES CON INSTITUCIONES DEL INTERSECTOR ACOMPAÑAMIENTO PSICOSOCIAL</t>
  </si>
  <si>
    <t>REUNIONES CON ORGANIZACIONES COMUNITARIAS ACOMPAÑAMIENTO PSICOSOCIAL</t>
  </si>
  <si>
    <t>SECCIÓN C.2: INFORMES A TRIBUNALES</t>
  </si>
  <si>
    <t>TRIBUNALES</t>
  </si>
  <si>
    <t>Menor de 18 años</t>
  </si>
  <si>
    <t>18 y más años</t>
  </si>
  <si>
    <t>Nº INFORMES</t>
  </si>
  <si>
    <t>ASISTENCIA A TRIBUNALES</t>
  </si>
  <si>
    <t>Nº de profesionales</t>
  </si>
  <si>
    <t>Nº de veces</t>
  </si>
  <si>
    <t>DE FAMILIA</t>
  </si>
  <si>
    <t>PENALES</t>
  </si>
  <si>
    <t>CIVILES</t>
  </si>
  <si>
    <t>POLICÍA LOCAL</t>
  </si>
  <si>
    <t>LABORALES</t>
  </si>
  <si>
    <t>SECCIÓN D: PLANES Y EVALUACIONES PROGRAMA DE ACOMPAÑAMIENTO PSICOSOCIAL EN ATENCIÓN PRIMARIA</t>
  </si>
  <si>
    <t>PLAN DE ACOMPAÑAMIENTO ELABORADOS</t>
  </si>
  <si>
    <t>PLAN DE ACOMPAÑAMIENTO CON MEJORÍA AL EGRESO DEL PROGRAMA</t>
  </si>
  <si>
    <t>EVALUACIONES PARTICIPATIVAS REALIZADAS AL EGRESO DEL PROGRAMA</t>
  </si>
  <si>
    <t>SECCIÓN E: PERSONAS CON EVALUACIÓN Y CONFIRMACIÓN DIAGNOSTICA EN APS</t>
  </si>
  <si>
    <t>N° DE ENTREVISTAS</t>
  </si>
  <si>
    <t>REALIZADA POR</t>
  </si>
  <si>
    <t>N° CONFIRMACIONES DIAGNÓSTICAS</t>
  </si>
  <si>
    <t>1 PROFESIONAL</t>
  </si>
  <si>
    <t>2 PROFESIONALES</t>
  </si>
  <si>
    <t>3 PROFESIONALES</t>
  </si>
  <si>
    <t>SECCIÓN F: EVALUACIONES PROGRAMA PLAN NACIONAL DE DEMENCIA</t>
  </si>
  <si>
    <t>AUMENTO</t>
  </si>
  <si>
    <t>MANTENCIÓN</t>
  </si>
  <si>
    <t>DISMINUCIÓN</t>
  </si>
  <si>
    <t>PERSONAS CON DEMENCIA CON  REEVALUACIÓN DETERIORO GLOGAL GDS REISBERG</t>
  </si>
  <si>
    <t>CUIDADORES PERSONAS CON DEMENCIA CON REEVALUACIÓN SOBRECARGA DEL CUIDADO</t>
  </si>
  <si>
    <t>CUIDADORES DE PERSONAS CON DEMENCIA CON EVALUACIÓN DE SATISFACCIÓN USARIA DEL PROCESO DE INTERVENCIÓN</t>
  </si>
  <si>
    <t>SECCIÓN G: EVALUACIÓN PROGRAMA DE APOYO A LA SALUD MENTAL INFANTIL (PASMI)</t>
  </si>
  <si>
    <t>GRUPOS DE EDAD 5 A 9 AÑOS</t>
  </si>
  <si>
    <t>Evaluadores</t>
  </si>
  <si>
    <t>Cumplimiento de criterios diagnósticos según  Evaluación Diagnóstica Integral (EDI)</t>
  </si>
  <si>
    <t>Equipo biopsicosocial</t>
  </si>
  <si>
    <t>Equipo psicosocial</t>
  </si>
  <si>
    <t>Requiere tratamiento en APS</t>
  </si>
  <si>
    <t>Requiere tratamiento en nivel secundario</t>
  </si>
  <si>
    <t>No Requiere tratamiento</t>
  </si>
  <si>
    <t>EVALUACIÓN DIAGNOSTICA INTEGRAL (EDI)</t>
  </si>
  <si>
    <t>SECCIÓN H: CONSULTA DE SALUD MENTAL POR EL NIVEL DE ESPECIALIDAD</t>
  </si>
  <si>
    <t>Niños, Niñas, Adolescentes y Jóvenes  SENAME</t>
  </si>
  <si>
    <t>CONSULTA NUEVA SALUD MENTAL (INGRESO)</t>
  </si>
  <si>
    <t>UNIPROFESIONAL</t>
  </si>
  <si>
    <t>DOS PROFESIONALES</t>
  </si>
  <si>
    <t>MULTIPROFESIONAL</t>
  </si>
  <si>
    <t xml:space="preserve">SECCIÓN I: RESCATE DE PACIENTES PROGRAMA SALUD MENTAL </t>
  </si>
  <si>
    <t>GRUPO ETARIO</t>
  </si>
  <si>
    <t>RESCATE EN DOMICILIO</t>
  </si>
  <si>
    <t>RESCATE TELEFÓNICO</t>
  </si>
  <si>
    <t>FUNCIONARIO</t>
  </si>
  <si>
    <t>COMPRA DE SERVICIO (*)</t>
  </si>
  <si>
    <t>Profesional</t>
  </si>
  <si>
    <t>Técnico en Enfermería</t>
  </si>
  <si>
    <t>Administrativo</t>
  </si>
  <si>
    <t>Otro</t>
  </si>
  <si>
    <t>Desde el establecimiento</t>
  </si>
  <si>
    <t>Compra de servicio (*)</t>
  </si>
  <si>
    <t>1 a 4 años</t>
  </si>
  <si>
    <t>5 a 9 años</t>
  </si>
  <si>
    <t>10 a 14 años</t>
  </si>
  <si>
    <t>15 a 19 años</t>
  </si>
  <si>
    <t>20 a 24 años</t>
  </si>
  <si>
    <t>25 a 64 años</t>
  </si>
  <si>
    <t>65 a 79 años</t>
  </si>
  <si>
    <t>80  y más años</t>
  </si>
  <si>
    <t>*no incluidos en REM A26 sección D.</t>
  </si>
  <si>
    <t>SECCIÓN J: TIEMPOS DE ESPERA EN SALUD MENTAL DE APS</t>
  </si>
  <si>
    <t>TIEMPOS DE ESPERA ENTRE:</t>
  </si>
  <si>
    <t xml:space="preserve">Número de días </t>
  </si>
  <si>
    <t xml:space="preserve">Número de personas atendidas </t>
  </si>
  <si>
    <t>TAMIZAJE Y PRIMERA ATENCIÓN SALUD MENTAL EN APS (INDIVIDUAL O GRUPAL)</t>
  </si>
  <si>
    <t xml:space="preserve">TAMIZAJE Y CONFIRMACIÓN DIAGNÓSTICA </t>
  </si>
  <si>
    <t>SECCIÓN K : SALUD MENTAL EN SITUACIONES DE EMERGENCIA O DESASTRE</t>
  </si>
  <si>
    <t>Acciones no presenciales o remotas</t>
  </si>
  <si>
    <t>Atenciones a funcionarios de la salud</t>
  </si>
  <si>
    <t>Trans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</si>
  <si>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</si>
  <si>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</si>
  <si>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</si>
  <si>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</si>
  <si>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</si>
  <si>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</si>
  <si>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</si>
  <si>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</si>
  <si>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</si>
  <si>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</si>
  <si>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</si>
  <si>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</si>
  <si>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</si>
  <si>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</si>
  <si>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</si>
  <si>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</si>
  <si>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y mas</t>
  </si>
  <si>
    <t>CONSULTA DE SALUD MENTAL ASOCIADA A EMERGENCIA O DESASTRE</t>
  </si>
  <si>
    <t>MATRÓN/A</t>
  </si>
  <si>
    <t>ASISTENTE SOCIAL</t>
  </si>
  <si>
    <t>TÉCNICO PARAMÉDICO y EN SALUD MENTAL</t>
  </si>
  <si>
    <t>PRIMERA AYUDA PSICOLÓGICA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</si>
</sst>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9"/>
      <color theme="1"/>
      <name val="Verdana"/>
      <family val="2"/>
    </font>
    <font>
      <sz val="8"/>
      <color rgb="FF00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</patternFill>
    </fill>
  </fills>
  <borders count="89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13" borderId="397" applyNumberFormat="0" applyFont="0" applyAlignment="0" applyProtection="0"/>
  </cellStyleXfs>
  <cellXfs count="3353">
    <xf numFmtId="0" fontId="0" fillId="0" borderId="0" xfId="0"/>
    <xf numFmtId="1" fontId="2" fillId="2" borderId="0" xfId="0" applyNumberFormat="1" applyFont="1" applyFill="1"/>
    <xf numFmtId="1" fontId="3" fillId="2" borderId="0" xfId="0" applyNumberFormat="1" applyFont="1" applyFill="1"/>
    <xf numFmtId="1" fontId="3" fillId="2" borderId="0" xfId="0" applyNumberFormat="1" applyFont="1" applyFill="1" applyProtection="1">
      <protection locked="0"/>
    </xf>
    <xf numFmtId="1" fontId="3" fillId="3" borderId="0" xfId="0" applyNumberFormat="1" applyFont="1" applyFill="1" applyProtection="1">
      <protection locked="0"/>
    </xf>
    <xf numFmtId="1" fontId="3" fillId="4" borderId="0" xfId="0" applyNumberFormat="1" applyFont="1" applyFill="1"/>
    <xf numFmtId="1" fontId="5" fillId="2" borderId="0" xfId="0" applyNumberFormat="1" applyFont="1" applyFill="1"/>
    <xf numFmtId="1" fontId="4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/>
    <xf numFmtId="1" fontId="7" fillId="2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left"/>
    </xf>
    <xf numFmtId="1" fontId="4" fillId="2" borderId="0" xfId="0" applyNumberFormat="1" applyFont="1" applyFill="1"/>
    <xf numFmtId="1" fontId="4" fillId="2" borderId="0" xfId="0" applyNumberFormat="1" applyFont="1" applyFill="1" applyAlignment="1">
      <alignment wrapText="1"/>
    </xf>
    <xf numFmtId="1" fontId="5" fillId="5" borderId="0" xfId="0" applyNumberFormat="1" applyFont="1" applyFill="1"/>
    <xf numFmtId="1" fontId="3" fillId="5" borderId="0" xfId="0" applyNumberFormat="1" applyFont="1" applyFill="1"/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5" borderId="0" xfId="0" applyNumberFormat="1" applyFont="1" applyFill="1" applyAlignment="1">
      <alignment vertical="top" wrapText="1"/>
    </xf>
    <xf numFmtId="1" fontId="3" fillId="8" borderId="0" xfId="0" applyNumberFormat="1" applyFont="1" applyFill="1"/>
    <xf numFmtId="1" fontId="3" fillId="9" borderId="0" xfId="0" applyNumberFormat="1" applyFont="1" applyFill="1"/>
    <xf numFmtId="1" fontId="5" fillId="0" borderId="15" xfId="0" applyNumberFormat="1" applyFont="1" applyBorder="1" applyAlignment="1">
      <alignment vertical="center" wrapText="1"/>
    </xf>
    <xf numFmtId="1" fontId="5" fillId="0" borderId="16" xfId="0" applyNumberFormat="1" applyFont="1" applyBorder="1" applyAlignment="1">
      <alignment horizontal="right" wrapText="1"/>
    </xf>
    <xf numFmtId="1" fontId="5" fillId="0" borderId="17" xfId="0" applyNumberFormat="1" applyFont="1" applyBorder="1" applyAlignment="1">
      <alignment horizontal="right" wrapText="1"/>
    </xf>
    <xf numFmtId="1" fontId="5" fillId="0" borderId="18" xfId="0" applyNumberFormat="1" applyFont="1" applyBorder="1" applyAlignment="1">
      <alignment horizontal="right"/>
    </xf>
    <xf numFmtId="1" fontId="5" fillId="6" borderId="16" xfId="0" applyNumberFormat="1" applyFont="1" applyFill="1" applyBorder="1" applyProtection="1">
      <protection locked="0"/>
    </xf>
    <xf numFmtId="1" fontId="5" fillId="6" borderId="18" xfId="0" applyNumberFormat="1" applyFont="1" applyFill="1" applyBorder="1" applyProtection="1">
      <protection locked="0"/>
    </xf>
    <xf numFmtId="1" fontId="5" fillId="6" borderId="19" xfId="0" applyNumberFormat="1" applyFont="1" applyFill="1" applyBorder="1" applyProtection="1">
      <protection locked="0"/>
    </xf>
    <xf numFmtId="1" fontId="5" fillId="6" borderId="15" xfId="0" applyNumberFormat="1" applyFont="1" applyFill="1" applyBorder="1" applyProtection="1">
      <protection locked="0"/>
    </xf>
    <xf numFmtId="1" fontId="5" fillId="6" borderId="20" xfId="0" applyNumberFormat="1" applyFont="1" applyFill="1" applyBorder="1" applyProtection="1">
      <protection locked="0"/>
    </xf>
    <xf numFmtId="1" fontId="5" fillId="7" borderId="18" xfId="0" applyNumberFormat="1" applyFont="1" applyFill="1" applyBorder="1"/>
    <xf numFmtId="1" fontId="5" fillId="0" borderId="21" xfId="0" applyNumberFormat="1" applyFont="1" applyBorder="1" applyAlignment="1">
      <alignment horizontal="right" wrapText="1"/>
    </xf>
    <xf numFmtId="1" fontId="5" fillId="0" borderId="22" xfId="0" applyNumberFormat="1" applyFont="1" applyBorder="1" applyAlignment="1">
      <alignment horizontal="right" wrapText="1"/>
    </xf>
    <xf numFmtId="1" fontId="5" fillId="0" borderId="23" xfId="0" applyNumberFormat="1" applyFont="1" applyBorder="1" applyAlignment="1">
      <alignment horizontal="right"/>
    </xf>
    <xf numFmtId="1" fontId="5" fillId="6" borderId="21" xfId="0" applyNumberFormat="1" applyFont="1" applyFill="1" applyBorder="1" applyProtection="1">
      <protection locked="0"/>
    </xf>
    <xf numFmtId="1" fontId="5" fillId="6" borderId="23" xfId="0" applyNumberFormat="1" applyFont="1" applyFill="1" applyBorder="1" applyProtection="1">
      <protection locked="0"/>
    </xf>
    <xf numFmtId="1" fontId="5" fillId="6" borderId="24" xfId="0" applyNumberFormat="1" applyFont="1" applyFill="1" applyBorder="1" applyProtection="1">
      <protection locked="0"/>
    </xf>
    <xf numFmtId="1" fontId="5" fillId="6" borderId="25" xfId="0" applyNumberFormat="1" applyFont="1" applyFill="1" applyBorder="1" applyProtection="1">
      <protection locked="0"/>
    </xf>
    <xf numFmtId="1" fontId="5" fillId="6" borderId="26" xfId="0" applyNumberFormat="1" applyFont="1" applyFill="1" applyBorder="1" applyProtection="1">
      <protection locked="0"/>
    </xf>
    <xf numFmtId="1" fontId="5" fillId="7" borderId="23" xfId="0" applyNumberFormat="1" applyFont="1" applyFill="1" applyBorder="1"/>
    <xf numFmtId="1" fontId="5" fillId="0" borderId="27" xfId="0" applyNumberFormat="1" applyFont="1" applyBorder="1" applyAlignment="1">
      <alignment horizontal="right" wrapText="1"/>
    </xf>
    <xf numFmtId="1" fontId="3" fillId="3" borderId="0" xfId="0" applyNumberFormat="1" applyFont="1" applyFill="1"/>
    <xf numFmtId="1" fontId="3" fillId="3" borderId="0" xfId="0" applyNumberFormat="1" applyFont="1" applyFill="1" applyAlignment="1">
      <alignment wrapText="1"/>
    </xf>
    <xf numFmtId="1" fontId="5" fillId="0" borderId="2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right" wrapText="1"/>
    </xf>
    <xf numFmtId="1" fontId="5" fillId="0" borderId="13" xfId="0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/>
    </xf>
    <xf numFmtId="1" fontId="5" fillId="6" borderId="4" xfId="0" applyNumberFormat="1" applyFont="1" applyFill="1" applyBorder="1" applyProtection="1">
      <protection locked="0"/>
    </xf>
    <xf numFmtId="1" fontId="5" fillId="6" borderId="2" xfId="0" applyNumberFormat="1" applyFont="1" applyFill="1" applyBorder="1" applyProtection="1">
      <protection locked="0"/>
    </xf>
    <xf numFmtId="1" fontId="5" fillId="7" borderId="4" xfId="0" applyNumberFormat="1" applyFont="1" applyFill="1" applyBorder="1"/>
    <xf numFmtId="1" fontId="5" fillId="0" borderId="8" xfId="0" applyNumberFormat="1" applyFont="1" applyBorder="1" applyAlignment="1">
      <alignment horizontal="right"/>
    </xf>
    <xf numFmtId="1" fontId="5" fillId="6" borderId="28" xfId="0" applyNumberFormat="1" applyFont="1" applyFill="1" applyBorder="1" applyProtection="1">
      <protection locked="0"/>
    </xf>
    <xf numFmtId="1" fontId="5" fillId="6" borderId="29" xfId="0" applyNumberFormat="1" applyFont="1" applyFill="1" applyBorder="1" applyProtection="1">
      <protection locked="0"/>
    </xf>
    <xf numFmtId="1" fontId="5" fillId="6" borderId="30" xfId="0" applyNumberFormat="1" applyFont="1" applyFill="1" applyBorder="1" applyProtection="1">
      <protection locked="0"/>
    </xf>
    <xf numFmtId="1" fontId="5" fillId="6" borderId="31" xfId="0" applyNumberFormat="1" applyFont="1" applyFill="1" applyBorder="1" applyProtection="1">
      <protection locked="0"/>
    </xf>
    <xf numFmtId="1" fontId="5" fillId="6" borderId="32" xfId="0" applyNumberFormat="1" applyFont="1" applyFill="1" applyBorder="1" applyProtection="1">
      <protection locked="0"/>
    </xf>
    <xf numFmtId="1" fontId="5" fillId="7" borderId="30" xfId="0" applyNumberFormat="1" applyFont="1" applyFill="1" applyBorder="1"/>
    <xf numFmtId="1" fontId="6" fillId="5" borderId="0" xfId="0" applyNumberFormat="1" applyFont="1" applyFill="1"/>
    <xf numFmtId="1" fontId="4" fillId="2" borderId="0" xfId="0" applyNumberFormat="1" applyFont="1" applyFill="1" applyAlignment="1">
      <alignment horizontal="left"/>
    </xf>
    <xf numFmtId="1" fontId="3" fillId="4" borderId="0" xfId="0" applyNumberFormat="1" applyFont="1" applyFill="1" applyProtection="1">
      <protection locked="0"/>
    </xf>
    <xf numFmtId="1" fontId="5" fillId="0" borderId="5" xfId="0" applyNumberFormat="1" applyFont="1" applyBorder="1" applyAlignment="1">
      <alignment horizontal="center" vertical="center" wrapText="1"/>
    </xf>
    <xf numFmtId="1" fontId="3" fillId="8" borderId="0" xfId="0" applyNumberFormat="1" applyFont="1" applyFill="1" applyAlignment="1">
      <alignment wrapText="1"/>
    </xf>
    <xf numFmtId="1" fontId="5" fillId="5" borderId="33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right" vertical="center" wrapText="1"/>
    </xf>
    <xf numFmtId="1" fontId="5" fillId="6" borderId="33" xfId="0" applyNumberFormat="1" applyFont="1" applyFill="1" applyBorder="1" applyProtection="1">
      <protection locked="0"/>
    </xf>
    <xf numFmtId="1" fontId="5" fillId="0" borderId="34" xfId="0" applyNumberFormat="1" applyFont="1" applyBorder="1"/>
    <xf numFmtId="1" fontId="5" fillId="0" borderId="27" xfId="0" applyNumberFormat="1" applyFont="1" applyBorder="1"/>
    <xf numFmtId="1" fontId="5" fillId="0" borderId="30" xfId="0" applyNumberFormat="1" applyFont="1" applyBorder="1"/>
    <xf numFmtId="1" fontId="6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left" wrapText="1"/>
    </xf>
    <xf numFmtId="1" fontId="8" fillId="2" borderId="0" xfId="0" applyNumberFormat="1" applyFont="1" applyFill="1"/>
    <xf numFmtId="1" fontId="9" fillId="2" borderId="0" xfId="0" applyNumberFormat="1" applyFont="1" applyFill="1" applyAlignment="1">
      <alignment horizontal="left" wrapText="1"/>
    </xf>
    <xf numFmtId="1" fontId="2" fillId="2" borderId="0" xfId="0" applyNumberFormat="1" applyFont="1" applyFill="1" applyAlignment="1">
      <alignment horizontal="left" wrapText="1"/>
    </xf>
    <xf numFmtId="1" fontId="8" fillId="2" borderId="0" xfId="0" applyNumberFormat="1" applyFont="1" applyFill="1" applyProtection="1">
      <protection locked="0"/>
    </xf>
    <xf numFmtId="1" fontId="5" fillId="0" borderId="15" xfId="0" applyNumberFormat="1" applyFont="1" applyBorder="1" applyAlignment="1">
      <alignment horizontal="left" vertical="center" wrapText="1"/>
    </xf>
    <xf numFmtId="1" fontId="5" fillId="6" borderId="35" xfId="0" applyNumberFormat="1" applyFont="1" applyFill="1" applyBorder="1" applyProtection="1">
      <protection locked="0"/>
    </xf>
    <xf numFmtId="1" fontId="5" fillId="0" borderId="31" xfId="0" applyNumberFormat="1" applyFont="1" applyBorder="1" applyAlignment="1">
      <alignment horizontal="left" vertical="center" wrapText="1"/>
    </xf>
    <xf numFmtId="1" fontId="8" fillId="2" borderId="36" xfId="0" applyNumberFormat="1" applyFont="1" applyFill="1" applyBorder="1" applyProtection="1">
      <protection locked="0"/>
    </xf>
    <xf numFmtId="1" fontId="6" fillId="0" borderId="0" xfId="0" applyNumberFormat="1" applyFont="1"/>
    <xf numFmtId="1" fontId="4" fillId="2" borderId="5" xfId="0" applyNumberFormat="1" applyFont="1" applyFill="1" applyBorder="1" applyAlignment="1" applyProtection="1">
      <alignment horizontal="left"/>
      <protection hidden="1"/>
    </xf>
    <xf numFmtId="1" fontId="4" fillId="2" borderId="8" xfId="0" applyNumberFormat="1" applyFont="1" applyFill="1" applyBorder="1" applyAlignment="1" applyProtection="1">
      <alignment horizontal="left"/>
      <protection hidden="1"/>
    </xf>
    <xf numFmtId="1" fontId="2" fillId="2" borderId="8" xfId="0" applyNumberFormat="1" applyFont="1" applyFill="1" applyBorder="1" applyAlignment="1">
      <alignment horizontal="left" wrapText="1"/>
    </xf>
    <xf numFmtId="1" fontId="2" fillId="2" borderId="8" xfId="0" applyNumberFormat="1" applyFont="1" applyFill="1" applyBorder="1" applyAlignment="1" applyProtection="1">
      <alignment horizontal="left" wrapText="1"/>
      <protection hidden="1"/>
    </xf>
    <xf numFmtId="1" fontId="2" fillId="2" borderId="8" xfId="0" applyNumberFormat="1" applyFont="1" applyFill="1" applyBorder="1" applyProtection="1">
      <protection hidden="1"/>
    </xf>
    <xf numFmtId="1" fontId="5" fillId="2" borderId="8" xfId="0" applyNumberFormat="1" applyFont="1" applyFill="1" applyBorder="1" applyProtection="1">
      <protection hidden="1"/>
    </xf>
    <xf numFmtId="1" fontId="2" fillId="2" borderId="8" xfId="0" applyNumberFormat="1" applyFont="1" applyFill="1" applyBorder="1" applyAlignment="1" applyProtection="1">
      <alignment wrapText="1"/>
      <protection hidden="1"/>
    </xf>
    <xf numFmtId="1" fontId="5" fillId="2" borderId="0" xfId="0" applyNumberFormat="1" applyFont="1" applyFill="1" applyProtection="1">
      <protection hidden="1"/>
    </xf>
    <xf numFmtId="1" fontId="5" fillId="5" borderId="0" xfId="0" applyNumberFormat="1" applyFont="1" applyFill="1" applyProtection="1">
      <protection hidden="1"/>
    </xf>
    <xf numFmtId="1" fontId="5" fillId="0" borderId="12" xfId="0" applyNumberFormat="1" applyFont="1" applyBorder="1" applyAlignment="1" applyProtection="1">
      <alignment horizontal="center" vertical="center"/>
      <protection hidden="1"/>
    </xf>
    <xf numFmtId="1" fontId="5" fillId="0" borderId="13" xfId="0" applyNumberFormat="1" applyFont="1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 applyProtection="1">
      <alignment horizontal="left" vertical="center" wrapText="1"/>
      <protection hidden="1"/>
    </xf>
    <xf numFmtId="1" fontId="5" fillId="5" borderId="36" xfId="0" applyNumberFormat="1" applyFont="1" applyFill="1" applyBorder="1" applyAlignment="1">
      <alignment vertical="center"/>
    </xf>
    <xf numFmtId="1" fontId="5" fillId="0" borderId="9" xfId="0" applyNumberFormat="1" applyFont="1" applyBorder="1" applyAlignment="1">
      <alignment horizontal="right"/>
    </xf>
    <xf numFmtId="1" fontId="2" fillId="2" borderId="0" xfId="0" applyNumberFormat="1" applyFont="1" applyFill="1" applyProtection="1">
      <protection hidden="1"/>
    </xf>
    <xf numFmtId="1" fontId="2" fillId="2" borderId="0" xfId="0" applyNumberFormat="1" applyFont="1" applyFill="1" applyAlignment="1" applyProtection="1">
      <alignment wrapText="1"/>
      <protection hidden="1"/>
    </xf>
    <xf numFmtId="1" fontId="5" fillId="5" borderId="0" xfId="0" applyNumberFormat="1" applyFont="1" applyFill="1" applyProtection="1"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hidden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 applyProtection="1">
      <alignment horizontal="left" vertical="center" wrapText="1"/>
      <protection hidden="1"/>
    </xf>
    <xf numFmtId="1" fontId="5" fillId="11" borderId="16" xfId="0" applyNumberFormat="1" applyFont="1" applyFill="1" applyBorder="1"/>
    <xf numFmtId="1" fontId="5" fillId="11" borderId="18" xfId="0" applyNumberFormat="1" applyFont="1" applyFill="1" applyBorder="1"/>
    <xf numFmtId="1" fontId="5" fillId="6" borderId="18" xfId="0" applyNumberFormat="1" applyFont="1" applyFill="1" applyBorder="1" applyAlignment="1" applyProtection="1">
      <alignment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hidden="1"/>
    </xf>
    <xf numFmtId="1" fontId="5" fillId="0" borderId="28" xfId="0" applyNumberFormat="1" applyFont="1" applyBorder="1" applyAlignment="1">
      <alignment horizontal="right" wrapText="1"/>
    </xf>
    <xf numFmtId="1" fontId="5" fillId="0" borderId="30" xfId="0" applyNumberFormat="1" applyFont="1" applyBorder="1" applyAlignment="1">
      <alignment horizontal="right"/>
    </xf>
    <xf numFmtId="1" fontId="5" fillId="11" borderId="28" xfId="0" applyNumberFormat="1" applyFont="1" applyFill="1" applyBorder="1"/>
    <xf numFmtId="1" fontId="5" fillId="11" borderId="30" xfId="0" applyNumberFormat="1" applyFont="1" applyFill="1" applyBorder="1"/>
    <xf numFmtId="1" fontId="5" fillId="6" borderId="30" xfId="0" applyNumberFormat="1" applyFont="1" applyFill="1" applyBorder="1" applyAlignment="1" applyProtection="1">
      <alignment wrapText="1"/>
      <protection locked="0"/>
    </xf>
    <xf numFmtId="1" fontId="5" fillId="11" borderId="31" xfId="0" applyNumberFormat="1" applyFont="1" applyFill="1" applyBorder="1"/>
    <xf numFmtId="1" fontId="5" fillId="11" borderId="29" xfId="0" applyNumberFormat="1" applyFont="1" applyFill="1" applyBorder="1"/>
    <xf numFmtId="1" fontId="5" fillId="11" borderId="32" xfId="0" applyNumberFormat="1" applyFont="1" applyFill="1" applyBorder="1"/>
    <xf numFmtId="1" fontId="5" fillId="11" borderId="15" xfId="0" applyNumberFormat="1" applyFont="1" applyFill="1" applyBorder="1"/>
    <xf numFmtId="1" fontId="5" fillId="11" borderId="19" xfId="0" applyNumberFormat="1" applyFont="1" applyFill="1" applyBorder="1"/>
    <xf numFmtId="1" fontId="5" fillId="11" borderId="20" xfId="0" applyNumberFormat="1" applyFont="1" applyFill="1" applyBorder="1"/>
    <xf numFmtId="1" fontId="6" fillId="2" borderId="5" xfId="0" applyNumberFormat="1" applyFont="1" applyFill="1" applyBorder="1" applyAlignment="1" applyProtection="1">
      <alignment horizontal="left"/>
      <protection hidden="1"/>
    </xf>
    <xf numFmtId="1" fontId="4" fillId="2" borderId="5" xfId="0" applyNumberFormat="1" applyFont="1" applyFill="1" applyBorder="1" applyAlignment="1" applyProtection="1">
      <alignment horizontal="left" wrapText="1"/>
      <protection hidden="1"/>
    </xf>
    <xf numFmtId="1" fontId="4" fillId="2" borderId="8" xfId="0" applyNumberFormat="1" applyFont="1" applyFill="1" applyBorder="1" applyAlignment="1" applyProtection="1">
      <alignment horizontal="left" wrapText="1"/>
      <protection hidden="1"/>
    </xf>
    <xf numFmtId="1" fontId="4" fillId="2" borderId="0" xfId="0" applyNumberFormat="1" applyFont="1" applyFill="1" applyAlignment="1" applyProtection="1">
      <alignment wrapText="1"/>
      <protection hidden="1"/>
    </xf>
    <xf numFmtId="1" fontId="7" fillId="2" borderId="0" xfId="0" applyNumberFormat="1" applyFont="1" applyFill="1" applyProtection="1">
      <protection hidden="1"/>
    </xf>
    <xf numFmtId="1" fontId="5" fillId="2" borderId="0" xfId="0" applyNumberFormat="1" applyFont="1" applyFill="1" applyProtection="1">
      <protection locked="0"/>
    </xf>
    <xf numFmtId="1" fontId="5" fillId="0" borderId="35" xfId="0" applyNumberFormat="1" applyFont="1" applyBorder="1" applyAlignment="1" applyProtection="1">
      <alignment vertical="center" wrapText="1"/>
      <protection hidden="1"/>
    </xf>
    <xf numFmtId="1" fontId="5" fillId="6" borderId="16" xfId="0" applyNumberFormat="1" applyFont="1" applyFill="1" applyBorder="1" applyAlignment="1" applyProtection="1">
      <alignment wrapText="1"/>
      <protection locked="0"/>
    </xf>
    <xf numFmtId="1" fontId="5" fillId="6" borderId="19" xfId="0" applyNumberFormat="1" applyFont="1" applyFill="1" applyBorder="1" applyAlignment="1" applyProtection="1">
      <alignment wrapText="1"/>
      <protection locked="0"/>
    </xf>
    <xf numFmtId="1" fontId="5" fillId="6" borderId="20" xfId="0" applyNumberFormat="1" applyFont="1" applyFill="1" applyBorder="1" applyAlignment="1" applyProtection="1">
      <alignment wrapText="1"/>
      <protection locked="0"/>
    </xf>
    <xf numFmtId="1" fontId="5" fillId="6" borderId="38" xfId="0" applyNumberFormat="1" applyFont="1" applyFill="1" applyBorder="1" applyAlignment="1" applyProtection="1">
      <alignment wrapText="1"/>
      <protection locked="0"/>
    </xf>
    <xf numFmtId="1" fontId="5" fillId="0" borderId="33" xfId="0" applyNumberFormat="1" applyFont="1" applyBorder="1" applyAlignment="1" applyProtection="1">
      <alignment vertical="center" wrapText="1"/>
      <protection hidden="1"/>
    </xf>
    <xf numFmtId="1" fontId="5" fillId="6" borderId="34" xfId="0" applyNumberFormat="1" applyFont="1" applyFill="1" applyBorder="1" applyProtection="1">
      <protection locked="0"/>
    </xf>
    <xf numFmtId="1" fontId="10" fillId="2" borderId="8" xfId="0" applyNumberFormat="1" applyFont="1" applyFill="1" applyBorder="1" applyAlignment="1" applyProtection="1">
      <alignment horizontal="left"/>
      <protection hidden="1"/>
    </xf>
    <xf numFmtId="1" fontId="10" fillId="2" borderId="0" xfId="0" applyNumberFormat="1" applyFont="1" applyFill="1" applyProtection="1">
      <protection hidden="1"/>
    </xf>
    <xf numFmtId="1" fontId="10" fillId="2" borderId="0" xfId="0" applyNumberFormat="1" applyFont="1" applyFill="1" applyAlignment="1" applyProtection="1">
      <alignment wrapText="1"/>
      <protection hidden="1"/>
    </xf>
    <xf numFmtId="1" fontId="3" fillId="0" borderId="0" xfId="0" applyNumberFormat="1" applyFont="1"/>
    <xf numFmtId="1" fontId="5" fillId="2" borderId="0" xfId="0" applyNumberFormat="1" applyFont="1" applyFill="1" applyAlignment="1" applyProtection="1">
      <alignment wrapText="1"/>
      <protection hidden="1"/>
    </xf>
    <xf numFmtId="1" fontId="5" fillId="0" borderId="39" xfId="0" applyNumberFormat="1" applyFont="1" applyBorder="1" applyAlignment="1" applyProtection="1">
      <alignment vertical="center" wrapText="1"/>
      <protection hidden="1"/>
    </xf>
    <xf numFmtId="1" fontId="5" fillId="6" borderId="35" xfId="0" applyNumberFormat="1" applyFont="1" applyFill="1" applyBorder="1" applyAlignment="1" applyProtection="1">
      <alignment horizontal="right" wrapText="1"/>
      <protection locked="0"/>
    </xf>
    <xf numFmtId="1" fontId="5" fillId="6" borderId="16" xfId="0" applyNumberFormat="1" applyFont="1" applyFill="1" applyBorder="1" applyAlignment="1" applyProtection="1">
      <alignment horizontal="right"/>
      <protection locked="0"/>
    </xf>
    <xf numFmtId="1" fontId="5" fillId="6" borderId="18" xfId="0" applyNumberFormat="1" applyFont="1" applyFill="1" applyBorder="1" applyAlignment="1" applyProtection="1">
      <alignment horizontal="right"/>
      <protection locked="0"/>
    </xf>
    <xf numFmtId="1" fontId="5" fillId="2" borderId="35" xfId="0" applyNumberFormat="1" applyFont="1" applyFill="1" applyBorder="1" applyAlignment="1" applyProtection="1">
      <alignment vertical="center" wrapText="1"/>
      <protection hidden="1"/>
    </xf>
    <xf numFmtId="1" fontId="5" fillId="0" borderId="10" xfId="0" applyNumberFormat="1" applyFont="1" applyBorder="1" applyAlignment="1">
      <alignment wrapText="1"/>
    </xf>
    <xf numFmtId="1" fontId="5" fillId="6" borderId="18" xfId="0" applyNumberFormat="1" applyFont="1" applyFill="1" applyBorder="1" applyAlignment="1" applyProtection="1">
      <alignment horizontal="right" wrapText="1"/>
      <protection locked="0"/>
    </xf>
    <xf numFmtId="1" fontId="5" fillId="0" borderId="9" xfId="0" applyNumberFormat="1" applyFont="1" applyBorder="1" applyAlignment="1">
      <alignment wrapText="1"/>
    </xf>
    <xf numFmtId="1" fontId="5" fillId="6" borderId="33" xfId="0" applyNumberFormat="1" applyFont="1" applyFill="1" applyBorder="1" applyAlignment="1" applyProtection="1">
      <alignment horizontal="right" wrapText="1"/>
      <protection locked="0"/>
    </xf>
    <xf numFmtId="1" fontId="5" fillId="6" borderId="28" xfId="0" applyNumberFormat="1" applyFont="1" applyFill="1" applyBorder="1" applyAlignment="1" applyProtection="1">
      <alignment horizontal="right"/>
      <protection locked="0"/>
    </xf>
    <xf numFmtId="1" fontId="5" fillId="6" borderId="30" xfId="0" applyNumberFormat="1" applyFont="1" applyFill="1" applyBorder="1" applyAlignment="1" applyProtection="1">
      <alignment horizontal="right"/>
      <protection locked="0"/>
    </xf>
    <xf numFmtId="1" fontId="6" fillId="2" borderId="8" xfId="0" applyNumberFormat="1" applyFont="1" applyFill="1" applyBorder="1" applyProtection="1">
      <protection hidden="1"/>
    </xf>
    <xf numFmtId="1" fontId="4" fillId="2" borderId="0" xfId="0" applyNumberFormat="1" applyFont="1" applyFill="1" applyProtection="1">
      <protection hidden="1"/>
    </xf>
    <xf numFmtId="1" fontId="3" fillId="2" borderId="0" xfId="0" applyNumberFormat="1" applyFont="1" applyFill="1" applyProtection="1">
      <protection hidden="1"/>
    </xf>
    <xf numFmtId="1" fontId="8" fillId="2" borderId="0" xfId="0" applyNumberFormat="1" applyFont="1" applyFill="1" applyProtection="1">
      <protection hidden="1"/>
    </xf>
    <xf numFmtId="1" fontId="5" fillId="0" borderId="35" xfId="0" applyNumberFormat="1" applyFont="1" applyBorder="1" applyAlignment="1">
      <alignment horizontal="left" vertical="center" wrapText="1"/>
    </xf>
    <xf numFmtId="1" fontId="5" fillId="0" borderId="35" xfId="0" applyNumberFormat="1" applyFont="1" applyBorder="1" applyAlignment="1">
      <alignment horizontal="right" wrapText="1"/>
    </xf>
    <xf numFmtId="1" fontId="5" fillId="0" borderId="38" xfId="0" applyNumberFormat="1" applyFont="1" applyBorder="1" applyAlignment="1">
      <alignment horizontal="right" wrapText="1"/>
    </xf>
    <xf numFmtId="1" fontId="5" fillId="6" borderId="40" xfId="0" applyNumberFormat="1" applyFont="1" applyFill="1" applyBorder="1" applyAlignment="1" applyProtection="1">
      <alignment horizontal="right"/>
      <protection locked="0"/>
    </xf>
    <xf numFmtId="1" fontId="5" fillId="6" borderId="20" xfId="0" applyNumberFormat="1" applyFont="1" applyFill="1" applyBorder="1" applyAlignment="1" applyProtection="1">
      <alignment horizontal="right"/>
      <protection locked="0"/>
    </xf>
    <xf numFmtId="1" fontId="6" fillId="5" borderId="0" xfId="0" applyNumberFormat="1" applyFont="1" applyFill="1" applyAlignment="1">
      <alignment horizontal="left"/>
    </xf>
    <xf numFmtId="1" fontId="5" fillId="0" borderId="39" xfId="0" applyNumberFormat="1" applyFont="1" applyBorder="1" applyAlignment="1">
      <alignment horizontal="left" vertical="center" wrapText="1"/>
    </xf>
    <xf numFmtId="1" fontId="5" fillId="0" borderId="39" xfId="0" applyNumberFormat="1" applyFont="1" applyBorder="1" applyAlignment="1">
      <alignment horizontal="right" wrapText="1"/>
    </xf>
    <xf numFmtId="1" fontId="5" fillId="0" borderId="42" xfId="0" applyNumberFormat="1" applyFont="1" applyBorder="1" applyAlignment="1">
      <alignment horizontal="right" wrapText="1"/>
    </xf>
    <xf numFmtId="1" fontId="5" fillId="0" borderId="43" xfId="0" applyNumberFormat="1" applyFont="1" applyBorder="1" applyAlignment="1">
      <alignment horizontal="right"/>
    </xf>
    <xf numFmtId="1" fontId="5" fillId="6" borderId="44" xfId="0" applyNumberFormat="1" applyFont="1" applyFill="1" applyBorder="1" applyAlignment="1" applyProtection="1">
      <alignment horizontal="right"/>
      <protection locked="0"/>
    </xf>
    <xf numFmtId="1" fontId="5" fillId="6" borderId="43" xfId="0" applyNumberFormat="1" applyFont="1" applyFill="1" applyBorder="1" applyAlignment="1" applyProtection="1">
      <alignment horizontal="right"/>
      <protection locked="0"/>
    </xf>
    <xf numFmtId="1" fontId="5" fillId="6" borderId="45" xfId="0" applyNumberFormat="1" applyFont="1" applyFill="1" applyBorder="1" applyAlignment="1" applyProtection="1">
      <alignment horizontal="right"/>
      <protection locked="0"/>
    </xf>
    <xf numFmtId="1" fontId="5" fillId="0" borderId="33" xfId="0" applyNumberFormat="1" applyFont="1" applyBorder="1" applyAlignment="1">
      <alignment horizontal="left" vertical="center" wrapText="1"/>
    </xf>
    <xf numFmtId="1" fontId="11" fillId="0" borderId="0" xfId="0" applyNumberFormat="1" applyFont="1" applyAlignment="1">
      <alignment horizontal="center" vertical="center" wrapText="1"/>
    </xf>
    <xf numFmtId="1" fontId="5" fillId="5" borderId="15" xfId="0" applyNumberFormat="1" applyFont="1" applyFill="1" applyBorder="1" applyAlignment="1">
      <alignment vertical="center" wrapText="1"/>
    </xf>
    <xf numFmtId="1" fontId="5" fillId="5" borderId="16" xfId="0" applyNumberFormat="1" applyFont="1" applyFill="1" applyBorder="1" applyAlignment="1">
      <alignment horizontal="right" wrapText="1"/>
    </xf>
    <xf numFmtId="1" fontId="5" fillId="5" borderId="17" xfId="0" applyNumberFormat="1" applyFont="1" applyFill="1" applyBorder="1" applyAlignment="1">
      <alignment horizontal="right" wrapText="1"/>
    </xf>
    <xf numFmtId="1" fontId="5" fillId="5" borderId="18" xfId="0" applyNumberFormat="1" applyFont="1" applyFill="1" applyBorder="1" applyAlignment="1">
      <alignment horizontal="right"/>
    </xf>
    <xf numFmtId="1" fontId="12" fillId="5" borderId="0" xfId="0" applyNumberFormat="1" applyFont="1" applyFill="1"/>
    <xf numFmtId="1" fontId="5" fillId="0" borderId="15" xfId="0" applyNumberFormat="1" applyFont="1" applyBorder="1"/>
    <xf numFmtId="1" fontId="5" fillId="2" borderId="15" xfId="0" applyNumberFormat="1" applyFont="1" applyFill="1" applyBorder="1"/>
    <xf numFmtId="1" fontId="5" fillId="6" borderId="38" xfId="0" applyNumberFormat="1" applyFont="1" applyFill="1" applyBorder="1" applyProtection="1">
      <protection locked="0"/>
    </xf>
    <xf numFmtId="1" fontId="5" fillId="6" borderId="17" xfId="0" applyNumberFormat="1" applyFont="1" applyFill="1" applyBorder="1" applyProtection="1">
      <protection locked="0"/>
    </xf>
    <xf numFmtId="1" fontId="5" fillId="6" borderId="47" xfId="0" applyNumberFormat="1" applyFont="1" applyFill="1" applyBorder="1" applyProtection="1">
      <protection locked="0"/>
    </xf>
    <xf numFmtId="1" fontId="5" fillId="0" borderId="15" xfId="0" quotePrefix="1" applyNumberFormat="1" applyFont="1" applyBorder="1"/>
    <xf numFmtId="1" fontId="5" fillId="0" borderId="35" xfId="0" applyNumberFormat="1" applyFont="1" applyBorder="1"/>
    <xf numFmtId="1" fontId="5" fillId="2" borderId="25" xfId="0" applyNumberFormat="1" applyFont="1" applyFill="1" applyBorder="1"/>
    <xf numFmtId="1" fontId="5" fillId="6" borderId="48" xfId="0" applyNumberFormat="1" applyFont="1" applyFill="1" applyBorder="1" applyProtection="1">
      <protection locked="0"/>
    </xf>
    <xf numFmtId="1" fontId="5" fillId="6" borderId="22" xfId="0" applyNumberFormat="1" applyFont="1" applyFill="1" applyBorder="1" applyProtection="1">
      <protection locked="0"/>
    </xf>
    <xf numFmtId="1" fontId="5" fillId="6" borderId="49" xfId="0" applyNumberFormat="1" applyFont="1" applyFill="1" applyBorder="1" applyProtection="1">
      <protection locked="0"/>
    </xf>
    <xf numFmtId="1" fontId="5" fillId="6" borderId="50" xfId="0" applyNumberFormat="1" applyFont="1" applyFill="1" applyBorder="1" applyProtection="1">
      <protection locked="0"/>
    </xf>
    <xf numFmtId="1" fontId="5" fillId="2" borderId="31" xfId="0" applyNumberFormat="1" applyFont="1" applyFill="1" applyBorder="1"/>
    <xf numFmtId="1" fontId="5" fillId="6" borderId="27" xfId="0" applyNumberFormat="1" applyFont="1" applyFill="1" applyBorder="1" applyProtection="1">
      <protection locked="0"/>
    </xf>
    <xf numFmtId="1" fontId="5" fillId="6" borderId="5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0" fontId="13" fillId="0" borderId="33" xfId="0" applyFont="1" applyBorder="1" applyAlignment="1">
      <alignment vertical="center" wrapText="1"/>
    </xf>
    <xf numFmtId="1" fontId="15" fillId="2" borderId="0" xfId="0" applyNumberFormat="1" applyFont="1" applyFill="1"/>
    <xf numFmtId="1" fontId="16" fillId="0" borderId="12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vertical="center" wrapText="1"/>
    </xf>
    <xf numFmtId="1" fontId="16" fillId="0" borderId="16" xfId="0" applyNumberFormat="1" applyFont="1" applyBorder="1" applyAlignment="1">
      <alignment horizontal="right" wrapText="1"/>
    </xf>
    <xf numFmtId="1" fontId="16" fillId="0" borderId="17" xfId="0" applyNumberFormat="1" applyFont="1" applyBorder="1" applyAlignment="1">
      <alignment horizontal="right" wrapText="1"/>
    </xf>
    <xf numFmtId="1" fontId="16" fillId="0" borderId="18" xfId="0" applyNumberFormat="1" applyFont="1" applyBorder="1" applyAlignment="1">
      <alignment horizontal="right"/>
    </xf>
    <xf numFmtId="1" fontId="16" fillId="6" borderId="16" xfId="0" applyNumberFormat="1" applyFont="1" applyFill="1" applyBorder="1" applyProtection="1">
      <protection locked="0"/>
    </xf>
    <xf numFmtId="1" fontId="16" fillId="6" borderId="18" xfId="0" applyNumberFormat="1" applyFont="1" applyFill="1" applyBorder="1" applyProtection="1">
      <protection locked="0"/>
    </xf>
    <xf numFmtId="1" fontId="16" fillId="6" borderId="19" xfId="0" applyNumberFormat="1" applyFont="1" applyFill="1" applyBorder="1" applyProtection="1">
      <protection locked="0"/>
    </xf>
    <xf numFmtId="1" fontId="16" fillId="6" borderId="15" xfId="0" applyNumberFormat="1" applyFont="1" applyFill="1" applyBorder="1" applyProtection="1">
      <protection locked="0"/>
    </xf>
    <xf numFmtId="1" fontId="16" fillId="6" borderId="20" xfId="0" applyNumberFormat="1" applyFont="1" applyFill="1" applyBorder="1" applyProtection="1">
      <protection locked="0"/>
    </xf>
    <xf numFmtId="1" fontId="16" fillId="0" borderId="21" xfId="0" applyNumberFormat="1" applyFont="1" applyBorder="1" applyAlignment="1">
      <alignment horizontal="right" wrapText="1"/>
    </xf>
    <xf numFmtId="1" fontId="16" fillId="0" borderId="22" xfId="0" applyNumberFormat="1" applyFont="1" applyBorder="1" applyAlignment="1">
      <alignment horizontal="right" wrapText="1"/>
    </xf>
    <xf numFmtId="1" fontId="16" fillId="0" borderId="23" xfId="0" applyNumberFormat="1" applyFont="1" applyBorder="1" applyAlignment="1">
      <alignment horizontal="right"/>
    </xf>
    <xf numFmtId="1" fontId="16" fillId="6" borderId="21" xfId="0" applyNumberFormat="1" applyFont="1" applyFill="1" applyBorder="1" applyProtection="1">
      <protection locked="0"/>
    </xf>
    <xf numFmtId="1" fontId="16" fillId="6" borderId="23" xfId="0" applyNumberFormat="1" applyFont="1" applyFill="1" applyBorder="1" applyProtection="1">
      <protection locked="0"/>
    </xf>
    <xf numFmtId="1" fontId="16" fillId="6" borderId="24" xfId="0" applyNumberFormat="1" applyFont="1" applyFill="1" applyBorder="1" applyProtection="1">
      <protection locked="0"/>
    </xf>
    <xf numFmtId="1" fontId="16" fillId="6" borderId="25" xfId="0" applyNumberFormat="1" applyFont="1" applyFill="1" applyBorder="1" applyProtection="1">
      <protection locked="0"/>
    </xf>
    <xf numFmtId="1" fontId="16" fillId="6" borderId="26" xfId="0" applyNumberFormat="1" applyFont="1" applyFill="1" applyBorder="1" applyProtection="1">
      <protection locked="0"/>
    </xf>
    <xf numFmtId="1" fontId="16" fillId="0" borderId="15" xfId="0" applyNumberFormat="1" applyFont="1" applyBorder="1" applyAlignment="1">
      <alignment horizontal="left" wrapText="1"/>
    </xf>
    <xf numFmtId="1" fontId="16" fillId="0" borderId="27" xfId="0" applyNumberFormat="1" applyFont="1" applyBorder="1" applyAlignment="1">
      <alignment horizontal="right" wrapText="1"/>
    </xf>
    <xf numFmtId="1" fontId="3" fillId="12" borderId="0" xfId="0" applyNumberFormat="1" applyFont="1" applyFill="1"/>
    <xf numFmtId="1" fontId="3" fillId="12" borderId="0" xfId="0" applyNumberFormat="1" applyFont="1" applyFill="1" applyProtection="1">
      <protection locked="0"/>
    </xf>
    <xf numFmtId="1" fontId="5" fillId="0" borderId="9" xfId="0" applyNumberFormat="1" applyFont="1" applyBorder="1" applyAlignment="1">
      <alignment horizontal="center" vertical="center" wrapText="1"/>
    </xf>
    <xf numFmtId="1" fontId="7" fillId="2" borderId="8" xfId="0" applyNumberFormat="1" applyFont="1" applyFill="1" applyBorder="1" applyProtection="1">
      <protection hidden="1"/>
    </xf>
    <xf numFmtId="1" fontId="11" fillId="0" borderId="8" xfId="0" applyNumberFormat="1" applyFont="1" applyBorder="1" applyAlignment="1">
      <alignment horizontal="center" vertical="center" wrapText="1"/>
    </xf>
    <xf numFmtId="1" fontId="11" fillId="2" borderId="8" xfId="0" applyNumberFormat="1" applyFont="1" applyFill="1" applyBorder="1" applyAlignment="1" applyProtection="1">
      <alignment horizontal="center" vertical="center" wrapText="1"/>
      <protection hidden="1"/>
    </xf>
    <xf numFmtId="1" fontId="6" fillId="2" borderId="8" xfId="0" applyNumberFormat="1" applyFont="1" applyFill="1" applyBorder="1"/>
    <xf numFmtId="1" fontId="10" fillId="2" borderId="8" xfId="0" applyNumberFormat="1" applyFont="1" applyFill="1" applyBorder="1"/>
    <xf numFmtId="1" fontId="10" fillId="5" borderId="8" xfId="0" applyNumberFormat="1" applyFont="1" applyFill="1" applyBorder="1"/>
    <xf numFmtId="1" fontId="8" fillId="5" borderId="8" xfId="0" applyNumberFormat="1" applyFont="1" applyFill="1" applyBorder="1"/>
    <xf numFmtId="1" fontId="5" fillId="6" borderId="8" xfId="0" applyNumberFormat="1" applyFont="1" applyFill="1" applyBorder="1" applyAlignment="1" applyProtection="1">
      <alignment horizontal="right"/>
      <protection locked="0"/>
    </xf>
    <xf numFmtId="1" fontId="3" fillId="0" borderId="52" xfId="0" applyNumberFormat="1" applyFont="1" applyBorder="1"/>
    <xf numFmtId="1" fontId="5" fillId="2" borderId="52" xfId="0" applyNumberFormat="1" applyFont="1" applyFill="1" applyBorder="1" applyProtection="1">
      <protection hidden="1"/>
    </xf>
    <xf numFmtId="1" fontId="6" fillId="0" borderId="52" xfId="0" applyNumberFormat="1" applyFont="1" applyBorder="1" applyAlignment="1">
      <alignment horizontal="left"/>
    </xf>
    <xf numFmtId="1" fontId="4" fillId="0" borderId="52" xfId="0" applyNumberFormat="1" applyFont="1" applyBorder="1" applyAlignment="1">
      <alignment horizontal="left"/>
    </xf>
    <xf numFmtId="1" fontId="6" fillId="2" borderId="52" xfId="0" applyNumberFormat="1" applyFont="1" applyFill="1" applyBorder="1" applyAlignment="1">
      <alignment horizontal="left"/>
    </xf>
    <xf numFmtId="1" fontId="5" fillId="6" borderId="9" xfId="0" applyNumberFormat="1" applyFont="1" applyFill="1" applyBorder="1" applyAlignment="1" applyProtection="1">
      <alignment horizontal="right"/>
      <protection locked="0"/>
    </xf>
    <xf numFmtId="1" fontId="16" fillId="0" borderId="9" xfId="0" applyNumberFormat="1" applyFont="1" applyBorder="1" applyAlignment="1">
      <alignment horizontal="right"/>
    </xf>
    <xf numFmtId="1" fontId="16" fillId="6" borderId="9" xfId="0" applyNumberFormat="1" applyFont="1" applyFill="1" applyBorder="1" applyProtection="1">
      <protection locked="0"/>
    </xf>
    <xf numFmtId="1" fontId="5" fillId="0" borderId="53" xfId="0" applyNumberFormat="1" applyFont="1" applyBorder="1" applyAlignment="1">
      <alignment horizontal="right" wrapText="1"/>
    </xf>
    <xf numFmtId="1" fontId="16" fillId="0" borderId="53" xfId="0" applyNumberFormat="1" applyFont="1" applyBorder="1" applyAlignment="1">
      <alignment horizontal="right" wrapText="1"/>
    </xf>
    <xf numFmtId="1" fontId="16" fillId="0" borderId="54" xfId="0" applyNumberFormat="1" applyFont="1" applyBorder="1" applyAlignment="1">
      <alignment horizontal="right" wrapText="1"/>
    </xf>
    <xf numFmtId="1" fontId="5" fillId="0" borderId="55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left" vertical="center" wrapText="1"/>
    </xf>
    <xf numFmtId="1" fontId="5" fillId="0" borderId="55" xfId="0" applyNumberFormat="1" applyFont="1" applyBorder="1" applyAlignment="1">
      <alignment horizontal="right" vertical="center" wrapText="1"/>
    </xf>
    <xf numFmtId="1" fontId="5" fillId="0" borderId="54" xfId="0" applyNumberFormat="1" applyFont="1" applyBorder="1"/>
    <xf numFmtId="1" fontId="5" fillId="0" borderId="54" xfId="0" applyNumberFormat="1" applyFont="1" applyBorder="1" applyAlignment="1">
      <alignment horizontal="right" wrapText="1"/>
    </xf>
    <xf numFmtId="1" fontId="5" fillId="0" borderId="55" xfId="0" applyNumberFormat="1" applyFont="1" applyBorder="1" applyAlignment="1">
      <alignment horizontal="right" wrapText="1"/>
    </xf>
    <xf numFmtId="1" fontId="6" fillId="0" borderId="58" xfId="0" applyNumberFormat="1" applyFont="1" applyBorder="1" applyAlignment="1">
      <alignment horizontal="left"/>
    </xf>
    <xf numFmtId="9" fontId="5" fillId="0" borderId="59" xfId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1" fontId="5" fillId="0" borderId="59" xfId="0" applyNumberFormat="1" applyFont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center" vertical="center" wrapText="1"/>
    </xf>
    <xf numFmtId="1" fontId="5" fillId="0" borderId="59" xfId="0" applyNumberFormat="1" applyFont="1" applyBorder="1" applyAlignment="1">
      <alignment horizontal="right"/>
    </xf>
    <xf numFmtId="1" fontId="3" fillId="0" borderId="62" xfId="0" applyNumberFormat="1" applyFont="1" applyBorder="1"/>
    <xf numFmtId="1" fontId="5" fillId="2" borderId="62" xfId="0" applyNumberFormat="1" applyFont="1" applyFill="1" applyBorder="1" applyProtection="1">
      <protection hidden="1"/>
    </xf>
    <xf numFmtId="1" fontId="5" fillId="0" borderId="59" xfId="0" applyNumberFormat="1" applyFont="1" applyBorder="1" applyAlignment="1" applyProtection="1">
      <alignment horizontal="center" vertical="center" wrapText="1"/>
      <protection hidden="1"/>
    </xf>
    <xf numFmtId="1" fontId="5" fillId="2" borderId="59" xfId="0" applyNumberFormat="1" applyFont="1" applyFill="1" applyBorder="1" applyAlignment="1">
      <alignment wrapText="1"/>
    </xf>
    <xf numFmtId="1" fontId="6" fillId="0" borderId="62" xfId="0" applyNumberFormat="1" applyFont="1" applyBorder="1" applyAlignment="1">
      <alignment horizontal="left"/>
    </xf>
    <xf numFmtId="1" fontId="5" fillId="2" borderId="65" xfId="0" applyNumberFormat="1" applyFont="1" applyFill="1" applyBorder="1" applyProtection="1">
      <protection hidden="1"/>
    </xf>
    <xf numFmtId="1" fontId="3" fillId="0" borderId="65" xfId="0" applyNumberFormat="1" applyFont="1" applyBorder="1"/>
    <xf numFmtId="1" fontId="3" fillId="2" borderId="65" xfId="0" applyNumberFormat="1" applyFont="1" applyFill="1" applyBorder="1" applyProtection="1">
      <protection hidden="1"/>
    </xf>
    <xf numFmtId="1" fontId="8" fillId="2" borderId="65" xfId="0" applyNumberFormat="1" applyFont="1" applyFill="1" applyBorder="1" applyProtection="1">
      <protection hidden="1"/>
    </xf>
    <xf numFmtId="1" fontId="5" fillId="0" borderId="61" xfId="0" applyNumberFormat="1" applyFont="1" applyBorder="1" applyAlignment="1">
      <alignment horizontal="center" vertical="center"/>
    </xf>
    <xf numFmtId="1" fontId="5" fillId="0" borderId="67" xfId="0" applyNumberFormat="1" applyFont="1" applyBorder="1" applyAlignment="1">
      <alignment horizontal="center" vertical="center" wrapText="1"/>
    </xf>
    <xf numFmtId="1" fontId="5" fillId="0" borderId="68" xfId="0" applyNumberFormat="1" applyFont="1" applyBorder="1" applyAlignment="1">
      <alignment horizontal="left" vertical="center" wrapText="1"/>
    </xf>
    <xf numFmtId="1" fontId="5" fillId="0" borderId="69" xfId="0" applyNumberFormat="1" applyFont="1" applyBorder="1" applyAlignment="1">
      <alignment horizontal="right" wrapText="1"/>
    </xf>
    <xf numFmtId="1" fontId="5" fillId="0" borderId="70" xfId="0" applyNumberFormat="1" applyFont="1" applyBorder="1" applyAlignment="1">
      <alignment horizontal="right"/>
    </xf>
    <xf numFmtId="1" fontId="4" fillId="0" borderId="62" xfId="0" applyNumberFormat="1" applyFont="1" applyBorder="1" applyAlignment="1">
      <alignment horizontal="left"/>
    </xf>
    <xf numFmtId="1" fontId="5" fillId="0" borderId="74" xfId="0" applyNumberFormat="1" applyFont="1" applyBorder="1" applyAlignment="1">
      <alignment horizontal="center" vertical="center" wrapText="1"/>
    </xf>
    <xf numFmtId="1" fontId="5" fillId="6" borderId="71" xfId="0" applyNumberFormat="1" applyFont="1" applyFill="1" applyBorder="1" applyProtection="1">
      <protection locked="0"/>
    </xf>
    <xf numFmtId="1" fontId="5" fillId="6" borderId="70" xfId="0" applyNumberFormat="1" applyFont="1" applyFill="1" applyBorder="1" applyProtection="1">
      <protection locked="0"/>
    </xf>
    <xf numFmtId="1" fontId="5" fillId="5" borderId="59" xfId="0" applyNumberFormat="1" applyFont="1" applyFill="1" applyBorder="1" applyAlignment="1">
      <alignment horizontal="right"/>
    </xf>
    <xf numFmtId="1" fontId="5" fillId="5" borderId="67" xfId="0" applyNumberFormat="1" applyFont="1" applyFill="1" applyBorder="1"/>
    <xf numFmtId="1" fontId="5" fillId="5" borderId="59" xfId="0" applyNumberFormat="1" applyFont="1" applyFill="1" applyBorder="1"/>
    <xf numFmtId="1" fontId="5" fillId="5" borderId="73" xfId="0" applyNumberFormat="1" applyFont="1" applyFill="1" applyBorder="1"/>
    <xf numFmtId="1" fontId="5" fillId="5" borderId="75" xfId="0" applyNumberFormat="1" applyFont="1" applyFill="1" applyBorder="1"/>
    <xf numFmtId="1" fontId="5" fillId="0" borderId="75" xfId="0" applyNumberFormat="1" applyFont="1" applyBorder="1" applyAlignment="1">
      <alignment horizontal="center" vertical="center" wrapText="1"/>
    </xf>
    <xf numFmtId="1" fontId="5" fillId="0" borderId="76" xfId="0" applyNumberFormat="1" applyFont="1" applyBorder="1"/>
    <xf numFmtId="1" fontId="16" fillId="0" borderId="72" xfId="0" applyNumberFormat="1" applyFont="1" applyBorder="1" applyAlignment="1">
      <alignment horizontal="center" vertical="center" wrapText="1"/>
    </xf>
    <xf numFmtId="1" fontId="16" fillId="0" borderId="59" xfId="0" applyNumberFormat="1" applyFont="1" applyBorder="1" applyAlignment="1">
      <alignment horizontal="right"/>
    </xf>
    <xf numFmtId="1" fontId="16" fillId="0" borderId="59" xfId="0" applyNumberFormat="1" applyFont="1" applyBorder="1"/>
    <xf numFmtId="1" fontId="16" fillId="0" borderId="72" xfId="0" applyNumberFormat="1" applyFont="1" applyBorder="1" applyAlignment="1">
      <alignment horizontal="right"/>
    </xf>
    <xf numFmtId="1" fontId="6" fillId="2" borderId="62" xfId="0" applyNumberFormat="1" applyFont="1" applyFill="1" applyBorder="1" applyAlignment="1">
      <alignment horizontal="left"/>
    </xf>
    <xf numFmtId="1" fontId="5" fillId="0" borderId="77" xfId="0" applyNumberFormat="1" applyFont="1" applyBorder="1" applyAlignment="1">
      <alignment vertical="center" wrapText="1"/>
    </xf>
    <xf numFmtId="1" fontId="5" fillId="0" borderId="71" xfId="0" applyNumberFormat="1" applyFont="1" applyBorder="1" applyAlignment="1">
      <alignment horizontal="right" wrapText="1"/>
    </xf>
    <xf numFmtId="1" fontId="5" fillId="0" borderId="78" xfId="0" applyNumberFormat="1" applyFont="1" applyBorder="1" applyAlignment="1">
      <alignment horizontal="right" wrapText="1"/>
    </xf>
    <xf numFmtId="1" fontId="5" fillId="6" borderId="77" xfId="0" applyNumberFormat="1" applyFont="1" applyFill="1" applyBorder="1" applyProtection="1">
      <protection locked="0"/>
    </xf>
    <xf numFmtId="1" fontId="5" fillId="0" borderId="75" xfId="0" applyNumberFormat="1" applyFont="1" applyBorder="1" applyAlignment="1">
      <alignment horizontal="center"/>
    </xf>
    <xf numFmtId="1" fontId="5" fillId="0" borderId="67" xfId="0" applyNumberFormat="1" applyFont="1" applyBorder="1" applyAlignment="1">
      <alignment horizontal="right"/>
    </xf>
    <xf numFmtId="1" fontId="5" fillId="0" borderId="74" xfId="0" applyNumberFormat="1" applyFont="1" applyBorder="1" applyAlignment="1">
      <alignment horizontal="right"/>
    </xf>
    <xf numFmtId="1" fontId="5" fillId="0" borderId="67" xfId="0" applyNumberFormat="1" applyFont="1" applyBorder="1"/>
    <xf numFmtId="1" fontId="5" fillId="0" borderId="59" xfId="0" applyNumberFormat="1" applyFont="1" applyBorder="1"/>
    <xf numFmtId="1" fontId="5" fillId="0" borderId="73" xfId="0" applyNumberFormat="1" applyFont="1" applyBorder="1"/>
    <xf numFmtId="1" fontId="5" fillId="0" borderId="66" xfId="0" applyNumberFormat="1" applyFont="1" applyBorder="1"/>
    <xf numFmtId="1" fontId="5" fillId="0" borderId="79" xfId="0" applyNumberFormat="1" applyFont="1" applyBorder="1"/>
    <xf numFmtId="1" fontId="5" fillId="7" borderId="59" xfId="0" applyNumberFormat="1" applyFont="1" applyFill="1" applyBorder="1"/>
    <xf numFmtId="1" fontId="5" fillId="0" borderId="67" xfId="0" applyNumberFormat="1" applyFont="1" applyBorder="1" applyAlignment="1">
      <alignment horizontal="right" wrapText="1"/>
    </xf>
    <xf numFmtId="1" fontId="5" fillId="0" borderId="74" xfId="0" applyNumberFormat="1" applyFont="1" applyBorder="1" applyAlignment="1">
      <alignment horizontal="right" wrapText="1"/>
    </xf>
    <xf numFmtId="1" fontId="5" fillId="0" borderId="56" xfId="0" applyNumberFormat="1" applyFont="1" applyBorder="1" applyAlignment="1">
      <alignment horizontal="left" vertical="center" wrapText="1"/>
    </xf>
    <xf numFmtId="1" fontId="5" fillId="0" borderId="64" xfId="0" applyNumberFormat="1" applyFont="1" applyBorder="1" applyAlignment="1">
      <alignment horizontal="right" wrapText="1"/>
    </xf>
    <xf numFmtId="1" fontId="5" fillId="0" borderId="82" xfId="0" applyNumberFormat="1" applyFont="1" applyBorder="1" applyAlignment="1">
      <alignment horizontal="right" wrapText="1"/>
    </xf>
    <xf numFmtId="1" fontId="5" fillId="0" borderId="63" xfId="0" applyNumberFormat="1" applyFont="1" applyBorder="1" applyAlignment="1">
      <alignment horizontal="center" vertical="center" wrapText="1"/>
    </xf>
    <xf numFmtId="1" fontId="3" fillId="5" borderId="83" xfId="0" applyNumberFormat="1" applyFont="1" applyFill="1" applyBorder="1"/>
    <xf numFmtId="1" fontId="5" fillId="0" borderId="84" xfId="0" applyNumberFormat="1" applyFont="1" applyBorder="1" applyAlignment="1">
      <alignment horizontal="left" vertical="center" wrapText="1"/>
    </xf>
    <xf numFmtId="1" fontId="5" fillId="0" borderId="84" xfId="0" applyNumberFormat="1" applyFont="1" applyBorder="1" applyAlignment="1">
      <alignment horizontal="right" vertical="center" wrapText="1"/>
    </xf>
    <xf numFmtId="1" fontId="5" fillId="6" borderId="84" xfId="0" applyNumberFormat="1" applyFont="1" applyFill="1" applyBorder="1" applyProtection="1">
      <protection locked="0"/>
    </xf>
    <xf numFmtId="1" fontId="5" fillId="0" borderId="69" xfId="0" applyNumberFormat="1" applyFont="1" applyBorder="1"/>
    <xf numFmtId="1" fontId="5" fillId="0" borderId="85" xfId="0" applyNumberFormat="1" applyFont="1" applyBorder="1"/>
    <xf numFmtId="1" fontId="5" fillId="0" borderId="70" xfId="0" applyNumberFormat="1" applyFont="1" applyBorder="1"/>
    <xf numFmtId="1" fontId="5" fillId="6" borderId="86" xfId="0" applyNumberFormat="1" applyFont="1" applyFill="1" applyBorder="1" applyProtection="1">
      <protection locked="0"/>
    </xf>
    <xf numFmtId="1" fontId="5" fillId="6" borderId="87" xfId="0" applyNumberFormat="1" applyFont="1" applyFill="1" applyBorder="1" applyProtection="1">
      <protection locked="0"/>
    </xf>
    <xf numFmtId="0" fontId="0" fillId="0" borderId="75" xfId="0" applyBorder="1" applyAlignment="1">
      <alignment horizontal="center"/>
    </xf>
    <xf numFmtId="1" fontId="0" fillId="0" borderId="75" xfId="0" applyNumberFormat="1" applyBorder="1"/>
    <xf numFmtId="1" fontId="0" fillId="0" borderId="59" xfId="0" applyNumberFormat="1" applyBorder="1"/>
    <xf numFmtId="1" fontId="0" fillId="0" borderId="61" xfId="0" applyNumberFormat="1" applyBorder="1"/>
    <xf numFmtId="1" fontId="5" fillId="5" borderId="61" xfId="0" applyNumberFormat="1" applyFont="1" applyFill="1" applyBorder="1"/>
    <xf numFmtId="1" fontId="3" fillId="5" borderId="88" xfId="0" applyNumberFormat="1" applyFont="1" applyFill="1" applyBorder="1"/>
    <xf numFmtId="1" fontId="5" fillId="5" borderId="89" xfId="0" applyNumberFormat="1" applyFont="1" applyFill="1" applyBorder="1"/>
    <xf numFmtId="0" fontId="5" fillId="0" borderId="6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1" fontId="5" fillId="0" borderId="86" xfId="0" applyNumberFormat="1" applyFont="1" applyBorder="1"/>
    <xf numFmtId="1" fontId="0" fillId="5" borderId="67" xfId="0" applyNumberFormat="1" applyFill="1" applyBorder="1"/>
    <xf numFmtId="1" fontId="5" fillId="5" borderId="74" xfId="0" applyNumberFormat="1" applyFont="1" applyFill="1" applyBorder="1"/>
    <xf numFmtId="1" fontId="5" fillId="2" borderId="88" xfId="0" applyNumberFormat="1" applyFont="1" applyFill="1" applyBorder="1"/>
    <xf numFmtId="1" fontId="5" fillId="0" borderId="88" xfId="0" applyNumberFormat="1" applyFont="1" applyBorder="1"/>
    <xf numFmtId="1" fontId="5" fillId="0" borderId="72" xfId="0" applyNumberFormat="1" applyFont="1" applyBorder="1" applyAlignment="1" applyProtection="1">
      <alignment horizontal="center" vertical="center" wrapText="1"/>
      <protection hidden="1"/>
    </xf>
    <xf numFmtId="1" fontId="5" fillId="0" borderId="94" xfId="0" applyNumberFormat="1" applyFont="1" applyBorder="1" applyAlignment="1">
      <alignment horizontal="center" vertical="center" wrapText="1"/>
    </xf>
    <xf numFmtId="1" fontId="5" fillId="0" borderId="93" xfId="0" applyNumberFormat="1" applyFont="1" applyBorder="1" applyAlignment="1">
      <alignment horizontal="center" vertical="center" wrapText="1"/>
    </xf>
    <xf numFmtId="1" fontId="5" fillId="0" borderId="95" xfId="0" applyNumberFormat="1" applyFont="1" applyBorder="1" applyAlignment="1">
      <alignment horizontal="center" vertical="center" wrapText="1"/>
    </xf>
    <xf numFmtId="1" fontId="5" fillId="0" borderId="92" xfId="0" applyNumberFormat="1" applyFont="1" applyBorder="1" applyAlignment="1">
      <alignment horizontal="center" vertical="center" wrapText="1"/>
    </xf>
    <xf numFmtId="1" fontId="5" fillId="0" borderId="94" xfId="0" applyNumberFormat="1" applyFont="1" applyBorder="1" applyAlignment="1">
      <alignment horizontal="right" wrapText="1"/>
    </xf>
    <xf numFmtId="1" fontId="5" fillId="0" borderId="96" xfId="0" applyNumberFormat="1" applyFont="1" applyBorder="1" applyAlignment="1">
      <alignment horizontal="right" wrapText="1"/>
    </xf>
    <xf numFmtId="1" fontId="5" fillId="0" borderId="93" xfId="0" applyNumberFormat="1" applyFont="1" applyBorder="1" applyAlignment="1">
      <alignment horizontal="right"/>
    </xf>
    <xf numFmtId="1" fontId="5" fillId="0" borderId="99" xfId="0" applyNumberFormat="1" applyFont="1" applyBorder="1" applyAlignment="1" applyProtection="1">
      <alignment horizontal="center" vertical="center" wrapText="1"/>
      <protection hidden="1"/>
    </xf>
    <xf numFmtId="1" fontId="5" fillId="0" borderId="99" xfId="0" applyNumberFormat="1" applyFont="1" applyBorder="1" applyAlignment="1" applyProtection="1">
      <alignment horizontal="left" vertical="center" wrapText="1"/>
      <protection hidden="1"/>
    </xf>
    <xf numFmtId="1" fontId="5" fillId="0" borderId="72" xfId="0" applyNumberFormat="1" applyFont="1" applyBorder="1" applyAlignment="1">
      <alignment horizontal="right"/>
    </xf>
    <xf numFmtId="1" fontId="5" fillId="0" borderId="94" xfId="0" applyNumberFormat="1" applyFont="1" applyBorder="1" applyAlignment="1" applyProtection="1">
      <alignment horizontal="center" vertical="center"/>
      <protection hidden="1"/>
    </xf>
    <xf numFmtId="1" fontId="5" fillId="0" borderId="96" xfId="0" applyNumberFormat="1" applyFont="1" applyBorder="1" applyAlignment="1" applyProtection="1">
      <alignment horizontal="center" vertical="center"/>
      <protection hidden="1"/>
    </xf>
    <xf numFmtId="1" fontId="5" fillId="0" borderId="100" xfId="0" applyNumberFormat="1" applyFont="1" applyBorder="1" applyAlignment="1" applyProtection="1">
      <alignment horizontal="left" vertical="center" wrapText="1"/>
      <protection hidden="1"/>
    </xf>
    <xf numFmtId="1" fontId="5" fillId="0" borderId="101" xfId="0" applyNumberFormat="1" applyFont="1" applyBorder="1" applyAlignment="1">
      <alignment horizontal="right" wrapText="1"/>
    </xf>
    <xf numFmtId="1" fontId="5" fillId="0" borderId="102" xfId="0" applyNumberFormat="1" applyFont="1" applyBorder="1" applyAlignment="1">
      <alignment horizontal="right" wrapText="1"/>
    </xf>
    <xf numFmtId="1" fontId="5" fillId="0" borderId="103" xfId="0" applyNumberFormat="1" applyFont="1" applyBorder="1" applyAlignment="1">
      <alignment horizontal="right"/>
    </xf>
    <xf numFmtId="1" fontId="2" fillId="2" borderId="105" xfId="0" applyNumberFormat="1" applyFont="1" applyFill="1" applyBorder="1" applyAlignment="1" applyProtection="1">
      <alignment wrapText="1"/>
      <protection hidden="1"/>
    </xf>
    <xf numFmtId="1" fontId="5" fillId="0" borderId="105" xfId="0" applyNumberFormat="1" applyFont="1" applyBorder="1" applyProtection="1">
      <protection hidden="1"/>
    </xf>
    <xf numFmtId="1" fontId="5" fillId="0" borderId="106" xfId="0" applyNumberFormat="1" applyFont="1" applyBorder="1" applyAlignment="1" applyProtection="1">
      <alignment horizontal="center" vertical="center" wrapText="1"/>
      <protection hidden="1"/>
    </xf>
    <xf numFmtId="1" fontId="5" fillId="0" borderId="107" xfId="0" applyNumberFormat="1" applyFont="1" applyBorder="1" applyAlignment="1" applyProtection="1">
      <alignment horizontal="center" vertical="center" wrapText="1"/>
      <protection hidden="1"/>
    </xf>
    <xf numFmtId="1" fontId="5" fillId="0" borderId="108" xfId="0" applyNumberFormat="1" applyFont="1" applyBorder="1" applyAlignment="1" applyProtection="1">
      <alignment horizontal="center" vertical="center" wrapText="1"/>
      <protection hidden="1"/>
    </xf>
    <xf numFmtId="1" fontId="5" fillId="0" borderId="95" xfId="0" applyNumberFormat="1" applyFont="1" applyBorder="1" applyAlignment="1" applyProtection="1">
      <alignment horizontal="center" vertical="center" wrapText="1"/>
      <protection hidden="1"/>
    </xf>
    <xf numFmtId="1" fontId="5" fillId="0" borderId="109" xfId="0" applyNumberFormat="1" applyFont="1" applyBorder="1" applyAlignment="1" applyProtection="1">
      <alignment vertical="center" wrapText="1"/>
      <protection hidden="1"/>
    </xf>
    <xf numFmtId="1" fontId="5" fillId="2" borderId="110" xfId="0" applyNumberFormat="1" applyFont="1" applyFill="1" applyBorder="1" applyProtection="1">
      <protection hidden="1"/>
    </xf>
    <xf numFmtId="1" fontId="5" fillId="2" borderId="105" xfId="0" applyNumberFormat="1" applyFont="1" applyFill="1" applyBorder="1" applyProtection="1">
      <protection hidden="1"/>
    </xf>
    <xf numFmtId="1" fontId="5" fillId="2" borderId="111" xfId="0" applyNumberFormat="1" applyFont="1" applyFill="1" applyBorder="1"/>
    <xf numFmtId="1" fontId="5" fillId="2" borderId="112" xfId="0" applyNumberFormat="1" applyFont="1" applyFill="1" applyBorder="1" applyAlignment="1" applyProtection="1">
      <alignment wrapText="1"/>
      <protection hidden="1"/>
    </xf>
    <xf numFmtId="1" fontId="7" fillId="2" borderId="112" xfId="0" applyNumberFormat="1" applyFont="1" applyFill="1" applyBorder="1" applyProtection="1">
      <protection hidden="1"/>
    </xf>
    <xf numFmtId="1" fontId="3" fillId="0" borderId="105" xfId="0" applyNumberFormat="1" applyFont="1" applyBorder="1"/>
    <xf numFmtId="1" fontId="3" fillId="2" borderId="105" xfId="0" applyNumberFormat="1" applyFont="1" applyFill="1" applyBorder="1"/>
    <xf numFmtId="1" fontId="3" fillId="0" borderId="113" xfId="0" applyNumberFormat="1" applyFont="1" applyBorder="1"/>
    <xf numFmtId="1" fontId="3" fillId="2" borderId="113" xfId="0" applyNumberFormat="1" applyFont="1" applyFill="1" applyBorder="1"/>
    <xf numFmtId="1" fontId="3" fillId="0" borderId="110" xfId="0" applyNumberFormat="1" applyFont="1" applyBorder="1"/>
    <xf numFmtId="1" fontId="5" fillId="2" borderId="88" xfId="0" applyNumberFormat="1" applyFont="1" applyFill="1" applyBorder="1" applyProtection="1">
      <protection hidden="1"/>
    </xf>
    <xf numFmtId="1" fontId="5" fillId="0" borderId="88" xfId="0" applyNumberFormat="1" applyFont="1" applyBorder="1" applyProtection="1">
      <protection hidden="1"/>
    </xf>
    <xf numFmtId="1" fontId="5" fillId="0" borderId="114" xfId="0" applyNumberFormat="1" applyFont="1" applyBorder="1" applyProtection="1">
      <protection hidden="1"/>
    </xf>
    <xf numFmtId="1" fontId="3" fillId="2" borderId="88" xfId="0" applyNumberFormat="1" applyFont="1" applyFill="1" applyBorder="1"/>
    <xf numFmtId="1" fontId="5" fillId="0" borderId="67" xfId="0" applyNumberFormat="1" applyFont="1" applyBorder="1" applyAlignment="1" applyProtection="1">
      <alignment horizontal="center" vertical="center" wrapText="1"/>
      <protection hidden="1"/>
    </xf>
    <xf numFmtId="1" fontId="5" fillId="0" borderId="77" xfId="0" applyNumberFormat="1" applyFont="1" applyBorder="1" applyAlignment="1" applyProtection="1">
      <alignment horizontal="left" vertical="center" wrapText="1"/>
      <protection hidden="1"/>
    </xf>
    <xf numFmtId="1" fontId="5" fillId="0" borderId="115" xfId="0" applyNumberFormat="1" applyFont="1" applyBorder="1" applyProtection="1">
      <protection hidden="1"/>
    </xf>
    <xf numFmtId="1" fontId="5" fillId="0" borderId="66" xfId="0" applyNumberFormat="1" applyFont="1" applyBorder="1" applyAlignment="1" applyProtection="1">
      <alignment horizontal="center" vertical="center" wrapText="1"/>
      <protection hidden="1"/>
    </xf>
    <xf numFmtId="1" fontId="5" fillId="2" borderId="75" xfId="0" applyNumberFormat="1" applyFont="1" applyFill="1" applyBorder="1" applyAlignment="1">
      <alignment wrapText="1"/>
    </xf>
    <xf numFmtId="1" fontId="5" fillId="2" borderId="67" xfId="0" applyNumberFormat="1" applyFont="1" applyFill="1" applyBorder="1" applyAlignment="1">
      <alignment wrapText="1"/>
    </xf>
    <xf numFmtId="1" fontId="5" fillId="2" borderId="115" xfId="0" applyNumberFormat="1" applyFont="1" applyFill="1" applyBorder="1" applyProtection="1">
      <protection hidden="1"/>
    </xf>
    <xf numFmtId="1" fontId="5" fillId="2" borderId="117" xfId="0" applyNumberFormat="1" applyFont="1" applyFill="1" applyBorder="1" applyProtection="1">
      <protection hidden="1"/>
    </xf>
    <xf numFmtId="1" fontId="5" fillId="0" borderId="75" xfId="0" applyNumberFormat="1" applyFont="1" applyBorder="1" applyAlignment="1">
      <alignment horizontal="center" vertical="center"/>
    </xf>
    <xf numFmtId="1" fontId="5" fillId="0" borderId="109" xfId="0" applyNumberFormat="1" applyFont="1" applyBorder="1" applyAlignment="1">
      <alignment horizontal="left" vertical="center" wrapText="1"/>
    </xf>
    <xf numFmtId="1" fontId="5" fillId="0" borderId="109" xfId="0" applyNumberFormat="1" applyFont="1" applyBorder="1" applyAlignment="1">
      <alignment horizontal="right" wrapText="1"/>
    </xf>
    <xf numFmtId="1" fontId="5" fillId="0" borderId="90" xfId="0" applyNumberFormat="1" applyFont="1" applyBorder="1" applyAlignment="1">
      <alignment horizontal="right" wrapText="1"/>
    </xf>
    <xf numFmtId="1" fontId="5" fillId="0" borderId="67" xfId="0" applyNumberFormat="1" applyFont="1" applyBorder="1" applyAlignment="1">
      <alignment horizontal="center" vertical="center"/>
    </xf>
    <xf numFmtId="1" fontId="5" fillId="0" borderId="80" xfId="0" applyNumberFormat="1" applyFont="1" applyBorder="1" applyAlignment="1">
      <alignment horizontal="center" vertical="center"/>
    </xf>
    <xf numFmtId="0" fontId="0" fillId="0" borderId="75" xfId="0" applyBorder="1"/>
    <xf numFmtId="1" fontId="5" fillId="0" borderId="72" xfId="0" applyNumberFormat="1" applyFont="1" applyBorder="1" applyAlignment="1">
      <alignment horizontal="center" vertical="center" wrapText="1"/>
    </xf>
    <xf numFmtId="1" fontId="11" fillId="0" borderId="119" xfId="0" applyNumberFormat="1" applyFont="1" applyBorder="1" applyAlignment="1">
      <alignment horizontal="center" vertical="center" wrapText="1"/>
    </xf>
    <xf numFmtId="1" fontId="5" fillId="0" borderId="121" xfId="0" applyNumberFormat="1" applyFont="1" applyBorder="1" applyAlignment="1">
      <alignment horizontal="center" vertical="center" wrapText="1"/>
    </xf>
    <xf numFmtId="1" fontId="5" fillId="0" borderId="97" xfId="0" applyNumberFormat="1" applyFont="1" applyBorder="1" applyAlignment="1">
      <alignment horizontal="center" vertical="center" wrapText="1"/>
    </xf>
    <xf numFmtId="1" fontId="5" fillId="0" borderId="122" xfId="0" applyNumberFormat="1" applyFont="1" applyBorder="1" applyAlignment="1">
      <alignment horizontal="center" vertical="center" wrapText="1"/>
    </xf>
    <xf numFmtId="1" fontId="5" fillId="0" borderId="96" xfId="0" applyNumberFormat="1" applyFont="1" applyBorder="1" applyAlignment="1">
      <alignment horizontal="center" vertical="center" wrapText="1"/>
    </xf>
    <xf numFmtId="1" fontId="5" fillId="0" borderId="123" xfId="0" applyNumberFormat="1" applyFont="1" applyBorder="1" applyAlignment="1">
      <alignment vertical="center" wrapText="1"/>
    </xf>
    <xf numFmtId="1" fontId="11" fillId="0" borderId="123" xfId="0" applyNumberFormat="1" applyFont="1" applyBorder="1" applyAlignment="1">
      <alignment horizontal="right" vertical="center" wrapText="1"/>
    </xf>
    <xf numFmtId="1" fontId="5" fillId="5" borderId="100" xfId="0" applyNumberFormat="1" applyFont="1" applyFill="1" applyBorder="1" applyAlignment="1">
      <alignment vertical="center" wrapText="1"/>
    </xf>
    <xf numFmtId="1" fontId="5" fillId="5" borderId="101" xfId="0" applyNumberFormat="1" applyFont="1" applyFill="1" applyBorder="1" applyAlignment="1">
      <alignment horizontal="right" wrapText="1"/>
    </xf>
    <xf numFmtId="1" fontId="5" fillId="5" borderId="102" xfId="0" applyNumberFormat="1" applyFont="1" applyFill="1" applyBorder="1" applyAlignment="1">
      <alignment horizontal="right" wrapText="1"/>
    </xf>
    <xf numFmtId="1" fontId="5" fillId="5" borderId="103" xfId="0" applyNumberFormat="1" applyFont="1" applyFill="1" applyBorder="1" applyAlignment="1">
      <alignment horizontal="right"/>
    </xf>
    <xf numFmtId="1" fontId="5" fillId="5" borderId="123" xfId="0" applyNumberFormat="1" applyFont="1" applyFill="1" applyBorder="1" applyAlignment="1">
      <alignment horizontal="center"/>
    </xf>
    <xf numFmtId="1" fontId="5" fillId="5" borderId="121" xfId="0" applyNumberFormat="1" applyFont="1" applyFill="1" applyBorder="1" applyAlignment="1">
      <alignment horizontal="right"/>
    </xf>
    <xf numFmtId="1" fontId="5" fillId="5" borderId="96" xfId="0" applyNumberFormat="1" applyFont="1" applyFill="1" applyBorder="1" applyAlignment="1">
      <alignment horizontal="right"/>
    </xf>
    <xf numFmtId="1" fontId="5" fillId="5" borderId="121" xfId="0" applyNumberFormat="1" applyFont="1" applyFill="1" applyBorder="1"/>
    <xf numFmtId="1" fontId="5" fillId="5" borderId="97" xfId="0" applyNumberFormat="1" applyFont="1" applyFill="1" applyBorder="1"/>
    <xf numFmtId="1" fontId="5" fillId="5" borderId="120" xfId="0" applyNumberFormat="1" applyFont="1" applyFill="1" applyBorder="1"/>
    <xf numFmtId="1" fontId="5" fillId="5" borderId="98" xfId="0" applyNumberFormat="1" applyFont="1" applyFill="1" applyBorder="1"/>
    <xf numFmtId="1" fontId="5" fillId="5" borderId="123" xfId="0" applyNumberFormat="1" applyFont="1" applyFill="1" applyBorder="1"/>
    <xf numFmtId="1" fontId="5" fillId="0" borderId="125" xfId="0" applyNumberFormat="1" applyFont="1" applyBorder="1" applyAlignment="1">
      <alignment vertical="center"/>
    </xf>
    <xf numFmtId="1" fontId="5" fillId="0" borderId="123" xfId="0" applyNumberFormat="1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13" fillId="0" borderId="124" xfId="0" applyFont="1" applyBorder="1" applyAlignment="1">
      <alignment vertical="center" wrapText="1"/>
    </xf>
    <xf numFmtId="1" fontId="16" fillId="0" borderId="121" xfId="0" applyNumberFormat="1" applyFont="1" applyBorder="1" applyAlignment="1">
      <alignment horizontal="center" vertical="center" wrapText="1"/>
    </xf>
    <xf numFmtId="1" fontId="16" fillId="0" borderId="100" xfId="0" applyNumberFormat="1" applyFont="1" applyBorder="1" applyAlignment="1">
      <alignment vertical="center" wrapText="1"/>
    </xf>
    <xf numFmtId="1" fontId="16" fillId="0" borderId="101" xfId="0" applyNumberFormat="1" applyFont="1" applyBorder="1" applyAlignment="1">
      <alignment horizontal="right" wrapText="1"/>
    </xf>
    <xf numFmtId="1" fontId="16" fillId="0" borderId="102" xfId="0" applyNumberFormat="1" applyFont="1" applyBorder="1" applyAlignment="1">
      <alignment horizontal="right" wrapText="1"/>
    </xf>
    <xf numFmtId="1" fontId="16" fillId="0" borderId="103" xfId="0" applyNumberFormat="1" applyFont="1" applyBorder="1" applyAlignment="1">
      <alignment horizontal="right"/>
    </xf>
    <xf numFmtId="1" fontId="16" fillId="0" borderId="123" xfId="0" applyNumberFormat="1" applyFont="1" applyBorder="1" applyAlignment="1">
      <alignment horizontal="center"/>
    </xf>
    <xf numFmtId="1" fontId="16" fillId="0" borderId="121" xfId="0" applyNumberFormat="1" applyFont="1" applyBorder="1" applyAlignment="1">
      <alignment horizontal="right"/>
    </xf>
    <xf numFmtId="1" fontId="16" fillId="0" borderId="96" xfId="0" applyNumberFormat="1" applyFont="1" applyBorder="1" applyAlignment="1">
      <alignment horizontal="right"/>
    </xf>
    <xf numFmtId="1" fontId="16" fillId="0" borderId="121" xfId="0" applyNumberFormat="1" applyFont="1" applyBorder="1"/>
    <xf numFmtId="1" fontId="16" fillId="0" borderId="97" xfId="0" applyNumberFormat="1" applyFont="1" applyBorder="1"/>
    <xf numFmtId="1" fontId="16" fillId="0" borderId="120" xfId="0" applyNumberFormat="1" applyFont="1" applyBorder="1"/>
    <xf numFmtId="1" fontId="16" fillId="0" borderId="98" xfId="0" applyNumberFormat="1" applyFont="1" applyBorder="1"/>
    <xf numFmtId="1" fontId="6" fillId="2" borderId="65" xfId="0" applyNumberFormat="1" applyFont="1" applyFill="1" applyBorder="1" applyProtection="1">
      <protection hidden="1"/>
    </xf>
    <xf numFmtId="1" fontId="5" fillId="6" borderId="65" xfId="0" applyNumberFormat="1" applyFont="1" applyFill="1" applyBorder="1" applyAlignment="1" applyProtection="1">
      <alignment horizontal="right"/>
      <protection locked="0"/>
    </xf>
    <xf numFmtId="1" fontId="7" fillId="2" borderId="65" xfId="0" applyNumberFormat="1" applyFont="1" applyFill="1" applyBorder="1" applyProtection="1">
      <protection hidden="1"/>
    </xf>
    <xf numFmtId="1" fontId="6" fillId="2" borderId="128" xfId="0" applyNumberFormat="1" applyFont="1" applyFill="1" applyBorder="1" applyProtection="1">
      <protection hidden="1"/>
    </xf>
    <xf numFmtId="1" fontId="11" fillId="0" borderId="128" xfId="0" applyNumberFormat="1" applyFont="1" applyBorder="1" applyAlignment="1">
      <alignment horizontal="center" vertical="center" wrapText="1"/>
    </xf>
    <xf numFmtId="1" fontId="11" fillId="2" borderId="128" xfId="0" applyNumberFormat="1" applyFont="1" applyFill="1" applyBorder="1" applyAlignment="1" applyProtection="1">
      <alignment horizontal="center" vertical="center" wrapText="1"/>
      <protection hidden="1"/>
    </xf>
    <xf numFmtId="1" fontId="6" fillId="2" borderId="128" xfId="0" applyNumberFormat="1" applyFont="1" applyFill="1" applyBorder="1"/>
    <xf numFmtId="1" fontId="10" fillId="2" borderId="128" xfId="0" applyNumberFormat="1" applyFont="1" applyFill="1" applyBorder="1"/>
    <xf numFmtId="1" fontId="10" fillId="5" borderId="128" xfId="0" applyNumberFormat="1" applyFont="1" applyFill="1" applyBorder="1"/>
    <xf numFmtId="1" fontId="8" fillId="5" borderId="128" xfId="0" applyNumberFormat="1" applyFont="1" applyFill="1" applyBorder="1"/>
    <xf numFmtId="1" fontId="5" fillId="6" borderId="129" xfId="0" applyNumberFormat="1" applyFont="1" applyFill="1" applyBorder="1" applyProtection="1">
      <protection locked="0"/>
    </xf>
    <xf numFmtId="1" fontId="5" fillId="6" borderId="130" xfId="0" applyNumberFormat="1" applyFont="1" applyFill="1" applyBorder="1" applyProtection="1">
      <protection locked="0"/>
    </xf>
    <xf numFmtId="1" fontId="5" fillId="2" borderId="127" xfId="0" applyNumberFormat="1" applyFont="1" applyFill="1" applyBorder="1"/>
    <xf numFmtId="1" fontId="5" fillId="0" borderId="127" xfId="0" applyNumberFormat="1" applyFont="1" applyBorder="1"/>
    <xf numFmtId="1" fontId="4" fillId="2" borderId="0" xfId="0" applyNumberFormat="1" applyFont="1" applyFill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 applyProtection="1">
      <alignment horizontal="center" vertical="center" wrapText="1"/>
      <protection hidden="1"/>
    </xf>
    <xf numFmtId="1" fontId="16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1" fontId="5" fillId="0" borderId="132" xfId="0" applyNumberFormat="1" applyFont="1" applyBorder="1" applyAlignment="1">
      <alignment horizontal="center" vertical="center" wrapText="1"/>
    </xf>
    <xf numFmtId="1" fontId="5" fillId="6" borderId="133" xfId="0" applyNumberFormat="1" applyFont="1" applyFill="1" applyBorder="1" applyProtection="1">
      <protection locked="0"/>
    </xf>
    <xf numFmtId="1" fontId="5" fillId="0" borderId="133" xfId="0" applyNumberFormat="1" applyFont="1" applyBorder="1" applyAlignment="1" applyProtection="1">
      <alignment horizontal="center" vertical="center" wrapText="1"/>
      <protection hidden="1"/>
    </xf>
    <xf numFmtId="1" fontId="5" fillId="0" borderId="133" xfId="0" applyNumberFormat="1" applyFont="1" applyBorder="1" applyAlignment="1">
      <alignment horizontal="right"/>
    </xf>
    <xf numFmtId="1" fontId="5" fillId="6" borderId="134" xfId="0" applyNumberFormat="1" applyFont="1" applyFill="1" applyBorder="1" applyProtection="1">
      <protection locked="0"/>
    </xf>
    <xf numFmtId="1" fontId="5" fillId="6" borderId="133" xfId="0" applyNumberFormat="1" applyFont="1" applyFill="1" applyBorder="1" applyAlignment="1" applyProtection="1">
      <alignment wrapText="1"/>
      <protection locked="0"/>
    </xf>
    <xf numFmtId="1" fontId="5" fillId="0" borderId="135" xfId="0" applyNumberFormat="1" applyFont="1" applyBorder="1" applyAlignment="1">
      <alignment horizontal="center" vertical="center" wrapText="1"/>
    </xf>
    <xf numFmtId="1" fontId="5" fillId="2" borderId="137" xfId="0" applyNumberFormat="1" applyFont="1" applyFill="1" applyBorder="1"/>
    <xf numFmtId="1" fontId="5" fillId="2" borderId="138" xfId="0" applyNumberFormat="1" applyFont="1" applyFill="1" applyBorder="1" applyAlignment="1" applyProtection="1">
      <alignment wrapText="1"/>
      <protection hidden="1"/>
    </xf>
    <xf numFmtId="1" fontId="7" fillId="2" borderId="138" xfId="0" applyNumberFormat="1" applyFont="1" applyFill="1" applyBorder="1" applyProtection="1">
      <protection hidden="1"/>
    </xf>
    <xf numFmtId="1" fontId="3" fillId="0" borderId="139" xfId="0" applyNumberFormat="1" applyFont="1" applyBorder="1"/>
    <xf numFmtId="1" fontId="3" fillId="2" borderId="139" xfId="0" applyNumberFormat="1" applyFont="1" applyFill="1" applyBorder="1"/>
    <xf numFmtId="1" fontId="5" fillId="2" borderId="139" xfId="0" applyNumberFormat="1" applyFont="1" applyFill="1" applyBorder="1" applyProtection="1">
      <protection hidden="1"/>
    </xf>
    <xf numFmtId="1" fontId="3" fillId="0" borderId="142" xfId="0" applyNumberFormat="1" applyFont="1" applyBorder="1"/>
    <xf numFmtId="1" fontId="3" fillId="2" borderId="142" xfId="0" applyNumberFormat="1" applyFont="1" applyFill="1" applyBorder="1"/>
    <xf numFmtId="1" fontId="3" fillId="0" borderId="143" xfId="0" applyNumberFormat="1" applyFont="1" applyBorder="1"/>
    <xf numFmtId="1" fontId="2" fillId="2" borderId="139" xfId="0" applyNumberFormat="1" applyFont="1" applyFill="1" applyBorder="1" applyAlignment="1" applyProtection="1">
      <alignment wrapText="1"/>
      <protection hidden="1"/>
    </xf>
    <xf numFmtId="1" fontId="5" fillId="0" borderId="139" xfId="0" applyNumberFormat="1" applyFont="1" applyBorder="1" applyProtection="1">
      <protection hidden="1"/>
    </xf>
    <xf numFmtId="1" fontId="5" fillId="0" borderId="144" xfId="0" applyNumberFormat="1" applyFont="1" applyBorder="1" applyProtection="1">
      <protection hidden="1"/>
    </xf>
    <xf numFmtId="1" fontId="5" fillId="2" borderId="144" xfId="0" applyNumberFormat="1" applyFont="1" applyFill="1" applyBorder="1" applyProtection="1">
      <protection hidden="1"/>
    </xf>
    <xf numFmtId="1" fontId="5" fillId="0" borderId="145" xfId="0" applyNumberFormat="1" applyFont="1" applyBorder="1" applyAlignment="1">
      <alignment horizontal="center" vertical="center" wrapText="1"/>
    </xf>
    <xf numFmtId="1" fontId="5" fillId="0" borderId="148" xfId="0" applyNumberFormat="1" applyFont="1" applyBorder="1" applyAlignment="1">
      <alignment horizontal="left" vertical="center" wrapText="1"/>
    </xf>
    <xf numFmtId="1" fontId="5" fillId="0" borderId="148" xfId="0" applyNumberFormat="1" applyFont="1" applyBorder="1" applyAlignment="1">
      <alignment horizontal="right" wrapText="1"/>
    </xf>
    <xf numFmtId="1" fontId="5" fillId="0" borderId="149" xfId="0" applyNumberFormat="1" applyFont="1" applyBorder="1" applyAlignment="1">
      <alignment horizontal="right" wrapText="1"/>
    </xf>
    <xf numFmtId="1" fontId="5" fillId="0" borderId="150" xfId="0" applyNumberFormat="1" applyFont="1" applyBorder="1" applyAlignment="1">
      <alignment horizontal="right"/>
    </xf>
    <xf numFmtId="1" fontId="5" fillId="6" borderId="151" xfId="0" applyNumberFormat="1" applyFont="1" applyFill="1" applyBorder="1" applyAlignment="1" applyProtection="1">
      <alignment horizontal="right"/>
      <protection locked="0"/>
    </xf>
    <xf numFmtId="1" fontId="5" fillId="6" borderId="150" xfId="0" applyNumberFormat="1" applyFont="1" applyFill="1" applyBorder="1" applyAlignment="1" applyProtection="1">
      <alignment horizontal="right"/>
      <protection locked="0"/>
    </xf>
    <xf numFmtId="1" fontId="5" fillId="6" borderId="152" xfId="0" applyNumberFormat="1" applyFont="1" applyFill="1" applyBorder="1" applyAlignment="1" applyProtection="1">
      <alignment horizontal="right"/>
      <protection locked="0"/>
    </xf>
    <xf numFmtId="1" fontId="11" fillId="0" borderId="153" xfId="0" applyNumberFormat="1" applyFont="1" applyBorder="1" applyAlignment="1">
      <alignment horizontal="center" vertical="center" wrapText="1"/>
    </xf>
    <xf numFmtId="1" fontId="5" fillId="0" borderId="146" xfId="0" applyNumberFormat="1" applyFont="1" applyBorder="1" applyAlignment="1">
      <alignment horizontal="center" vertical="center" wrapText="1"/>
    </xf>
    <xf numFmtId="1" fontId="5" fillId="0" borderId="155" xfId="0" applyNumberFormat="1" applyFont="1" applyBorder="1" applyAlignment="1">
      <alignment horizontal="center" vertical="center" wrapText="1"/>
    </xf>
    <xf numFmtId="1" fontId="5" fillId="0" borderId="147" xfId="0" applyNumberFormat="1" applyFont="1" applyBorder="1" applyAlignment="1">
      <alignment horizontal="center" vertical="center" wrapText="1"/>
    </xf>
    <xf numFmtId="1" fontId="5" fillId="6" borderId="151" xfId="0" applyNumberFormat="1" applyFont="1" applyFill="1" applyBorder="1" applyProtection="1">
      <protection locked="0"/>
    </xf>
    <xf numFmtId="1" fontId="5" fillId="6" borderId="152" xfId="0" applyNumberFormat="1" applyFont="1" applyFill="1" applyBorder="1" applyProtection="1">
      <protection locked="0"/>
    </xf>
    <xf numFmtId="1" fontId="5" fillId="6" borderId="158" xfId="0" applyNumberFormat="1" applyFont="1" applyFill="1" applyBorder="1" applyProtection="1">
      <protection locked="0"/>
    </xf>
    <xf numFmtId="1" fontId="5" fillId="6" borderId="148" xfId="0" applyNumberFormat="1" applyFont="1" applyFill="1" applyBorder="1" applyProtection="1">
      <protection locked="0"/>
    </xf>
    <xf numFmtId="1" fontId="5" fillId="5" borderId="154" xfId="0" applyNumberFormat="1" applyFont="1" applyFill="1" applyBorder="1"/>
    <xf numFmtId="1" fontId="16" fillId="0" borderId="160" xfId="0" applyNumberFormat="1" applyFont="1" applyBorder="1" applyAlignment="1">
      <alignment horizontal="right" wrapText="1"/>
    </xf>
    <xf numFmtId="1" fontId="16" fillId="6" borderId="161" xfId="0" applyNumberFormat="1" applyFont="1" applyFill="1" applyBorder="1" applyProtection="1">
      <protection locked="0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1" fontId="6" fillId="2" borderId="162" xfId="0" applyNumberFormat="1" applyFont="1" applyFill="1" applyBorder="1" applyAlignment="1">
      <alignment horizontal="left"/>
    </xf>
    <xf numFmtId="1" fontId="5" fillId="0" borderId="136" xfId="0" applyNumberFormat="1" applyFont="1" applyBorder="1" applyAlignment="1">
      <alignment horizontal="center" vertical="center" wrapText="1"/>
    </xf>
    <xf numFmtId="1" fontId="5" fillId="0" borderId="165" xfId="0" applyNumberFormat="1" applyFont="1" applyBorder="1" applyAlignment="1">
      <alignment horizontal="center" vertical="center" wrapText="1"/>
    </xf>
    <xf numFmtId="1" fontId="5" fillId="0" borderId="156" xfId="0" applyNumberFormat="1" applyFont="1" applyBorder="1" applyAlignment="1">
      <alignment vertical="center" wrapText="1"/>
    </xf>
    <xf numFmtId="1" fontId="5" fillId="0" borderId="151" xfId="0" applyNumberFormat="1" applyFont="1" applyBorder="1" applyAlignment="1">
      <alignment horizontal="right" wrapText="1"/>
    </xf>
    <xf numFmtId="1" fontId="5" fillId="0" borderId="157" xfId="0" applyNumberFormat="1" applyFont="1" applyBorder="1" applyAlignment="1">
      <alignment horizontal="right" wrapText="1"/>
    </xf>
    <xf numFmtId="1" fontId="5" fillId="6" borderId="150" xfId="0" applyNumberFormat="1" applyFont="1" applyFill="1" applyBorder="1" applyProtection="1">
      <protection locked="0"/>
    </xf>
    <xf numFmtId="1" fontId="5" fillId="6" borderId="156" xfId="0" applyNumberFormat="1" applyFont="1" applyFill="1" applyBorder="1" applyProtection="1">
      <protection locked="0"/>
    </xf>
    <xf numFmtId="1" fontId="5" fillId="7" borderId="150" xfId="0" applyNumberFormat="1" applyFont="1" applyFill="1" applyBorder="1"/>
    <xf numFmtId="1" fontId="5" fillId="0" borderId="164" xfId="0" applyNumberFormat="1" applyFont="1" applyBorder="1" applyAlignment="1">
      <alignment horizontal="center"/>
    </xf>
    <xf numFmtId="1" fontId="5" fillId="0" borderId="165" xfId="0" applyNumberFormat="1" applyFont="1" applyBorder="1" applyAlignment="1">
      <alignment horizontal="right"/>
    </xf>
    <xf numFmtId="1" fontId="5" fillId="0" borderId="155" xfId="0" applyNumberFormat="1" applyFont="1" applyBorder="1" applyAlignment="1">
      <alignment horizontal="right"/>
    </xf>
    <xf numFmtId="1" fontId="5" fillId="0" borderId="145" xfId="0" applyNumberFormat="1" applyFont="1" applyBorder="1" applyAlignment="1">
      <alignment horizontal="right"/>
    </xf>
    <xf numFmtId="1" fontId="5" fillId="0" borderId="165" xfId="0" applyNumberFormat="1" applyFont="1" applyBorder="1"/>
    <xf numFmtId="1" fontId="5" fillId="0" borderId="145" xfId="0" applyNumberFormat="1" applyFont="1" applyBorder="1"/>
    <xf numFmtId="1" fontId="5" fillId="0" borderId="154" xfId="0" applyNumberFormat="1" applyFont="1" applyBorder="1"/>
    <xf numFmtId="1" fontId="5" fillId="0" borderId="163" xfId="0" applyNumberFormat="1" applyFont="1" applyBorder="1"/>
    <xf numFmtId="1" fontId="5" fillId="0" borderId="159" xfId="0" applyNumberFormat="1" applyFont="1" applyBorder="1"/>
    <xf numFmtId="1" fontId="5" fillId="7" borderId="145" xfId="0" applyNumberFormat="1" applyFont="1" applyFill="1" applyBorder="1"/>
    <xf numFmtId="1" fontId="5" fillId="0" borderId="165" xfId="0" applyNumberFormat="1" applyFont="1" applyBorder="1" applyAlignment="1">
      <alignment horizontal="right" wrapText="1"/>
    </xf>
    <xf numFmtId="1" fontId="5" fillId="0" borderId="155" xfId="0" applyNumberFormat="1" applyFont="1" applyBorder="1" applyAlignment="1">
      <alignment horizontal="right" wrapText="1"/>
    </xf>
    <xf numFmtId="1" fontId="5" fillId="6" borderId="165" xfId="0" applyNumberFormat="1" applyFont="1" applyFill="1" applyBorder="1" applyProtection="1">
      <protection locked="0"/>
    </xf>
    <xf numFmtId="1" fontId="5" fillId="6" borderId="145" xfId="0" applyNumberFormat="1" applyFont="1" applyFill="1" applyBorder="1" applyProtection="1">
      <protection locked="0"/>
    </xf>
    <xf numFmtId="1" fontId="5" fillId="6" borderId="154" xfId="0" applyNumberFormat="1" applyFont="1" applyFill="1" applyBorder="1" applyProtection="1">
      <protection locked="0"/>
    </xf>
    <xf numFmtId="1" fontId="5" fillId="6" borderId="163" xfId="0" applyNumberFormat="1" applyFont="1" applyFill="1" applyBorder="1" applyProtection="1">
      <protection locked="0"/>
    </xf>
    <xf numFmtId="1" fontId="5" fillId="6" borderId="159" xfId="0" applyNumberFormat="1" applyFont="1" applyFill="1" applyBorder="1" applyProtection="1">
      <protection locked="0"/>
    </xf>
    <xf numFmtId="1" fontId="5" fillId="0" borderId="164" xfId="0" applyNumberFormat="1" applyFont="1" applyBorder="1" applyAlignment="1">
      <alignment horizontal="center" vertical="center" wrapText="1"/>
    </xf>
    <xf numFmtId="1" fontId="5" fillId="0" borderId="135" xfId="0" applyNumberFormat="1" applyFont="1" applyBorder="1" applyAlignment="1">
      <alignment horizontal="right" wrapText="1"/>
    </xf>
    <xf numFmtId="1" fontId="5" fillId="0" borderId="136" xfId="0" applyNumberFormat="1" applyFont="1" applyBorder="1" applyAlignment="1">
      <alignment horizontal="right" wrapText="1"/>
    </xf>
    <xf numFmtId="1" fontId="5" fillId="6" borderId="135" xfId="0" applyNumberFormat="1" applyFont="1" applyFill="1" applyBorder="1" applyProtection="1">
      <protection locked="0"/>
    </xf>
    <xf numFmtId="1" fontId="5" fillId="0" borderId="134" xfId="0" applyNumberFormat="1" applyFont="1" applyBorder="1" applyAlignment="1">
      <alignment horizontal="left" vertical="center" wrapText="1"/>
    </xf>
    <xf numFmtId="1" fontId="5" fillId="0" borderId="141" xfId="0" applyNumberFormat="1" applyFont="1" applyBorder="1" applyAlignment="1">
      <alignment horizontal="right" wrapText="1"/>
    </xf>
    <xf numFmtId="1" fontId="5" fillId="0" borderId="160" xfId="0" applyNumberFormat="1" applyFont="1" applyBorder="1" applyAlignment="1">
      <alignment horizontal="right" wrapText="1"/>
    </xf>
    <xf numFmtId="1" fontId="5" fillId="0" borderId="65" xfId="0" applyNumberFormat="1" applyFont="1" applyBorder="1" applyAlignment="1">
      <alignment horizontal="right"/>
    </xf>
    <xf numFmtId="1" fontId="5" fillId="6" borderId="166" xfId="0" applyNumberFormat="1" applyFont="1" applyFill="1" applyBorder="1" applyProtection="1">
      <protection locked="0"/>
    </xf>
    <xf numFmtId="1" fontId="5" fillId="6" borderId="167" xfId="0" applyNumberFormat="1" applyFont="1" applyFill="1" applyBorder="1" applyProtection="1">
      <protection locked="0"/>
    </xf>
    <xf numFmtId="1" fontId="5" fillId="0" borderId="168" xfId="0" applyNumberFormat="1" applyFont="1" applyBorder="1" applyAlignment="1">
      <alignment horizontal="center" vertical="center" wrapText="1"/>
    </xf>
    <xf numFmtId="1" fontId="3" fillId="5" borderId="169" xfId="0" applyNumberFormat="1" applyFont="1" applyFill="1" applyBorder="1"/>
    <xf numFmtId="1" fontId="5" fillId="0" borderId="148" xfId="0" applyNumberFormat="1" applyFont="1" applyBorder="1" applyAlignment="1">
      <alignment horizontal="right" vertical="center" wrapText="1"/>
    </xf>
    <xf numFmtId="1" fontId="5" fillId="0" borderId="149" xfId="0" applyNumberFormat="1" applyFont="1" applyBorder="1"/>
    <xf numFmtId="1" fontId="5" fillId="0" borderId="157" xfId="0" applyNumberFormat="1" applyFont="1" applyBorder="1"/>
    <xf numFmtId="1" fontId="5" fillId="0" borderId="150" xfId="0" applyNumberFormat="1" applyFont="1" applyBorder="1"/>
    <xf numFmtId="0" fontId="0" fillId="0" borderId="164" xfId="0" applyBorder="1" applyAlignment="1">
      <alignment horizontal="center"/>
    </xf>
    <xf numFmtId="1" fontId="0" fillId="0" borderId="164" xfId="0" applyNumberFormat="1" applyBorder="1"/>
    <xf numFmtId="1" fontId="0" fillId="0" borderId="145" xfId="0" applyNumberFormat="1" applyBorder="1"/>
    <xf numFmtId="1" fontId="0" fillId="0" borderId="146" xfId="0" applyNumberFormat="1" applyBorder="1"/>
    <xf numFmtId="1" fontId="5" fillId="5" borderId="165" xfId="0" applyNumberFormat="1" applyFont="1" applyFill="1" applyBorder="1"/>
    <xf numFmtId="1" fontId="5" fillId="5" borderId="146" xfId="0" applyNumberFormat="1" applyFont="1" applyFill="1" applyBorder="1"/>
    <xf numFmtId="1" fontId="5" fillId="5" borderId="145" xfId="0" applyNumberFormat="1" applyFont="1" applyFill="1" applyBorder="1"/>
    <xf numFmtId="1" fontId="5" fillId="5" borderId="164" xfId="0" applyNumberFormat="1" applyFont="1" applyFill="1" applyBorder="1"/>
    <xf numFmtId="1" fontId="5" fillId="5" borderId="170" xfId="0" applyNumberFormat="1" applyFont="1" applyFill="1" applyBorder="1"/>
    <xf numFmtId="1" fontId="5" fillId="0" borderId="173" xfId="0" applyNumberFormat="1" applyFont="1" applyBorder="1" applyAlignment="1">
      <alignment horizontal="center" vertical="center" wrapText="1"/>
    </xf>
    <xf numFmtId="9" fontId="5" fillId="0" borderId="145" xfId="1" applyFont="1" applyBorder="1" applyAlignment="1">
      <alignment horizontal="center" vertical="center" wrapText="1"/>
    </xf>
    <xf numFmtId="0" fontId="5" fillId="0" borderId="165" xfId="0" applyFont="1" applyBorder="1" applyAlignment="1">
      <alignment horizontal="center" vertical="center" wrapText="1"/>
    </xf>
    <xf numFmtId="0" fontId="5" fillId="0" borderId="155" xfId="0" applyFont="1" applyBorder="1" applyAlignment="1">
      <alignment horizontal="center" vertical="center" wrapText="1"/>
    </xf>
    <xf numFmtId="0" fontId="5" fillId="0" borderId="145" xfId="0" applyFont="1" applyBorder="1" applyAlignment="1">
      <alignment horizontal="center" vertical="center" wrapText="1"/>
    </xf>
    <xf numFmtId="1" fontId="5" fillId="0" borderId="151" xfId="0" applyNumberFormat="1" applyFont="1" applyBorder="1"/>
    <xf numFmtId="1" fontId="5" fillId="6" borderId="149" xfId="0" applyNumberFormat="1" applyFont="1" applyFill="1" applyBorder="1" applyProtection="1">
      <protection locked="0"/>
    </xf>
    <xf numFmtId="1" fontId="5" fillId="6" borderId="157" xfId="0" applyNumberFormat="1" applyFont="1" applyFill="1" applyBorder="1" applyProtection="1">
      <protection locked="0"/>
    </xf>
    <xf numFmtId="1" fontId="5" fillId="0" borderId="173" xfId="0" applyNumberFormat="1" applyFont="1" applyBorder="1" applyAlignment="1">
      <alignment horizontal="left" vertical="center" wrapText="1"/>
    </xf>
    <xf numFmtId="1" fontId="5" fillId="0" borderId="173" xfId="0" applyNumberFormat="1" applyFont="1" applyBorder="1" applyAlignment="1">
      <alignment horizontal="right" vertical="center" wrapText="1"/>
    </xf>
    <xf numFmtId="1" fontId="5" fillId="6" borderId="174" xfId="0" applyNumberFormat="1" applyFont="1" applyFill="1" applyBorder="1" applyProtection="1">
      <protection locked="0"/>
    </xf>
    <xf numFmtId="1" fontId="5" fillId="0" borderId="175" xfId="0" applyNumberFormat="1" applyFont="1" applyBorder="1"/>
    <xf numFmtId="1" fontId="5" fillId="6" borderId="176" xfId="0" applyNumberFormat="1" applyFont="1" applyFill="1" applyBorder="1" applyProtection="1">
      <protection locked="0"/>
    </xf>
    <xf numFmtId="1" fontId="5" fillId="6" borderId="175" xfId="0" applyNumberFormat="1" applyFont="1" applyFill="1" applyBorder="1" applyProtection="1">
      <protection locked="0"/>
    </xf>
    <xf numFmtId="1" fontId="5" fillId="6" borderId="177" xfId="0" applyNumberFormat="1" applyFont="1" applyFill="1" applyBorder="1" applyProtection="1">
      <protection locked="0"/>
    </xf>
    <xf numFmtId="1" fontId="5" fillId="6" borderId="178" xfId="0" applyNumberFormat="1" applyFont="1" applyFill="1" applyBorder="1" applyProtection="1">
      <protection locked="0"/>
    </xf>
    <xf numFmtId="1" fontId="0" fillId="5" borderId="165" xfId="0" applyNumberFormat="1" applyFill="1" applyBorder="1"/>
    <xf numFmtId="1" fontId="5" fillId="5" borderId="155" xfId="0" applyNumberFormat="1" applyFont="1" applyFill="1" applyBorder="1"/>
    <xf numFmtId="1" fontId="5" fillId="2" borderId="169" xfId="0" applyNumberFormat="1" applyFont="1" applyFill="1" applyBorder="1"/>
    <xf numFmtId="1" fontId="5" fillId="0" borderId="169" xfId="0" applyNumberFormat="1" applyFont="1" applyBorder="1"/>
    <xf numFmtId="1" fontId="5" fillId="6" borderId="131" xfId="0" applyNumberFormat="1" applyFont="1" applyFill="1" applyBorder="1" applyProtection="1">
      <protection locked="0"/>
    </xf>
    <xf numFmtId="1" fontId="5" fillId="6" borderId="126" xfId="0" applyNumberFormat="1" applyFont="1" applyFill="1" applyBorder="1" applyProtection="1">
      <protection locked="0"/>
    </xf>
    <xf numFmtId="1" fontId="5" fillId="2" borderId="179" xfId="0" applyNumberFormat="1" applyFont="1" applyFill="1" applyBorder="1"/>
    <xf numFmtId="1" fontId="5" fillId="0" borderId="179" xfId="0" applyNumberFormat="1" applyFont="1" applyBorder="1"/>
    <xf numFmtId="1" fontId="4" fillId="2" borderId="180" xfId="0" applyNumberFormat="1" applyFont="1" applyFill="1" applyBorder="1" applyAlignment="1" applyProtection="1">
      <alignment horizontal="left"/>
      <protection hidden="1"/>
    </xf>
    <xf numFmtId="1" fontId="4" fillId="2" borderId="65" xfId="0" applyNumberFormat="1" applyFont="1" applyFill="1" applyBorder="1" applyAlignment="1" applyProtection="1">
      <alignment horizontal="left"/>
      <protection hidden="1"/>
    </xf>
    <xf numFmtId="1" fontId="2" fillId="2" borderId="65" xfId="0" applyNumberFormat="1" applyFont="1" applyFill="1" applyBorder="1" applyAlignment="1">
      <alignment horizontal="left" wrapText="1"/>
    </xf>
    <xf numFmtId="1" fontId="2" fillId="2" borderId="65" xfId="0" applyNumberFormat="1" applyFont="1" applyFill="1" applyBorder="1" applyAlignment="1" applyProtection="1">
      <alignment horizontal="left" wrapText="1"/>
      <protection hidden="1"/>
    </xf>
    <xf numFmtId="1" fontId="2" fillId="2" borderId="65" xfId="0" applyNumberFormat="1" applyFont="1" applyFill="1" applyBorder="1" applyProtection="1">
      <protection hidden="1"/>
    </xf>
    <xf numFmtId="1" fontId="2" fillId="2" borderId="65" xfId="0" applyNumberFormat="1" applyFont="1" applyFill="1" applyBorder="1" applyAlignment="1" applyProtection="1">
      <alignment wrapText="1"/>
      <protection hidden="1"/>
    </xf>
    <xf numFmtId="1" fontId="5" fillId="0" borderId="181" xfId="0" applyNumberFormat="1" applyFont="1" applyBorder="1" applyAlignment="1" applyProtection="1">
      <alignment horizontal="center" vertical="center"/>
      <protection hidden="1"/>
    </xf>
    <xf numFmtId="1" fontId="5" fillId="0" borderId="182" xfId="0" applyNumberFormat="1" applyFont="1" applyBorder="1" applyAlignment="1" applyProtection="1">
      <alignment horizontal="center" vertical="center"/>
      <protection hidden="1"/>
    </xf>
    <xf numFmtId="1" fontId="5" fillId="0" borderId="183" xfId="0" applyNumberFormat="1" applyFont="1" applyBorder="1" applyAlignment="1" applyProtection="1">
      <alignment horizontal="center" vertical="center" wrapText="1"/>
      <protection hidden="1"/>
    </xf>
    <xf numFmtId="1" fontId="5" fillId="0" borderId="183" xfId="0" applyNumberFormat="1" applyFont="1" applyBorder="1" applyAlignment="1" applyProtection="1">
      <alignment horizontal="left" vertical="center" wrapText="1"/>
      <protection hidden="1"/>
    </xf>
    <xf numFmtId="1" fontId="5" fillId="10" borderId="165" xfId="0" applyNumberFormat="1" applyFont="1" applyFill="1" applyBorder="1"/>
    <xf numFmtId="1" fontId="5" fillId="10" borderId="154" xfId="0" applyNumberFormat="1" applyFont="1" applyFill="1" applyBorder="1"/>
    <xf numFmtId="1" fontId="5" fillId="6" borderId="180" xfId="0" applyNumberFormat="1" applyFont="1" applyFill="1" applyBorder="1" applyProtection="1">
      <protection locked="0"/>
    </xf>
    <xf numFmtId="1" fontId="5" fillId="6" borderId="145" xfId="0" applyNumberFormat="1" applyFont="1" applyFill="1" applyBorder="1" applyAlignment="1" applyProtection="1">
      <alignment wrapText="1"/>
      <protection locked="0"/>
    </xf>
    <xf numFmtId="1" fontId="5" fillId="0" borderId="164" xfId="0" applyNumberFormat="1" applyFont="1" applyBorder="1" applyAlignment="1" applyProtection="1">
      <alignment horizontal="center" vertical="center" wrapText="1"/>
      <protection hidden="1"/>
    </xf>
    <xf numFmtId="1" fontId="5" fillId="0" borderId="164" xfId="0" applyNumberFormat="1" applyFont="1" applyBorder="1" applyAlignment="1" applyProtection="1">
      <alignment horizontal="left" vertical="center" wrapText="1"/>
      <protection hidden="1"/>
    </xf>
    <xf numFmtId="1" fontId="5" fillId="10" borderId="141" xfId="0" applyNumberFormat="1" applyFont="1" applyFill="1" applyBorder="1"/>
    <xf numFmtId="1" fontId="5" fillId="10" borderId="184" xfId="0" applyNumberFormat="1" applyFont="1" applyFill="1" applyBorder="1"/>
    <xf numFmtId="1" fontId="5" fillId="6" borderId="141" xfId="0" applyNumberFormat="1" applyFont="1" applyFill="1" applyBorder="1" applyProtection="1">
      <protection locked="0"/>
    </xf>
    <xf numFmtId="1" fontId="5" fillId="6" borderId="184" xfId="0" applyNumberFormat="1" applyFont="1" applyFill="1" applyBorder="1" applyProtection="1">
      <protection locked="0"/>
    </xf>
    <xf numFmtId="1" fontId="5" fillId="6" borderId="65" xfId="0" applyNumberFormat="1" applyFont="1" applyFill="1" applyBorder="1" applyProtection="1">
      <protection locked="0"/>
    </xf>
    <xf numFmtId="1" fontId="5" fillId="6" borderId="161" xfId="0" applyNumberFormat="1" applyFont="1" applyFill="1" applyBorder="1" applyProtection="1">
      <protection locked="0"/>
    </xf>
    <xf numFmtId="1" fontId="5" fillId="0" borderId="165" xfId="0" applyNumberFormat="1" applyFont="1" applyBorder="1" applyAlignment="1" applyProtection="1">
      <alignment horizontal="center" vertical="center"/>
      <protection hidden="1"/>
    </xf>
    <xf numFmtId="1" fontId="5" fillId="0" borderId="155" xfId="0" applyNumberFormat="1" applyFont="1" applyBorder="1" applyAlignment="1" applyProtection="1">
      <alignment horizontal="center" vertical="center"/>
      <protection hidden="1"/>
    </xf>
    <xf numFmtId="1" fontId="5" fillId="0" borderId="181" xfId="0" applyNumberFormat="1" applyFont="1" applyBorder="1" applyAlignment="1">
      <alignment horizontal="center" vertical="center" wrapText="1"/>
    </xf>
    <xf numFmtId="1" fontId="5" fillId="0" borderId="183" xfId="0" applyNumberFormat="1" applyFont="1" applyBorder="1" applyAlignment="1" applyProtection="1">
      <alignment horizontal="center" vertical="center" wrapText="1"/>
      <protection hidden="1"/>
    </xf>
    <xf numFmtId="1" fontId="5" fillId="0" borderId="156" xfId="0" applyNumberFormat="1" applyFont="1" applyBorder="1" applyAlignment="1" applyProtection="1">
      <alignment horizontal="left" vertical="center" wrapText="1"/>
      <protection hidden="1"/>
    </xf>
    <xf numFmtId="1" fontId="5" fillId="11" borderId="151" xfId="0" applyNumberFormat="1" applyFont="1" applyFill="1" applyBorder="1"/>
    <xf numFmtId="1" fontId="5" fillId="11" borderId="150" xfId="0" applyNumberFormat="1" applyFont="1" applyFill="1" applyBorder="1"/>
    <xf numFmtId="1" fontId="5" fillId="6" borderId="150" xfId="0" applyNumberFormat="1" applyFont="1" applyFill="1" applyBorder="1" applyAlignment="1" applyProtection="1">
      <alignment wrapText="1"/>
      <protection locked="0"/>
    </xf>
    <xf numFmtId="1" fontId="5" fillId="11" borderId="156" xfId="0" applyNumberFormat="1" applyFont="1" applyFill="1" applyBorder="1"/>
    <xf numFmtId="1" fontId="5" fillId="11" borderId="152" xfId="0" applyNumberFormat="1" applyFont="1" applyFill="1" applyBorder="1"/>
    <xf numFmtId="1" fontId="5" fillId="11" borderId="158" xfId="0" applyNumberFormat="1" applyFont="1" applyFill="1" applyBorder="1"/>
    <xf numFmtId="1" fontId="6" fillId="2" borderId="180" xfId="0" applyNumberFormat="1" applyFont="1" applyFill="1" applyBorder="1" applyAlignment="1" applyProtection="1">
      <alignment horizontal="left"/>
      <protection hidden="1"/>
    </xf>
    <xf numFmtId="1" fontId="4" fillId="2" borderId="180" xfId="0" applyNumberFormat="1" applyFont="1" applyFill="1" applyBorder="1" applyAlignment="1" applyProtection="1">
      <alignment horizontal="left" wrapText="1"/>
      <protection hidden="1"/>
    </xf>
    <xf numFmtId="1" fontId="4" fillId="2" borderId="65" xfId="0" applyNumberFormat="1" applyFont="1" applyFill="1" applyBorder="1" applyAlignment="1" applyProtection="1">
      <alignment horizontal="left" wrapText="1"/>
      <protection hidden="1"/>
    </xf>
    <xf numFmtId="1" fontId="5" fillId="0" borderId="165" xfId="0" applyNumberFormat="1" applyFont="1" applyBorder="1" applyAlignment="1" applyProtection="1">
      <alignment horizontal="center" vertical="center" wrapText="1"/>
      <protection hidden="1"/>
    </xf>
    <xf numFmtId="1" fontId="5" fillId="0" borderId="154" xfId="0" applyNumberFormat="1" applyFont="1" applyBorder="1" applyAlignment="1" applyProtection="1">
      <alignment horizontal="center" vertical="center" wrapText="1"/>
      <protection hidden="1"/>
    </xf>
    <xf numFmtId="1" fontId="5" fillId="0" borderId="159" xfId="0" applyNumberFormat="1" applyFont="1" applyBorder="1" applyAlignment="1" applyProtection="1">
      <alignment horizontal="center" vertical="center" wrapText="1"/>
      <protection hidden="1"/>
    </xf>
    <xf numFmtId="1" fontId="5" fillId="0" borderId="146" xfId="0" applyNumberFormat="1" applyFont="1" applyBorder="1" applyAlignment="1" applyProtection="1">
      <alignment horizontal="center" vertical="center" wrapText="1"/>
      <protection hidden="1"/>
    </xf>
    <xf numFmtId="1" fontId="5" fillId="0" borderId="148" xfId="0" applyNumberFormat="1" applyFont="1" applyBorder="1" applyAlignment="1" applyProtection="1">
      <alignment vertical="center" wrapText="1"/>
      <protection hidden="1"/>
    </xf>
    <xf numFmtId="1" fontId="5" fillId="6" borderId="151" xfId="0" applyNumberFormat="1" applyFont="1" applyFill="1" applyBorder="1" applyAlignment="1" applyProtection="1">
      <alignment wrapText="1"/>
      <protection locked="0"/>
    </xf>
    <xf numFmtId="1" fontId="5" fillId="6" borderId="152" xfId="0" applyNumberFormat="1" applyFont="1" applyFill="1" applyBorder="1" applyAlignment="1" applyProtection="1">
      <alignment wrapText="1"/>
      <protection locked="0"/>
    </xf>
    <xf numFmtId="1" fontId="5" fillId="6" borderId="158" xfId="0" applyNumberFormat="1" applyFont="1" applyFill="1" applyBorder="1" applyAlignment="1" applyProtection="1">
      <alignment wrapText="1"/>
      <protection locked="0"/>
    </xf>
    <xf numFmtId="1" fontId="5" fillId="6" borderId="149" xfId="0" applyNumberFormat="1" applyFont="1" applyFill="1" applyBorder="1" applyAlignment="1" applyProtection="1">
      <alignment wrapText="1"/>
      <protection locked="0"/>
    </xf>
    <xf numFmtId="1" fontId="10" fillId="2" borderId="65" xfId="0" applyNumberFormat="1" applyFont="1" applyFill="1" applyBorder="1" applyAlignment="1" applyProtection="1">
      <alignment horizontal="left"/>
      <protection hidden="1"/>
    </xf>
    <xf numFmtId="1" fontId="5" fillId="2" borderId="143" xfId="0" applyNumberFormat="1" applyFont="1" applyFill="1" applyBorder="1" applyProtection="1">
      <protection hidden="1"/>
    </xf>
    <xf numFmtId="1" fontId="3" fillId="0" borderId="186" xfId="0" applyNumberFormat="1" applyFont="1" applyBorder="1"/>
    <xf numFmtId="1" fontId="5" fillId="2" borderId="186" xfId="0" applyNumberFormat="1" applyFont="1" applyFill="1" applyBorder="1" applyProtection="1">
      <protection hidden="1"/>
    </xf>
    <xf numFmtId="1" fontId="5" fillId="6" borderId="148" xfId="0" applyNumberFormat="1" applyFont="1" applyFill="1" applyBorder="1" applyAlignment="1" applyProtection="1">
      <alignment horizontal="right" wrapText="1"/>
      <protection locked="0"/>
    </xf>
    <xf numFmtId="1" fontId="5" fillId="0" borderId="133" xfId="0" applyNumberFormat="1" applyFont="1" applyBorder="1" applyAlignment="1">
      <alignment wrapText="1"/>
    </xf>
    <xf numFmtId="1" fontId="5" fillId="2" borderId="127" xfId="0" applyNumberFormat="1" applyFont="1" applyFill="1" applyBorder="1" applyProtection="1">
      <protection hidden="1"/>
    </xf>
    <xf numFmtId="1" fontId="5" fillId="0" borderId="127" xfId="0" applyNumberFormat="1" applyFont="1" applyBorder="1" applyProtection="1">
      <protection hidden="1"/>
    </xf>
    <xf numFmtId="1" fontId="5" fillId="0" borderId="187" xfId="0" applyNumberFormat="1" applyFont="1" applyBorder="1" applyProtection="1">
      <protection hidden="1"/>
    </xf>
    <xf numFmtId="1" fontId="5" fillId="2" borderId="179" xfId="0" applyNumberFormat="1" applyFont="1" applyFill="1" applyBorder="1" applyProtection="1">
      <protection hidden="1"/>
    </xf>
    <xf numFmtId="1" fontId="5" fillId="0" borderId="179" xfId="0" applyNumberFormat="1" applyFont="1" applyBorder="1" applyProtection="1">
      <protection hidden="1"/>
    </xf>
    <xf numFmtId="1" fontId="3" fillId="2" borderId="179" xfId="0" applyNumberFormat="1" applyFont="1" applyFill="1" applyBorder="1"/>
    <xf numFmtId="1" fontId="5" fillId="0" borderId="188" xfId="0" applyNumberFormat="1" applyFont="1" applyBorder="1" applyAlignment="1" applyProtection="1">
      <alignment horizontal="center" vertical="center" wrapText="1"/>
      <protection hidden="1"/>
    </xf>
    <xf numFmtId="1" fontId="5" fillId="0" borderId="189" xfId="0" applyNumberFormat="1" applyFont="1" applyBorder="1" applyAlignment="1" applyProtection="1">
      <alignment horizontal="center" vertical="center" wrapText="1"/>
      <protection hidden="1"/>
    </xf>
    <xf numFmtId="1" fontId="5" fillId="0" borderId="190" xfId="0" applyNumberFormat="1" applyFont="1" applyBorder="1" applyAlignment="1" applyProtection="1">
      <alignment horizontal="left" vertical="center" wrapText="1"/>
      <protection hidden="1"/>
    </xf>
    <xf numFmtId="1" fontId="5" fillId="6" borderId="191" xfId="0" applyNumberFormat="1" applyFont="1" applyFill="1" applyBorder="1" applyProtection="1">
      <protection locked="0"/>
    </xf>
    <xf numFmtId="1" fontId="5" fillId="6" borderId="192" xfId="0" applyNumberFormat="1" applyFont="1" applyFill="1" applyBorder="1" applyProtection="1">
      <protection locked="0"/>
    </xf>
    <xf numFmtId="1" fontId="5" fillId="6" borderId="193" xfId="0" applyNumberFormat="1" applyFont="1" applyFill="1" applyBorder="1" applyProtection="1">
      <protection locked="0"/>
    </xf>
    <xf numFmtId="1" fontId="3" fillId="2" borderId="127" xfId="0" applyNumberFormat="1" applyFont="1" applyFill="1" applyBorder="1"/>
    <xf numFmtId="1" fontId="5" fillId="0" borderId="163" xfId="0" applyNumberFormat="1" applyFont="1" applyBorder="1" applyAlignment="1" applyProtection="1">
      <alignment horizontal="center" vertical="center" wrapText="1"/>
      <protection hidden="1"/>
    </xf>
    <xf numFmtId="1" fontId="5" fillId="2" borderId="164" xfId="0" applyNumberFormat="1" applyFont="1" applyFill="1" applyBorder="1" applyAlignment="1">
      <alignment wrapText="1"/>
    </xf>
    <xf numFmtId="1" fontId="5" fillId="2" borderId="165" xfId="0" applyNumberFormat="1" applyFont="1" applyFill="1" applyBorder="1" applyAlignment="1">
      <alignment wrapText="1"/>
    </xf>
    <xf numFmtId="1" fontId="5" fillId="2" borderId="189" xfId="0" applyNumberFormat="1" applyFont="1" applyFill="1" applyBorder="1" applyAlignment="1">
      <alignment wrapText="1"/>
    </xf>
    <xf numFmtId="1" fontId="6" fillId="0" borderId="186" xfId="0" applyNumberFormat="1" applyFont="1" applyBorder="1" applyAlignment="1">
      <alignment horizontal="left"/>
    </xf>
    <xf numFmtId="1" fontId="5" fillId="2" borderId="194" xfId="0" applyNumberFormat="1" applyFont="1" applyFill="1" applyBorder="1" applyProtection="1">
      <protection hidden="1"/>
    </xf>
    <xf numFmtId="1" fontId="3" fillId="0" borderId="194" xfId="0" applyNumberFormat="1" applyFont="1" applyBorder="1"/>
    <xf numFmtId="1" fontId="3" fillId="2" borderId="194" xfId="0" applyNumberFormat="1" applyFont="1" applyFill="1" applyBorder="1" applyProtection="1">
      <protection hidden="1"/>
    </xf>
    <xf numFmtId="1" fontId="8" fillId="2" borderId="194" xfId="0" applyNumberFormat="1" applyFont="1" applyFill="1" applyBorder="1" applyProtection="1">
      <protection hidden="1"/>
    </xf>
    <xf numFmtId="1" fontId="5" fillId="2" borderId="196" xfId="0" applyNumberFormat="1" applyFont="1" applyFill="1" applyBorder="1" applyProtection="1">
      <protection hidden="1"/>
    </xf>
    <xf numFmtId="1" fontId="5" fillId="0" borderId="164" xfId="0" applyNumberFormat="1" applyFont="1" applyBorder="1" applyAlignment="1">
      <alignment horizontal="center" vertical="center"/>
    </xf>
    <xf numFmtId="1" fontId="5" fillId="0" borderId="201" xfId="0" applyNumberFormat="1" applyFont="1" applyBorder="1" applyAlignment="1">
      <alignment horizontal="center" vertical="center"/>
    </xf>
    <xf numFmtId="1" fontId="5" fillId="0" borderId="198" xfId="0" applyNumberFormat="1" applyFont="1" applyBorder="1" applyAlignment="1">
      <alignment horizontal="center" vertical="center" wrapText="1"/>
    </xf>
    <xf numFmtId="1" fontId="5" fillId="0" borderId="188" xfId="0" applyNumberFormat="1" applyFont="1" applyBorder="1" applyAlignment="1">
      <alignment horizontal="center" vertical="center" wrapText="1"/>
    </xf>
    <xf numFmtId="1" fontId="5" fillId="0" borderId="189" xfId="0" applyNumberFormat="1" applyFont="1" applyBorder="1" applyAlignment="1">
      <alignment horizontal="center" vertical="center" wrapText="1"/>
    </xf>
    <xf numFmtId="1" fontId="5" fillId="0" borderId="202" xfId="0" applyNumberFormat="1" applyFont="1" applyBorder="1" applyAlignment="1">
      <alignment horizontal="center" vertical="center" wrapText="1"/>
    </xf>
    <xf numFmtId="1" fontId="5" fillId="6" borderId="156" xfId="0" applyNumberFormat="1" applyFont="1" applyFill="1" applyBorder="1" applyAlignment="1" applyProtection="1">
      <alignment horizontal="right"/>
      <protection locked="0"/>
    </xf>
    <xf numFmtId="1" fontId="5" fillId="6" borderId="158" xfId="0" applyNumberFormat="1" applyFont="1" applyFill="1" applyBorder="1" applyAlignment="1" applyProtection="1">
      <alignment horizontal="right"/>
      <protection locked="0"/>
    </xf>
    <xf numFmtId="1" fontId="5" fillId="0" borderId="200" xfId="0" applyNumberFormat="1" applyFont="1" applyBorder="1" applyAlignment="1">
      <alignment horizontal="left" vertical="center" wrapText="1"/>
    </xf>
    <xf numFmtId="1" fontId="5" fillId="0" borderId="200" xfId="0" applyNumberFormat="1" applyFont="1" applyBorder="1" applyAlignment="1">
      <alignment horizontal="right" wrapText="1"/>
    </xf>
    <xf numFmtId="1" fontId="5" fillId="0" borderId="203" xfId="0" applyNumberFormat="1" applyFont="1" applyBorder="1" applyAlignment="1">
      <alignment horizontal="right" wrapText="1"/>
    </xf>
    <xf numFmtId="1" fontId="5" fillId="0" borderId="198" xfId="0" applyNumberFormat="1" applyFont="1" applyBorder="1" applyAlignment="1">
      <alignment horizontal="right"/>
    </xf>
    <xf numFmtId="1" fontId="5" fillId="6" borderId="204" xfId="0" applyNumberFormat="1" applyFont="1" applyFill="1" applyBorder="1" applyAlignment="1" applyProtection="1">
      <alignment horizontal="right"/>
      <protection locked="0"/>
    </xf>
    <xf numFmtId="1" fontId="5" fillId="6" borderId="198" xfId="0" applyNumberFormat="1" applyFont="1" applyFill="1" applyBorder="1" applyAlignment="1" applyProtection="1">
      <alignment horizontal="right"/>
      <protection locked="0"/>
    </xf>
    <xf numFmtId="1" fontId="5" fillId="6" borderId="205" xfId="0" applyNumberFormat="1" applyFont="1" applyFill="1" applyBorder="1" applyAlignment="1" applyProtection="1">
      <alignment horizontal="right"/>
      <protection locked="0"/>
    </xf>
    <xf numFmtId="1" fontId="5" fillId="6" borderId="194" xfId="0" applyNumberFormat="1" applyFont="1" applyFill="1" applyBorder="1" applyAlignment="1" applyProtection="1">
      <alignment horizontal="right"/>
      <protection locked="0"/>
    </xf>
    <xf numFmtId="1" fontId="5" fillId="6" borderId="161" xfId="0" applyNumberFormat="1" applyFont="1" applyFill="1" applyBorder="1" applyAlignment="1" applyProtection="1">
      <alignment horizontal="right"/>
      <protection locked="0"/>
    </xf>
    <xf numFmtId="1" fontId="5" fillId="0" borderId="188" xfId="0" applyNumberFormat="1" applyFont="1" applyBorder="1" applyAlignment="1">
      <alignment horizontal="center" vertical="center"/>
    </xf>
    <xf numFmtId="1" fontId="5" fillId="0" borderId="208" xfId="0" applyNumberFormat="1" applyFont="1" applyBorder="1" applyAlignment="1">
      <alignment horizontal="center" vertical="center"/>
    </xf>
    <xf numFmtId="0" fontId="0" fillId="0" borderId="210" xfId="0" applyBorder="1"/>
    <xf numFmtId="1" fontId="5" fillId="6" borderId="188" xfId="0" applyNumberFormat="1" applyFont="1" applyFill="1" applyBorder="1" applyAlignment="1" applyProtection="1">
      <alignment horizontal="right"/>
      <protection locked="0"/>
    </xf>
    <xf numFmtId="1" fontId="5" fillId="6" borderId="208" xfId="0" applyNumberFormat="1" applyFont="1" applyFill="1" applyBorder="1" applyAlignment="1" applyProtection="1">
      <alignment horizontal="right"/>
      <protection locked="0"/>
    </xf>
    <xf numFmtId="1" fontId="5" fillId="6" borderId="211" xfId="0" applyNumberFormat="1" applyFont="1" applyFill="1" applyBorder="1" applyAlignment="1" applyProtection="1">
      <alignment horizontal="right"/>
      <protection locked="0"/>
    </xf>
    <xf numFmtId="1" fontId="6" fillId="0" borderId="212" xfId="0" applyNumberFormat="1" applyFont="1" applyBorder="1" applyAlignment="1">
      <alignment horizontal="left"/>
    </xf>
    <xf numFmtId="1" fontId="7" fillId="2" borderId="194" xfId="0" applyNumberFormat="1" applyFont="1" applyFill="1" applyBorder="1" applyProtection="1">
      <protection hidden="1"/>
    </xf>
    <xf numFmtId="1" fontId="5" fillId="0" borderId="210" xfId="0" applyNumberFormat="1" applyFont="1" applyBorder="1" applyAlignment="1">
      <alignment horizontal="center" vertical="center"/>
    </xf>
    <xf numFmtId="1" fontId="5" fillId="0" borderId="213" xfId="0" applyNumberFormat="1" applyFont="1" applyBorder="1" applyAlignment="1">
      <alignment horizontal="center" vertical="center" wrapText="1"/>
    </xf>
    <xf numFmtId="1" fontId="5" fillId="0" borderId="214" xfId="0" applyNumberFormat="1" applyFont="1" applyBorder="1" applyAlignment="1">
      <alignment horizontal="left" vertical="center" wrapText="1"/>
    </xf>
    <xf numFmtId="1" fontId="5" fillId="0" borderId="214" xfId="0" applyNumberFormat="1" applyFont="1" applyBorder="1" applyAlignment="1">
      <alignment horizontal="right" wrapText="1"/>
    </xf>
    <xf numFmtId="1" fontId="5" fillId="0" borderId="215" xfId="0" applyNumberFormat="1" applyFont="1" applyBorder="1" applyAlignment="1">
      <alignment horizontal="right" wrapText="1"/>
    </xf>
    <xf numFmtId="1" fontId="5" fillId="0" borderId="216" xfId="0" applyNumberFormat="1" applyFont="1" applyBorder="1" applyAlignment="1">
      <alignment horizontal="right"/>
    </xf>
    <xf numFmtId="1" fontId="5" fillId="6" borderId="217" xfId="0" applyNumberFormat="1" applyFont="1" applyFill="1" applyBorder="1" applyAlignment="1" applyProtection="1">
      <alignment horizontal="right"/>
      <protection locked="0"/>
    </xf>
    <xf numFmtId="1" fontId="5" fillId="6" borderId="216" xfId="0" applyNumberFormat="1" applyFont="1" applyFill="1" applyBorder="1" applyAlignment="1" applyProtection="1">
      <alignment horizontal="right"/>
      <protection locked="0"/>
    </xf>
    <xf numFmtId="1" fontId="5" fillId="6" borderId="218" xfId="0" applyNumberFormat="1" applyFont="1" applyFill="1" applyBorder="1" applyAlignment="1" applyProtection="1">
      <alignment horizontal="right"/>
      <protection locked="0"/>
    </xf>
    <xf numFmtId="1" fontId="4" fillId="0" borderId="219" xfId="0" applyNumberFormat="1" applyFont="1" applyBorder="1" applyAlignment="1">
      <alignment horizontal="left"/>
    </xf>
    <xf numFmtId="1" fontId="11" fillId="0" borderId="194" xfId="0" applyNumberFormat="1" applyFont="1" applyBorder="1" applyAlignment="1">
      <alignment horizontal="center" vertical="center" wrapText="1"/>
    </xf>
    <xf numFmtId="1" fontId="11" fillId="2" borderId="194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222" xfId="0" applyNumberFormat="1" applyFont="1" applyBorder="1" applyAlignment="1">
      <alignment horizontal="center" vertical="center" wrapText="1"/>
    </xf>
    <xf numFmtId="1" fontId="5" fillId="0" borderId="201" xfId="0" applyNumberFormat="1" applyFont="1" applyBorder="1" applyAlignment="1">
      <alignment horizontal="center" vertical="center" wrapText="1"/>
    </xf>
    <xf numFmtId="1" fontId="5" fillId="0" borderId="223" xfId="0" applyNumberFormat="1" applyFont="1" applyBorder="1" applyAlignment="1">
      <alignment horizontal="center" vertical="center" wrapText="1"/>
    </xf>
    <xf numFmtId="1" fontId="5" fillId="0" borderId="210" xfId="0" applyNumberFormat="1" applyFont="1" applyBorder="1" applyAlignment="1">
      <alignment vertical="center" wrapText="1"/>
    </xf>
    <xf numFmtId="1" fontId="11" fillId="0" borderId="210" xfId="0" applyNumberFormat="1" applyFont="1" applyBorder="1" applyAlignment="1">
      <alignment horizontal="right" vertical="center" wrapText="1"/>
    </xf>
    <xf numFmtId="1" fontId="5" fillId="6" borderId="201" xfId="0" applyNumberFormat="1" applyFont="1" applyFill="1" applyBorder="1" applyAlignment="1" applyProtection="1">
      <alignment horizontal="right"/>
      <protection locked="0"/>
    </xf>
    <xf numFmtId="1" fontId="5" fillId="6" borderId="222" xfId="0" applyNumberFormat="1" applyFont="1" applyFill="1" applyBorder="1" applyAlignment="1" applyProtection="1">
      <alignment horizontal="right"/>
      <protection locked="0"/>
    </xf>
    <xf numFmtId="1" fontId="5" fillId="6" borderId="189" xfId="0" applyNumberFormat="1" applyFont="1" applyFill="1" applyBorder="1" applyAlignment="1" applyProtection="1">
      <alignment horizontal="right"/>
      <protection locked="0"/>
    </xf>
    <xf numFmtId="1" fontId="5" fillId="0" borderId="182" xfId="0" applyNumberFormat="1" applyFont="1" applyBorder="1" applyAlignment="1">
      <alignment horizontal="center" vertical="center" wrapText="1"/>
    </xf>
    <xf numFmtId="1" fontId="5" fillId="5" borderId="225" xfId="0" applyNumberFormat="1" applyFont="1" applyFill="1" applyBorder="1" applyAlignment="1">
      <alignment vertical="center" wrapText="1"/>
    </xf>
    <xf numFmtId="1" fontId="5" fillId="5" borderId="217" xfId="0" applyNumberFormat="1" applyFont="1" applyFill="1" applyBorder="1" applyAlignment="1">
      <alignment horizontal="right" wrapText="1"/>
    </xf>
    <xf numFmtId="1" fontId="5" fillId="5" borderId="226" xfId="0" applyNumberFormat="1" applyFont="1" applyFill="1" applyBorder="1" applyAlignment="1">
      <alignment horizontal="right" wrapText="1"/>
    </xf>
    <xf numFmtId="1" fontId="5" fillId="5" borderId="216" xfId="0" applyNumberFormat="1" applyFont="1" applyFill="1" applyBorder="1" applyAlignment="1">
      <alignment horizontal="right"/>
    </xf>
    <xf numFmtId="1" fontId="5" fillId="6" borderId="217" xfId="0" applyNumberFormat="1" applyFont="1" applyFill="1" applyBorder="1" applyProtection="1">
      <protection locked="0"/>
    </xf>
    <xf numFmtId="1" fontId="5" fillId="6" borderId="218" xfId="0" applyNumberFormat="1" applyFont="1" applyFill="1" applyBorder="1" applyProtection="1">
      <protection locked="0"/>
    </xf>
    <xf numFmtId="1" fontId="5" fillId="6" borderId="227" xfId="0" applyNumberFormat="1" applyFont="1" applyFill="1" applyBorder="1" applyProtection="1">
      <protection locked="0"/>
    </xf>
    <xf numFmtId="1" fontId="5" fillId="6" borderId="216" xfId="0" applyNumberFormat="1" applyFont="1" applyFill="1" applyBorder="1" applyProtection="1">
      <protection locked="0"/>
    </xf>
    <xf numFmtId="1" fontId="5" fillId="6" borderId="214" xfId="0" applyNumberFormat="1" applyFont="1" applyFill="1" applyBorder="1" applyProtection="1">
      <protection locked="0"/>
    </xf>
    <xf numFmtId="1" fontId="5" fillId="5" borderId="210" xfId="0" applyNumberFormat="1" applyFont="1" applyFill="1" applyBorder="1" applyAlignment="1">
      <alignment horizontal="center"/>
    </xf>
    <xf numFmtId="1" fontId="5" fillId="5" borderId="188" xfId="0" applyNumberFormat="1" applyFont="1" applyFill="1" applyBorder="1" applyAlignment="1">
      <alignment horizontal="right"/>
    </xf>
    <xf numFmtId="1" fontId="5" fillId="5" borderId="223" xfId="0" applyNumberFormat="1" applyFont="1" applyFill="1" applyBorder="1" applyAlignment="1">
      <alignment horizontal="right"/>
    </xf>
    <xf numFmtId="1" fontId="5" fillId="5" borderId="189" xfId="0" applyNumberFormat="1" applyFont="1" applyFill="1" applyBorder="1" applyAlignment="1">
      <alignment horizontal="right"/>
    </xf>
    <xf numFmtId="1" fontId="5" fillId="5" borderId="188" xfId="0" applyNumberFormat="1" applyFont="1" applyFill="1" applyBorder="1"/>
    <xf numFmtId="1" fontId="5" fillId="5" borderId="189" xfId="0" applyNumberFormat="1" applyFont="1" applyFill="1" applyBorder="1"/>
    <xf numFmtId="1" fontId="5" fillId="5" borderId="222" xfId="0" applyNumberFormat="1" applyFont="1" applyFill="1" applyBorder="1"/>
    <xf numFmtId="1" fontId="5" fillId="5" borderId="206" xfId="0" applyNumberFormat="1" applyFont="1" applyFill="1" applyBorder="1"/>
    <xf numFmtId="1" fontId="5" fillId="5" borderId="228" xfId="0" applyNumberFormat="1" applyFont="1" applyFill="1" applyBorder="1"/>
    <xf numFmtId="1" fontId="5" fillId="5" borderId="210" xfId="0" applyNumberFormat="1" applyFont="1" applyFill="1" applyBorder="1"/>
    <xf numFmtId="1" fontId="6" fillId="2" borderId="194" xfId="0" applyNumberFormat="1" applyFont="1" applyFill="1" applyBorder="1"/>
    <xf numFmtId="1" fontId="10" fillId="2" borderId="194" xfId="0" applyNumberFormat="1" applyFont="1" applyFill="1" applyBorder="1"/>
    <xf numFmtId="1" fontId="10" fillId="5" borderId="194" xfId="0" applyNumberFormat="1" applyFont="1" applyFill="1" applyBorder="1"/>
    <xf numFmtId="1" fontId="8" fillId="5" borderId="194" xfId="0" applyNumberFormat="1" applyFont="1" applyFill="1" applyBorder="1"/>
    <xf numFmtId="1" fontId="5" fillId="0" borderId="208" xfId="0" applyNumberFormat="1" applyFont="1" applyBorder="1" applyAlignment="1">
      <alignment vertical="center"/>
    </xf>
    <xf numFmtId="1" fontId="5" fillId="0" borderId="210" xfId="0" applyNumberFormat="1" applyFont="1" applyBorder="1" applyAlignment="1">
      <alignment horizontal="center" vertical="center" wrapText="1"/>
    </xf>
    <xf numFmtId="1" fontId="5" fillId="0" borderId="224" xfId="0" applyNumberFormat="1" applyFont="1" applyBorder="1"/>
    <xf numFmtId="0" fontId="5" fillId="0" borderId="183" xfId="0" applyFont="1" applyBorder="1" applyAlignment="1">
      <alignment horizontal="center" vertical="center"/>
    </xf>
    <xf numFmtId="0" fontId="5" fillId="0" borderId="210" xfId="0" applyFont="1" applyBorder="1" applyAlignment="1">
      <alignment horizontal="center" vertical="center" wrapText="1"/>
    </xf>
    <xf numFmtId="0" fontId="13" fillId="0" borderId="214" xfId="0" applyFont="1" applyBorder="1" applyAlignment="1">
      <alignment vertical="center" wrapText="1"/>
    </xf>
    <xf numFmtId="1" fontId="16" fillId="0" borderId="181" xfId="0" applyNumberFormat="1" applyFont="1" applyBorder="1" applyAlignment="1">
      <alignment horizontal="center" vertical="center" wrapText="1"/>
    </xf>
    <xf numFmtId="1" fontId="16" fillId="0" borderId="182" xfId="0" applyNumberFormat="1" applyFont="1" applyBorder="1" applyAlignment="1">
      <alignment horizontal="center" vertical="center" wrapText="1"/>
    </xf>
    <xf numFmtId="1" fontId="16" fillId="0" borderId="188" xfId="0" applyNumberFormat="1" applyFont="1" applyBorder="1" applyAlignment="1">
      <alignment horizontal="center" vertical="center" wrapText="1"/>
    </xf>
    <xf numFmtId="1" fontId="16" fillId="0" borderId="220" xfId="0" applyNumberFormat="1" applyFont="1" applyBorder="1" applyAlignment="1">
      <alignment horizontal="center" vertical="center" wrapText="1"/>
    </xf>
    <xf numFmtId="1" fontId="16" fillId="0" borderId="225" xfId="0" applyNumberFormat="1" applyFont="1" applyBorder="1" applyAlignment="1">
      <alignment vertical="center" wrapText="1"/>
    </xf>
    <xf numFmtId="1" fontId="16" fillId="0" borderId="217" xfId="0" applyNumberFormat="1" applyFont="1" applyBorder="1" applyAlignment="1">
      <alignment horizontal="right" wrapText="1"/>
    </xf>
    <xf numFmtId="1" fontId="16" fillId="0" borderId="226" xfId="0" applyNumberFormat="1" applyFont="1" applyBorder="1" applyAlignment="1">
      <alignment horizontal="right" wrapText="1"/>
    </xf>
    <xf numFmtId="1" fontId="16" fillId="0" borderId="216" xfId="0" applyNumberFormat="1" applyFont="1" applyBorder="1" applyAlignment="1">
      <alignment horizontal="right"/>
    </xf>
    <xf numFmtId="1" fontId="16" fillId="6" borderId="217" xfId="0" applyNumberFormat="1" applyFont="1" applyFill="1" applyBorder="1" applyProtection="1">
      <protection locked="0"/>
    </xf>
    <xf numFmtId="1" fontId="16" fillId="6" borderId="216" xfId="0" applyNumberFormat="1" applyFont="1" applyFill="1" applyBorder="1" applyProtection="1">
      <protection locked="0"/>
    </xf>
    <xf numFmtId="1" fontId="16" fillId="6" borderId="218" xfId="0" applyNumberFormat="1" applyFont="1" applyFill="1" applyBorder="1" applyProtection="1">
      <protection locked="0"/>
    </xf>
    <xf numFmtId="1" fontId="16" fillId="6" borderId="225" xfId="0" applyNumberFormat="1" applyFont="1" applyFill="1" applyBorder="1" applyProtection="1">
      <protection locked="0"/>
    </xf>
    <xf numFmtId="1" fontId="16" fillId="6" borderId="227" xfId="0" applyNumberFormat="1" applyFont="1" applyFill="1" applyBorder="1" applyProtection="1">
      <protection locked="0"/>
    </xf>
    <xf numFmtId="1" fontId="16" fillId="0" borderId="210" xfId="0" applyNumberFormat="1" applyFont="1" applyBorder="1" applyAlignment="1">
      <alignment horizontal="center"/>
    </xf>
    <xf numFmtId="1" fontId="16" fillId="0" borderId="188" xfId="0" applyNumberFormat="1" applyFont="1" applyBorder="1" applyAlignment="1">
      <alignment horizontal="right"/>
    </xf>
    <xf numFmtId="1" fontId="16" fillId="0" borderId="223" xfId="0" applyNumberFormat="1" applyFont="1" applyBorder="1" applyAlignment="1">
      <alignment horizontal="right"/>
    </xf>
    <xf numFmtId="1" fontId="16" fillId="0" borderId="189" xfId="0" applyNumberFormat="1" applyFont="1" applyBorder="1" applyAlignment="1">
      <alignment horizontal="right"/>
    </xf>
    <xf numFmtId="1" fontId="16" fillId="0" borderId="188" xfId="0" applyNumberFormat="1" applyFont="1" applyBorder="1"/>
    <xf numFmtId="1" fontId="16" fillId="0" borderId="189" xfId="0" applyNumberFormat="1" applyFont="1" applyBorder="1"/>
    <xf numFmtId="1" fontId="16" fillId="0" borderId="222" xfId="0" applyNumberFormat="1" applyFont="1" applyBorder="1"/>
    <xf numFmtId="1" fontId="16" fillId="0" borderId="206" xfId="0" applyNumberFormat="1" applyFont="1" applyBorder="1"/>
    <xf numFmtId="1" fontId="16" fillId="0" borderId="228" xfId="0" applyNumberFormat="1" applyFont="1" applyBorder="1"/>
    <xf numFmtId="1" fontId="16" fillId="0" borderId="204" xfId="0" applyNumberFormat="1" applyFont="1" applyBorder="1" applyAlignment="1">
      <alignment horizontal="right" wrapText="1"/>
    </xf>
    <xf numFmtId="1" fontId="16" fillId="0" borderId="220" xfId="0" applyNumberFormat="1" applyFont="1" applyBorder="1" applyAlignment="1">
      <alignment horizontal="right"/>
    </xf>
    <xf numFmtId="1" fontId="16" fillId="6" borderId="204" xfId="0" applyNumberFormat="1" applyFont="1" applyFill="1" applyBorder="1" applyProtection="1">
      <protection locked="0"/>
    </xf>
    <xf numFmtId="1" fontId="16" fillId="6" borderId="220" xfId="0" applyNumberFormat="1" applyFont="1" applyFill="1" applyBorder="1" applyProtection="1">
      <protection locked="0"/>
    </xf>
    <xf numFmtId="1" fontId="16" fillId="6" borderId="205" xfId="0" applyNumberFormat="1" applyFont="1" applyFill="1" applyBorder="1" applyProtection="1">
      <protection locked="0"/>
    </xf>
    <xf numFmtId="1" fontId="16" fillId="6" borderId="224" xfId="0" applyNumberFormat="1" applyFont="1" applyFill="1" applyBorder="1" applyProtection="1">
      <protection locked="0"/>
    </xf>
    <xf numFmtId="1" fontId="6" fillId="2" borderId="186" xfId="0" applyNumberFormat="1" applyFont="1" applyFill="1" applyBorder="1" applyAlignment="1">
      <alignment horizontal="left"/>
    </xf>
    <xf numFmtId="1" fontId="5" fillId="0" borderId="225" xfId="0" applyNumberFormat="1" applyFont="1" applyBorder="1" applyAlignment="1">
      <alignment vertical="center" wrapText="1"/>
    </xf>
    <xf numFmtId="1" fontId="5" fillId="0" borderId="217" xfId="0" applyNumberFormat="1" applyFont="1" applyBorder="1" applyAlignment="1">
      <alignment horizontal="right" wrapText="1"/>
    </xf>
    <xf numFmtId="1" fontId="5" fillId="0" borderId="226" xfId="0" applyNumberFormat="1" applyFont="1" applyBorder="1" applyAlignment="1">
      <alignment horizontal="right" wrapText="1"/>
    </xf>
    <xf numFmtId="1" fontId="5" fillId="6" borderId="225" xfId="0" applyNumberFormat="1" applyFont="1" applyFill="1" applyBorder="1" applyProtection="1">
      <protection locked="0"/>
    </xf>
    <xf numFmtId="1" fontId="5" fillId="7" borderId="216" xfId="0" applyNumberFormat="1" applyFont="1" applyFill="1" applyBorder="1"/>
    <xf numFmtId="1" fontId="5" fillId="0" borderId="210" xfId="0" applyNumberFormat="1" applyFont="1" applyBorder="1" applyAlignment="1">
      <alignment horizontal="center"/>
    </xf>
    <xf numFmtId="1" fontId="5" fillId="0" borderId="188" xfId="0" applyNumberFormat="1" applyFont="1" applyBorder="1" applyAlignment="1">
      <alignment horizontal="right"/>
    </xf>
    <xf numFmtId="1" fontId="5" fillId="0" borderId="223" xfId="0" applyNumberFormat="1" applyFont="1" applyBorder="1" applyAlignment="1">
      <alignment horizontal="right"/>
    </xf>
    <xf numFmtId="1" fontId="5" fillId="0" borderId="189" xfId="0" applyNumberFormat="1" applyFont="1" applyBorder="1" applyAlignment="1">
      <alignment horizontal="right"/>
    </xf>
    <xf numFmtId="1" fontId="5" fillId="0" borderId="188" xfId="0" applyNumberFormat="1" applyFont="1" applyBorder="1"/>
    <xf numFmtId="1" fontId="5" fillId="0" borderId="189" xfId="0" applyNumberFormat="1" applyFont="1" applyBorder="1"/>
    <xf numFmtId="1" fontId="5" fillId="0" borderId="222" xfId="0" applyNumberFormat="1" applyFont="1" applyBorder="1"/>
    <xf numFmtId="1" fontId="5" fillId="0" borderId="206" xfId="0" applyNumberFormat="1" applyFont="1" applyBorder="1"/>
    <xf numFmtId="1" fontId="5" fillId="0" borderId="228" xfId="0" applyNumberFormat="1" applyFont="1" applyBorder="1"/>
    <xf numFmtId="1" fontId="5" fillId="7" borderId="189" xfId="0" applyNumberFormat="1" applyFont="1" applyFill="1" applyBorder="1"/>
    <xf numFmtId="1" fontId="5" fillId="0" borderId="188" xfId="0" applyNumberFormat="1" applyFont="1" applyBorder="1" applyAlignment="1">
      <alignment horizontal="right" wrapText="1"/>
    </xf>
    <xf numFmtId="1" fontId="5" fillId="0" borderId="223" xfId="0" applyNumberFormat="1" applyFont="1" applyBorder="1" applyAlignment="1">
      <alignment horizontal="right" wrapText="1"/>
    </xf>
    <xf numFmtId="1" fontId="5" fillId="6" borderId="188" xfId="0" applyNumberFormat="1" applyFont="1" applyFill="1" applyBorder="1" applyProtection="1">
      <protection locked="0"/>
    </xf>
    <xf numFmtId="1" fontId="5" fillId="6" borderId="189" xfId="0" applyNumberFormat="1" applyFont="1" applyFill="1" applyBorder="1" applyProtection="1">
      <protection locked="0"/>
    </xf>
    <xf numFmtId="1" fontId="5" fillId="6" borderId="222" xfId="0" applyNumberFormat="1" applyFont="1" applyFill="1" applyBorder="1" applyProtection="1">
      <protection locked="0"/>
    </xf>
    <xf numFmtId="1" fontId="5" fillId="6" borderId="206" xfId="0" applyNumberFormat="1" applyFont="1" applyFill="1" applyBorder="1" applyProtection="1">
      <protection locked="0"/>
    </xf>
    <xf numFmtId="1" fontId="5" fillId="6" borderId="228" xfId="0" applyNumberFormat="1" applyFont="1" applyFill="1" applyBorder="1" applyProtection="1">
      <protection locked="0"/>
    </xf>
    <xf numFmtId="1" fontId="5" fillId="0" borderId="181" xfId="0" applyNumberFormat="1" applyFont="1" applyBorder="1" applyAlignment="1">
      <alignment horizontal="right" wrapText="1"/>
    </xf>
    <xf numFmtId="1" fontId="5" fillId="0" borderId="182" xfId="0" applyNumberFormat="1" applyFont="1" applyBorder="1" applyAlignment="1">
      <alignment horizontal="right" wrapText="1"/>
    </xf>
    <xf numFmtId="1" fontId="5" fillId="6" borderId="181" xfId="0" applyNumberFormat="1" applyFont="1" applyFill="1" applyBorder="1" applyProtection="1">
      <protection locked="0"/>
    </xf>
    <xf numFmtId="1" fontId="5" fillId="6" borderId="230" xfId="0" applyNumberFormat="1" applyFont="1" applyFill="1" applyBorder="1" applyProtection="1">
      <protection locked="0"/>
    </xf>
    <xf numFmtId="1" fontId="5" fillId="6" borderId="231" xfId="0" applyNumberFormat="1" applyFont="1" applyFill="1" applyBorder="1" applyProtection="1">
      <protection locked="0"/>
    </xf>
    <xf numFmtId="1" fontId="5" fillId="0" borderId="232" xfId="0" applyNumberFormat="1" applyFont="1" applyBorder="1" applyAlignment="1">
      <alignment horizontal="right" wrapText="1"/>
    </xf>
    <xf numFmtId="1" fontId="5" fillId="0" borderId="140" xfId="0" applyNumberFormat="1" applyFont="1" applyBorder="1" applyAlignment="1">
      <alignment horizontal="center" vertical="center" wrapText="1"/>
    </xf>
    <xf numFmtId="1" fontId="5" fillId="0" borderId="180" xfId="0" applyNumberFormat="1" applyFont="1" applyBorder="1" applyAlignment="1">
      <alignment horizontal="center" vertical="center" wrapText="1"/>
    </xf>
    <xf numFmtId="1" fontId="3" fillId="5" borderId="233" xfId="0" applyNumberFormat="1" applyFont="1" applyFill="1" applyBorder="1"/>
    <xf numFmtId="1" fontId="5" fillId="0" borderId="234" xfId="0" applyNumberFormat="1" applyFont="1" applyBorder="1" applyAlignment="1">
      <alignment horizontal="left" vertical="center" wrapText="1"/>
    </xf>
    <xf numFmtId="1" fontId="5" fillId="0" borderId="234" xfId="0" applyNumberFormat="1" applyFont="1" applyBorder="1" applyAlignment="1">
      <alignment horizontal="right" vertical="center" wrapText="1"/>
    </xf>
    <xf numFmtId="1" fontId="5" fillId="6" borderId="234" xfId="0" applyNumberFormat="1" applyFont="1" applyFill="1" applyBorder="1" applyProtection="1">
      <protection locked="0"/>
    </xf>
    <xf numFmtId="1" fontId="5" fillId="0" borderId="215" xfId="0" applyNumberFormat="1" applyFont="1" applyBorder="1"/>
    <xf numFmtId="1" fontId="5" fillId="0" borderId="235" xfId="0" applyNumberFormat="1" applyFont="1" applyBorder="1"/>
    <xf numFmtId="1" fontId="5" fillId="0" borderId="216" xfId="0" applyNumberFormat="1" applyFont="1" applyBorder="1"/>
    <xf numFmtId="1" fontId="5" fillId="6" borderId="236" xfId="0" applyNumberFormat="1" applyFont="1" applyFill="1" applyBorder="1" applyProtection="1">
      <protection locked="0"/>
    </xf>
    <xf numFmtId="1" fontId="5" fillId="6" borderId="237" xfId="0" applyNumberFormat="1" applyFont="1" applyFill="1" applyBorder="1" applyProtection="1">
      <protection locked="0"/>
    </xf>
    <xf numFmtId="1" fontId="5" fillId="6" borderId="238" xfId="0" applyNumberFormat="1" applyFont="1" applyFill="1" applyBorder="1" applyProtection="1">
      <protection locked="0"/>
    </xf>
    <xf numFmtId="1" fontId="5" fillId="6" borderId="239" xfId="0" applyNumberFormat="1" applyFont="1" applyFill="1" applyBorder="1" applyProtection="1">
      <protection locked="0"/>
    </xf>
    <xf numFmtId="0" fontId="0" fillId="0" borderId="210" xfId="0" applyBorder="1" applyAlignment="1">
      <alignment horizontal="center"/>
    </xf>
    <xf numFmtId="1" fontId="0" fillId="0" borderId="210" xfId="0" applyNumberFormat="1" applyBorder="1"/>
    <xf numFmtId="1" fontId="0" fillId="0" borderId="189" xfId="0" applyNumberFormat="1" applyBorder="1"/>
    <xf numFmtId="1" fontId="0" fillId="0" borderId="201" xfId="0" applyNumberFormat="1" applyBorder="1"/>
    <xf numFmtId="1" fontId="5" fillId="5" borderId="201" xfId="0" applyNumberFormat="1" applyFont="1" applyFill="1" applyBorder="1"/>
    <xf numFmtId="1" fontId="5" fillId="5" borderId="240" xfId="0" applyNumberFormat="1" applyFont="1" applyFill="1" applyBorder="1"/>
    <xf numFmtId="1" fontId="5" fillId="0" borderId="221" xfId="0" applyNumberFormat="1" applyFont="1" applyBorder="1" applyAlignment="1">
      <alignment horizontal="center" vertical="center" wrapText="1"/>
    </xf>
    <xf numFmtId="9" fontId="5" fillId="0" borderId="189" xfId="1" applyFont="1" applyBorder="1" applyAlignment="1">
      <alignment horizontal="center" vertical="center" wrapText="1"/>
    </xf>
    <xf numFmtId="0" fontId="5" fillId="0" borderId="188" xfId="0" applyFont="1" applyBorder="1" applyAlignment="1">
      <alignment horizontal="center" vertical="center" wrapText="1"/>
    </xf>
    <xf numFmtId="0" fontId="5" fillId="0" borderId="223" xfId="0" applyFont="1" applyBorder="1" applyAlignment="1">
      <alignment horizontal="center" vertical="center" wrapText="1"/>
    </xf>
    <xf numFmtId="0" fontId="5" fillId="0" borderId="189" xfId="0" applyFont="1" applyBorder="1" applyAlignment="1">
      <alignment horizontal="center" vertical="center" wrapText="1"/>
    </xf>
    <xf numFmtId="1" fontId="5" fillId="0" borderId="214" xfId="0" applyNumberFormat="1" applyFont="1" applyBorder="1" applyAlignment="1">
      <alignment horizontal="right" vertical="center" wrapText="1"/>
    </xf>
    <xf numFmtId="1" fontId="5" fillId="0" borderId="217" xfId="0" applyNumberFormat="1" applyFont="1" applyBorder="1"/>
    <xf numFmtId="1" fontId="5" fillId="6" borderId="215" xfId="0" applyNumberFormat="1" applyFont="1" applyFill="1" applyBorder="1" applyProtection="1">
      <protection locked="0"/>
    </xf>
    <xf numFmtId="1" fontId="5" fillId="6" borderId="226" xfId="0" applyNumberFormat="1" applyFont="1" applyFill="1" applyBorder="1" applyProtection="1">
      <protection locked="0"/>
    </xf>
    <xf numFmtId="1" fontId="5" fillId="0" borderId="221" xfId="0" applyNumberFormat="1" applyFont="1" applyBorder="1" applyAlignment="1">
      <alignment horizontal="left" vertical="center" wrapText="1"/>
    </xf>
    <xf numFmtId="1" fontId="5" fillId="0" borderId="221" xfId="0" applyNumberFormat="1" applyFont="1" applyBorder="1" applyAlignment="1">
      <alignment horizontal="right" vertical="center" wrapText="1"/>
    </xf>
    <xf numFmtId="1" fontId="5" fillId="6" borderId="220" xfId="0" applyNumberFormat="1" applyFont="1" applyFill="1" applyBorder="1" applyProtection="1">
      <protection locked="0"/>
    </xf>
    <xf numFmtId="1" fontId="5" fillId="0" borderId="204" xfId="0" applyNumberFormat="1" applyFont="1" applyBorder="1"/>
    <xf numFmtId="1" fontId="5" fillId="6" borderId="241" xfId="0" applyNumberFormat="1" applyFont="1" applyFill="1" applyBorder="1" applyProtection="1">
      <protection locked="0"/>
    </xf>
    <xf numFmtId="1" fontId="5" fillId="6" borderId="204" xfId="0" applyNumberFormat="1" applyFont="1" applyFill="1" applyBorder="1" applyProtection="1">
      <protection locked="0"/>
    </xf>
    <xf numFmtId="1" fontId="5" fillId="6" borderId="160" xfId="0" applyNumberFormat="1" applyFont="1" applyFill="1" applyBorder="1" applyProtection="1">
      <protection locked="0"/>
    </xf>
    <xf numFmtId="1" fontId="5" fillId="6" borderId="205" xfId="0" applyNumberFormat="1" applyFont="1" applyFill="1" applyBorder="1" applyProtection="1">
      <protection locked="0"/>
    </xf>
    <xf numFmtId="1" fontId="0" fillId="5" borderId="188" xfId="0" applyNumberFormat="1" applyFill="1" applyBorder="1"/>
    <xf numFmtId="1" fontId="5" fillId="5" borderId="223" xfId="0" applyNumberFormat="1" applyFont="1" applyFill="1" applyBorder="1"/>
    <xf numFmtId="1" fontId="5" fillId="2" borderId="233" xfId="0" applyNumberFormat="1" applyFont="1" applyFill="1" applyBorder="1"/>
    <xf numFmtId="1" fontId="5" fillId="0" borderId="233" xfId="0" applyNumberFormat="1" applyFont="1" applyBorder="1"/>
    <xf numFmtId="1" fontId="5" fillId="6" borderId="183" xfId="0" applyNumberFormat="1" applyFont="1" applyFill="1" applyBorder="1" applyProtection="1">
      <protection locked="0"/>
    </xf>
    <xf numFmtId="1" fontId="5" fillId="0" borderId="220" xfId="0" applyNumberFormat="1" applyFont="1" applyBorder="1" applyAlignment="1" applyProtection="1">
      <alignment horizontal="center" vertical="center" wrapText="1"/>
      <protection hidden="1"/>
    </xf>
    <xf numFmtId="1" fontId="5" fillId="0" borderId="245" xfId="0" applyNumberFormat="1" applyFont="1" applyBorder="1" applyAlignment="1">
      <alignment horizontal="center" vertical="center" wrapText="1"/>
    </xf>
    <xf numFmtId="1" fontId="5" fillId="0" borderId="244" xfId="0" applyNumberFormat="1" applyFont="1" applyBorder="1" applyAlignment="1">
      <alignment horizontal="center" vertical="center" wrapText="1"/>
    </xf>
    <xf numFmtId="1" fontId="5" fillId="0" borderId="246" xfId="0" applyNumberFormat="1" applyFont="1" applyBorder="1" applyAlignment="1">
      <alignment horizontal="center" vertical="center" wrapText="1"/>
    </xf>
    <xf numFmtId="1" fontId="5" fillId="0" borderId="243" xfId="0" applyNumberFormat="1" applyFont="1" applyBorder="1" applyAlignment="1">
      <alignment horizontal="center" vertical="center" wrapText="1"/>
    </xf>
    <xf numFmtId="1" fontId="5" fillId="0" borderId="245" xfId="0" applyNumberFormat="1" applyFont="1" applyBorder="1" applyAlignment="1">
      <alignment horizontal="right" wrapText="1"/>
    </xf>
    <xf numFmtId="1" fontId="5" fillId="0" borderId="247" xfId="0" applyNumberFormat="1" applyFont="1" applyBorder="1" applyAlignment="1">
      <alignment horizontal="right" wrapText="1"/>
    </xf>
    <xf numFmtId="1" fontId="5" fillId="0" borderId="244" xfId="0" applyNumberFormat="1" applyFont="1" applyBorder="1" applyAlignment="1">
      <alignment horizontal="right"/>
    </xf>
    <xf numFmtId="1" fontId="5" fillId="10" borderId="245" xfId="0" applyNumberFormat="1" applyFont="1" applyFill="1" applyBorder="1"/>
    <xf numFmtId="1" fontId="5" fillId="10" borderId="248" xfId="0" applyNumberFormat="1" applyFont="1" applyFill="1" applyBorder="1"/>
    <xf numFmtId="1" fontId="5" fillId="6" borderId="245" xfId="0" applyNumberFormat="1" applyFont="1" applyFill="1" applyBorder="1" applyProtection="1">
      <protection locked="0"/>
    </xf>
    <xf numFmtId="1" fontId="5" fillId="6" borderId="248" xfId="0" applyNumberFormat="1" applyFont="1" applyFill="1" applyBorder="1" applyProtection="1">
      <protection locked="0"/>
    </xf>
    <xf numFmtId="1" fontId="5" fillId="6" borderId="242" xfId="0" applyNumberFormat="1" applyFont="1" applyFill="1" applyBorder="1" applyProtection="1">
      <protection locked="0"/>
    </xf>
    <xf numFmtId="1" fontId="5" fillId="6" borderId="249" xfId="0" applyNumberFormat="1" applyFont="1" applyFill="1" applyBorder="1" applyProtection="1">
      <protection locked="0"/>
    </xf>
    <xf numFmtId="1" fontId="5" fillId="6" borderId="244" xfId="0" applyNumberFormat="1" applyFont="1" applyFill="1" applyBorder="1" applyAlignment="1" applyProtection="1">
      <alignment wrapText="1"/>
      <protection locked="0"/>
    </xf>
    <xf numFmtId="1" fontId="5" fillId="0" borderId="250" xfId="0" applyNumberFormat="1" applyFont="1" applyBorder="1" applyAlignment="1" applyProtection="1">
      <alignment horizontal="center" vertical="center" wrapText="1"/>
      <protection hidden="1"/>
    </xf>
    <xf numFmtId="1" fontId="5" fillId="0" borderId="250" xfId="0" applyNumberFormat="1" applyFont="1" applyBorder="1" applyAlignment="1" applyProtection="1">
      <alignment horizontal="left" vertical="center" wrapText="1"/>
      <protection hidden="1"/>
    </xf>
    <xf numFmtId="1" fontId="5" fillId="0" borderId="204" xfId="0" applyNumberFormat="1" applyFont="1" applyBorder="1" applyAlignment="1">
      <alignment horizontal="right" wrapText="1"/>
    </xf>
    <xf numFmtId="1" fontId="5" fillId="0" borderId="220" xfId="0" applyNumberFormat="1" applyFont="1" applyBorder="1" applyAlignment="1">
      <alignment horizontal="right"/>
    </xf>
    <xf numFmtId="1" fontId="5" fillId="10" borderId="204" xfId="0" applyNumberFormat="1" applyFont="1" applyFill="1" applyBorder="1"/>
    <xf numFmtId="1" fontId="5" fillId="10" borderId="205" xfId="0" applyNumberFormat="1" applyFont="1" applyFill="1" applyBorder="1"/>
    <xf numFmtId="1" fontId="5" fillId="6" borderId="224" xfId="0" applyNumberFormat="1" applyFont="1" applyFill="1" applyBorder="1" applyProtection="1">
      <protection locked="0"/>
    </xf>
    <xf numFmtId="1" fontId="5" fillId="6" borderId="220" xfId="0" applyNumberFormat="1" applyFont="1" applyFill="1" applyBorder="1" applyAlignment="1" applyProtection="1">
      <alignment wrapText="1"/>
      <protection locked="0"/>
    </xf>
    <xf numFmtId="1" fontId="5" fillId="0" borderId="245" xfId="0" applyNumberFormat="1" applyFont="1" applyBorder="1" applyAlignment="1" applyProtection="1">
      <alignment horizontal="center" vertical="center"/>
      <protection hidden="1"/>
    </xf>
    <xf numFmtId="1" fontId="5" fillId="0" borderId="247" xfId="0" applyNumberFormat="1" applyFont="1" applyBorder="1" applyAlignment="1" applyProtection="1">
      <alignment horizontal="center" vertical="center"/>
      <protection hidden="1"/>
    </xf>
    <xf numFmtId="1" fontId="5" fillId="0" borderId="238" xfId="0" applyNumberFormat="1" applyFont="1" applyBorder="1" applyAlignment="1" applyProtection="1">
      <alignment horizontal="left" vertical="center" wrapText="1"/>
      <protection hidden="1"/>
    </xf>
    <xf numFmtId="1" fontId="5" fillId="0" borderId="236" xfId="0" applyNumberFormat="1" applyFont="1" applyBorder="1" applyAlignment="1">
      <alignment horizontal="right" wrapText="1"/>
    </xf>
    <xf numFmtId="1" fontId="5" fillId="0" borderId="235" xfId="0" applyNumberFormat="1" applyFont="1" applyBorder="1" applyAlignment="1">
      <alignment horizontal="right" wrapText="1"/>
    </xf>
    <xf numFmtId="1" fontId="5" fillId="0" borderId="239" xfId="0" applyNumberFormat="1" applyFont="1" applyBorder="1" applyAlignment="1">
      <alignment horizontal="right"/>
    </xf>
    <xf numFmtId="1" fontId="5" fillId="11" borderId="236" xfId="0" applyNumberFormat="1" applyFont="1" applyFill="1" applyBorder="1"/>
    <xf numFmtId="1" fontId="5" fillId="11" borderId="239" xfId="0" applyNumberFormat="1" applyFont="1" applyFill="1" applyBorder="1"/>
    <xf numFmtId="1" fontId="5" fillId="6" borderId="251" xfId="0" applyNumberFormat="1" applyFont="1" applyFill="1" applyBorder="1" applyProtection="1">
      <protection locked="0"/>
    </xf>
    <xf numFmtId="1" fontId="5" fillId="6" borderId="239" xfId="0" applyNumberFormat="1" applyFont="1" applyFill="1" applyBorder="1" applyAlignment="1" applyProtection="1">
      <alignment wrapText="1"/>
      <protection locked="0"/>
    </xf>
    <xf numFmtId="1" fontId="5" fillId="11" borderId="238" xfId="0" applyNumberFormat="1" applyFont="1" applyFill="1" applyBorder="1"/>
    <xf numFmtId="1" fontId="5" fillId="11" borderId="237" xfId="0" applyNumberFormat="1" applyFont="1" applyFill="1" applyBorder="1"/>
    <xf numFmtId="1" fontId="5" fillId="11" borderId="251" xfId="0" applyNumberFormat="1" applyFont="1" applyFill="1" applyBorder="1"/>
    <xf numFmtId="1" fontId="2" fillId="2" borderId="253" xfId="0" applyNumberFormat="1" applyFont="1" applyFill="1" applyBorder="1" applyAlignment="1" applyProtection="1">
      <alignment wrapText="1"/>
      <protection hidden="1"/>
    </xf>
    <xf numFmtId="1" fontId="5" fillId="0" borderId="253" xfId="0" applyNumberFormat="1" applyFont="1" applyBorder="1" applyProtection="1">
      <protection hidden="1"/>
    </xf>
    <xf numFmtId="1" fontId="5" fillId="0" borderId="254" xfId="0" applyNumberFormat="1" applyFont="1" applyBorder="1" applyAlignment="1" applyProtection="1">
      <alignment horizontal="center" vertical="center" wrapText="1"/>
      <protection hidden="1"/>
    </xf>
    <xf numFmtId="1" fontId="5" fillId="0" borderId="255" xfId="0" applyNumberFormat="1" applyFont="1" applyBorder="1" applyAlignment="1" applyProtection="1">
      <alignment horizontal="center" vertical="center" wrapText="1"/>
      <protection hidden="1"/>
    </xf>
    <xf numFmtId="1" fontId="5" fillId="0" borderId="256" xfId="0" applyNumberFormat="1" applyFont="1" applyBorder="1" applyAlignment="1" applyProtection="1">
      <alignment horizontal="center" vertical="center" wrapText="1"/>
      <protection hidden="1"/>
    </xf>
    <xf numFmtId="1" fontId="5" fillId="0" borderId="246" xfId="0" applyNumberFormat="1" applyFont="1" applyBorder="1" applyAlignment="1" applyProtection="1">
      <alignment horizontal="center" vertical="center" wrapText="1"/>
      <protection hidden="1"/>
    </xf>
    <xf numFmtId="1" fontId="5" fillId="0" borderId="257" xfId="0" applyNumberFormat="1" applyFont="1" applyBorder="1" applyAlignment="1" applyProtection="1">
      <alignment vertical="center" wrapText="1"/>
      <protection hidden="1"/>
    </xf>
    <xf numFmtId="1" fontId="5" fillId="6" borderId="258" xfId="0" applyNumberFormat="1" applyFont="1" applyFill="1" applyBorder="1" applyAlignment="1" applyProtection="1">
      <alignment wrapText="1"/>
      <protection locked="0"/>
    </xf>
    <xf numFmtId="1" fontId="5" fillId="6" borderId="259" xfId="0" applyNumberFormat="1" applyFont="1" applyFill="1" applyBorder="1" applyAlignment="1" applyProtection="1">
      <alignment wrapText="1"/>
      <protection locked="0"/>
    </xf>
    <xf numFmtId="1" fontId="5" fillId="6" borderId="260" xfId="0" applyNumberFormat="1" applyFont="1" applyFill="1" applyBorder="1" applyAlignment="1" applyProtection="1">
      <alignment wrapText="1"/>
      <protection locked="0"/>
    </xf>
    <xf numFmtId="1" fontId="5" fillId="6" borderId="261" xfId="0" applyNumberFormat="1" applyFont="1" applyFill="1" applyBorder="1" applyAlignment="1" applyProtection="1">
      <alignment wrapText="1"/>
      <protection locked="0"/>
    </xf>
    <xf numFmtId="1" fontId="5" fillId="2" borderId="262" xfId="0" applyNumberFormat="1" applyFont="1" applyFill="1" applyBorder="1" applyProtection="1">
      <protection hidden="1"/>
    </xf>
    <xf numFmtId="1" fontId="5" fillId="2" borderId="253" xfId="0" applyNumberFormat="1" applyFont="1" applyFill="1" applyBorder="1" applyProtection="1">
      <protection hidden="1"/>
    </xf>
    <xf numFmtId="1" fontId="5" fillId="2" borderId="263" xfId="0" applyNumberFormat="1" applyFont="1" applyFill="1" applyBorder="1"/>
    <xf numFmtId="1" fontId="5" fillId="2" borderId="264" xfId="0" applyNumberFormat="1" applyFont="1" applyFill="1" applyBorder="1" applyAlignment="1" applyProtection="1">
      <alignment wrapText="1"/>
      <protection hidden="1"/>
    </xf>
    <xf numFmtId="1" fontId="7" fillId="2" borderId="264" xfId="0" applyNumberFormat="1" applyFont="1" applyFill="1" applyBorder="1" applyProtection="1">
      <protection hidden="1"/>
    </xf>
    <xf numFmtId="1" fontId="3" fillId="0" borderId="253" xfId="0" applyNumberFormat="1" applyFont="1" applyBorder="1"/>
    <xf numFmtId="1" fontId="3" fillId="0" borderId="265" xfId="0" applyNumberFormat="1" applyFont="1" applyBorder="1"/>
    <xf numFmtId="1" fontId="5" fillId="2" borderId="265" xfId="0" applyNumberFormat="1" applyFont="1" applyFill="1" applyBorder="1" applyProtection="1">
      <protection hidden="1"/>
    </xf>
    <xf numFmtId="1" fontId="3" fillId="2" borderId="253" xfId="0" applyNumberFormat="1" applyFont="1" applyFill="1" applyBorder="1"/>
    <xf numFmtId="1" fontId="5" fillId="6" borderId="257" xfId="0" applyNumberFormat="1" applyFont="1" applyFill="1" applyBorder="1" applyAlignment="1" applyProtection="1">
      <alignment horizontal="right" wrapText="1"/>
      <protection locked="0"/>
    </xf>
    <xf numFmtId="1" fontId="5" fillId="6" borderId="258" xfId="0" applyNumberFormat="1" applyFont="1" applyFill="1" applyBorder="1" applyAlignment="1" applyProtection="1">
      <alignment horizontal="right"/>
      <protection locked="0"/>
    </xf>
    <xf numFmtId="1" fontId="5" fillId="6" borderId="267" xfId="0" applyNumberFormat="1" applyFont="1" applyFill="1" applyBorder="1" applyAlignment="1" applyProtection="1">
      <alignment horizontal="right"/>
      <protection locked="0"/>
    </xf>
    <xf numFmtId="1" fontId="3" fillId="0" borderId="268" xfId="0" applyNumberFormat="1" applyFont="1" applyBorder="1"/>
    <xf numFmtId="1" fontId="3" fillId="2" borderId="268" xfId="0" applyNumberFormat="1" applyFont="1" applyFill="1" applyBorder="1"/>
    <xf numFmtId="1" fontId="5" fillId="0" borderId="220" xfId="0" applyNumberFormat="1" applyFont="1" applyBorder="1" applyAlignment="1">
      <alignment wrapText="1"/>
    </xf>
    <xf numFmtId="1" fontId="3" fillId="0" borderId="262" xfId="0" applyNumberFormat="1" applyFont="1" applyBorder="1"/>
    <xf numFmtId="1" fontId="5" fillId="2" borderId="233" xfId="0" applyNumberFormat="1" applyFont="1" applyFill="1" applyBorder="1" applyProtection="1">
      <protection hidden="1"/>
    </xf>
    <xf numFmtId="1" fontId="5" fillId="0" borderId="233" xfId="0" applyNumberFormat="1" applyFont="1" applyBorder="1" applyProtection="1">
      <protection hidden="1"/>
    </xf>
    <xf numFmtId="1" fontId="5" fillId="0" borderId="269" xfId="0" applyNumberFormat="1" applyFont="1" applyBorder="1" applyProtection="1">
      <protection hidden="1"/>
    </xf>
    <xf numFmtId="1" fontId="3" fillId="2" borderId="233" xfId="0" applyNumberFormat="1" applyFont="1" applyFill="1" applyBorder="1"/>
    <xf numFmtId="1" fontId="5" fillId="0" borderId="225" xfId="0" applyNumberFormat="1" applyFont="1" applyBorder="1" applyAlignment="1" applyProtection="1">
      <alignment horizontal="left" vertical="center" wrapText="1"/>
      <protection hidden="1"/>
    </xf>
    <xf numFmtId="1" fontId="5" fillId="0" borderId="206" xfId="0" applyNumberFormat="1" applyFont="1" applyBorder="1" applyAlignment="1" applyProtection="1">
      <alignment horizontal="center" vertical="center" wrapText="1"/>
      <protection hidden="1"/>
    </xf>
    <xf numFmtId="1" fontId="5" fillId="2" borderId="210" xfId="0" applyNumberFormat="1" applyFont="1" applyFill="1" applyBorder="1" applyAlignment="1">
      <alignment wrapText="1"/>
    </xf>
    <xf numFmtId="1" fontId="5" fillId="2" borderId="188" xfId="0" applyNumberFormat="1" applyFont="1" applyFill="1" applyBorder="1" applyAlignment="1">
      <alignment wrapText="1"/>
    </xf>
    <xf numFmtId="1" fontId="6" fillId="0" borderId="265" xfId="0" applyNumberFormat="1" applyFont="1" applyBorder="1" applyAlignment="1">
      <alignment horizontal="left"/>
    </xf>
    <xf numFmtId="1" fontId="5" fillId="2" borderId="270" xfId="0" applyNumberFormat="1" applyFont="1" applyFill="1" applyBorder="1" applyProtection="1">
      <protection hidden="1"/>
    </xf>
    <xf numFmtId="1" fontId="3" fillId="0" borderId="270" xfId="0" applyNumberFormat="1" applyFont="1" applyBorder="1"/>
    <xf numFmtId="1" fontId="3" fillId="2" borderId="270" xfId="0" applyNumberFormat="1" applyFont="1" applyFill="1" applyBorder="1" applyProtection="1">
      <protection hidden="1"/>
    </xf>
    <xf numFmtId="1" fontId="8" fillId="2" borderId="270" xfId="0" applyNumberFormat="1" applyFont="1" applyFill="1" applyBorder="1" applyProtection="1">
      <protection hidden="1"/>
    </xf>
    <xf numFmtId="1" fontId="5" fillId="2" borderId="269" xfId="0" applyNumberFormat="1" applyFont="1" applyFill="1" applyBorder="1" applyProtection="1">
      <protection hidden="1"/>
    </xf>
    <xf numFmtId="1" fontId="5" fillId="2" borderId="272" xfId="0" applyNumberFormat="1" applyFont="1" applyFill="1" applyBorder="1" applyProtection="1">
      <protection hidden="1"/>
    </xf>
    <xf numFmtId="1" fontId="5" fillId="0" borderId="220" xfId="0" applyNumberFormat="1" applyFont="1" applyBorder="1" applyAlignment="1">
      <alignment horizontal="center" vertical="center" wrapText="1"/>
    </xf>
    <xf numFmtId="1" fontId="5" fillId="6" borderId="225" xfId="0" applyNumberFormat="1" applyFont="1" applyFill="1" applyBorder="1" applyAlignment="1" applyProtection="1">
      <alignment horizontal="right"/>
      <protection locked="0"/>
    </xf>
    <xf numFmtId="1" fontId="5" fillId="6" borderId="227" xfId="0" applyNumberFormat="1" applyFont="1" applyFill="1" applyBorder="1" applyAlignment="1" applyProtection="1">
      <alignment horizontal="right"/>
      <protection locked="0"/>
    </xf>
    <xf numFmtId="1" fontId="5" fillId="0" borderId="221" xfId="0" applyNumberFormat="1" applyFont="1" applyBorder="1" applyAlignment="1">
      <alignment horizontal="right" wrapText="1"/>
    </xf>
    <xf numFmtId="1" fontId="5" fillId="0" borderId="241" xfId="0" applyNumberFormat="1" applyFont="1" applyBorder="1" applyAlignment="1">
      <alignment horizontal="right" wrapText="1"/>
    </xf>
    <xf numFmtId="1" fontId="5" fillId="6" borderId="220" xfId="0" applyNumberFormat="1" applyFont="1" applyFill="1" applyBorder="1" applyAlignment="1" applyProtection="1">
      <alignment horizontal="right"/>
      <protection locked="0"/>
    </xf>
    <xf numFmtId="1" fontId="5" fillId="0" borderId="234" xfId="0" applyNumberFormat="1" applyFont="1" applyBorder="1" applyAlignment="1">
      <alignment horizontal="right" wrapText="1"/>
    </xf>
    <xf numFmtId="1" fontId="5" fillId="0" borderId="274" xfId="0" applyNumberFormat="1" applyFont="1" applyBorder="1" applyAlignment="1">
      <alignment horizontal="right" wrapText="1"/>
    </xf>
    <xf numFmtId="1" fontId="5" fillId="6" borderId="236" xfId="0" applyNumberFormat="1" applyFont="1" applyFill="1" applyBorder="1" applyAlignment="1" applyProtection="1">
      <alignment horizontal="right"/>
      <protection locked="0"/>
    </xf>
    <xf numFmtId="1" fontId="5" fillId="6" borderId="239" xfId="0" applyNumberFormat="1" applyFont="1" applyFill="1" applyBorder="1" applyAlignment="1" applyProtection="1">
      <alignment horizontal="right"/>
      <protection locked="0"/>
    </xf>
    <xf numFmtId="1" fontId="5" fillId="6" borderId="237" xfId="0" applyNumberFormat="1" applyFont="1" applyFill="1" applyBorder="1" applyAlignment="1" applyProtection="1">
      <alignment horizontal="right"/>
      <protection locked="0"/>
    </xf>
    <xf numFmtId="1" fontId="5" fillId="5" borderId="238" xfId="0" applyNumberFormat="1" applyFont="1" applyFill="1" applyBorder="1" applyAlignment="1">
      <alignment vertical="center" wrapText="1"/>
    </xf>
    <xf numFmtId="1" fontId="5" fillId="5" borderId="236" xfId="0" applyNumberFormat="1" applyFont="1" applyFill="1" applyBorder="1" applyAlignment="1">
      <alignment horizontal="right" wrapText="1"/>
    </xf>
    <xf numFmtId="1" fontId="5" fillId="5" borderId="235" xfId="0" applyNumberFormat="1" applyFont="1" applyFill="1" applyBorder="1" applyAlignment="1">
      <alignment horizontal="right" wrapText="1"/>
    </xf>
    <xf numFmtId="1" fontId="5" fillId="5" borderId="239" xfId="0" applyNumberFormat="1" applyFont="1" applyFill="1" applyBorder="1" applyAlignment="1">
      <alignment horizontal="right"/>
    </xf>
    <xf numFmtId="0" fontId="13" fillId="0" borderId="234" xfId="0" applyFont="1" applyBorder="1" applyAlignment="1">
      <alignment vertical="center" wrapText="1"/>
    </xf>
    <xf numFmtId="1" fontId="16" fillId="0" borderId="238" xfId="0" applyNumberFormat="1" applyFont="1" applyBorder="1" applyAlignment="1">
      <alignment vertical="center" wrapText="1"/>
    </xf>
    <xf numFmtId="1" fontId="16" fillId="0" borderId="236" xfId="0" applyNumberFormat="1" applyFont="1" applyBorder="1" applyAlignment="1">
      <alignment horizontal="right" wrapText="1"/>
    </xf>
    <xf numFmtId="1" fontId="16" fillId="0" borderId="235" xfId="0" applyNumberFormat="1" applyFont="1" applyBorder="1" applyAlignment="1">
      <alignment horizontal="right" wrapText="1"/>
    </xf>
    <xf numFmtId="1" fontId="16" fillId="0" borderId="239" xfId="0" applyNumberFormat="1" applyFont="1" applyBorder="1" applyAlignment="1">
      <alignment horizontal="right"/>
    </xf>
    <xf numFmtId="1" fontId="16" fillId="6" borderId="236" xfId="0" applyNumberFormat="1" applyFont="1" applyFill="1" applyBorder="1" applyProtection="1">
      <protection locked="0"/>
    </xf>
    <xf numFmtId="1" fontId="16" fillId="6" borderId="239" xfId="0" applyNumberFormat="1" applyFont="1" applyFill="1" applyBorder="1" applyProtection="1">
      <protection locked="0"/>
    </xf>
    <xf numFmtId="1" fontId="16" fillId="6" borderId="237" xfId="0" applyNumberFormat="1" applyFont="1" applyFill="1" applyBorder="1" applyProtection="1">
      <protection locked="0"/>
    </xf>
    <xf numFmtId="1" fontId="16" fillId="6" borderId="238" xfId="0" applyNumberFormat="1" applyFont="1" applyFill="1" applyBorder="1" applyProtection="1">
      <protection locked="0"/>
    </xf>
    <xf numFmtId="1" fontId="16" fillId="6" borderId="251" xfId="0" applyNumberFormat="1" applyFont="1" applyFill="1" applyBorder="1" applyProtection="1">
      <protection locked="0"/>
    </xf>
    <xf numFmtId="1" fontId="5" fillId="0" borderId="238" xfId="0" applyNumberFormat="1" applyFont="1" applyBorder="1" applyAlignment="1">
      <alignment vertical="center" wrapText="1"/>
    </xf>
    <xf numFmtId="1" fontId="5" fillId="7" borderId="239" xfId="0" applyNumberFormat="1" applyFont="1" applyFill="1" applyBorder="1"/>
    <xf numFmtId="1" fontId="5" fillId="0" borderId="224" xfId="0" applyNumberFormat="1" applyFont="1" applyBorder="1" applyAlignment="1">
      <alignment horizontal="left" vertical="center" wrapText="1"/>
    </xf>
    <xf numFmtId="1" fontId="3" fillId="5" borderId="253" xfId="0" applyNumberFormat="1" applyFont="1" applyFill="1" applyBorder="1"/>
    <xf numFmtId="1" fontId="5" fillId="0" borderId="274" xfId="0" applyNumberFormat="1" applyFont="1" applyBorder="1"/>
    <xf numFmtId="1" fontId="5" fillId="0" borderId="239" xfId="0" applyNumberFormat="1" applyFont="1" applyBorder="1"/>
    <xf numFmtId="1" fontId="5" fillId="5" borderId="275" xfId="0" applyNumberFormat="1" applyFont="1" applyFill="1" applyBorder="1"/>
    <xf numFmtId="1" fontId="5" fillId="6" borderId="276" xfId="0" applyNumberFormat="1" applyFont="1" applyFill="1" applyBorder="1" applyProtection="1">
      <protection locked="0"/>
    </xf>
    <xf numFmtId="1" fontId="5" fillId="2" borderId="253" xfId="0" applyNumberFormat="1" applyFont="1" applyFill="1" applyBorder="1"/>
    <xf numFmtId="1" fontId="5" fillId="0" borderId="253" xfId="0" applyNumberFormat="1" applyFont="1" applyBorder="1"/>
    <xf numFmtId="1" fontId="5" fillId="0" borderId="273" xfId="0" applyNumberFormat="1" applyFont="1" applyBorder="1" applyAlignment="1">
      <alignment horizontal="center" vertical="center" wrapText="1"/>
    </xf>
    <xf numFmtId="1" fontId="5" fillId="0" borderId="277" xfId="0" applyNumberFormat="1" applyFont="1" applyBorder="1" applyAlignment="1">
      <alignment horizontal="center" vertical="center" wrapText="1"/>
    </xf>
    <xf numFmtId="1" fontId="5" fillId="0" borderId="272" xfId="0" applyNumberFormat="1" applyFont="1" applyBorder="1" applyAlignment="1">
      <alignment horizontal="center" vertical="center" wrapText="1"/>
    </xf>
    <xf numFmtId="1" fontId="5" fillId="0" borderId="273" xfId="0" applyNumberFormat="1" applyFont="1" applyBorder="1" applyAlignment="1">
      <alignment horizontal="right"/>
    </xf>
    <xf numFmtId="1" fontId="5" fillId="6" borderId="271" xfId="0" applyNumberFormat="1" applyFont="1" applyFill="1" applyBorder="1" applyProtection="1">
      <protection locked="0"/>
    </xf>
    <xf numFmtId="1" fontId="5" fillId="6" borderId="273" xfId="0" applyNumberFormat="1" applyFont="1" applyFill="1" applyBorder="1" applyAlignment="1" applyProtection="1">
      <alignment wrapText="1"/>
      <protection locked="0"/>
    </xf>
    <xf numFmtId="1" fontId="5" fillId="0" borderId="278" xfId="0" applyNumberFormat="1" applyFont="1" applyBorder="1" applyAlignment="1" applyProtection="1">
      <alignment horizontal="center" vertical="center" wrapText="1"/>
      <protection hidden="1"/>
    </xf>
    <xf numFmtId="1" fontId="5" fillId="0" borderId="278" xfId="0" applyNumberFormat="1" applyFont="1" applyBorder="1" applyAlignment="1" applyProtection="1">
      <alignment horizontal="left" vertical="center" wrapText="1"/>
      <protection hidden="1"/>
    </xf>
    <xf numFmtId="1" fontId="5" fillId="0" borderId="175" xfId="0" applyNumberFormat="1" applyFont="1" applyBorder="1" applyAlignment="1">
      <alignment horizontal="right" wrapText="1"/>
    </xf>
    <xf numFmtId="1" fontId="5" fillId="0" borderId="177" xfId="0" applyNumberFormat="1" applyFont="1" applyBorder="1" applyAlignment="1">
      <alignment horizontal="right" wrapText="1"/>
    </xf>
    <xf numFmtId="1" fontId="5" fillId="10" borderId="175" xfId="0" applyNumberFormat="1" applyFont="1" applyFill="1" applyBorder="1"/>
    <xf numFmtId="1" fontId="5" fillId="10" borderId="178" xfId="0" applyNumberFormat="1" applyFont="1" applyFill="1" applyBorder="1"/>
    <xf numFmtId="1" fontId="5" fillId="6" borderId="8" xfId="0" applyNumberFormat="1" applyFont="1" applyFill="1" applyBorder="1" applyProtection="1">
      <protection locked="0"/>
    </xf>
    <xf numFmtId="1" fontId="5" fillId="6" borderId="279" xfId="0" applyNumberFormat="1" applyFont="1" applyFill="1" applyBorder="1" applyProtection="1">
      <protection locked="0"/>
    </xf>
    <xf numFmtId="1" fontId="2" fillId="2" borderId="281" xfId="0" applyNumberFormat="1" applyFont="1" applyFill="1" applyBorder="1" applyAlignment="1" applyProtection="1">
      <alignment wrapText="1"/>
      <protection hidden="1"/>
    </xf>
    <xf numFmtId="1" fontId="5" fillId="0" borderId="281" xfId="0" applyNumberFormat="1" applyFont="1" applyBorder="1" applyProtection="1">
      <protection hidden="1"/>
    </xf>
    <xf numFmtId="1" fontId="5" fillId="0" borderId="282" xfId="0" applyNumberFormat="1" applyFont="1" applyBorder="1" applyAlignment="1" applyProtection="1">
      <alignment horizontal="center" vertical="center" wrapText="1"/>
      <protection hidden="1"/>
    </xf>
    <xf numFmtId="1" fontId="5" fillId="0" borderId="283" xfId="0" applyNumberFormat="1" applyFont="1" applyBorder="1" applyAlignment="1" applyProtection="1">
      <alignment horizontal="center" vertical="center" wrapText="1"/>
      <protection hidden="1"/>
    </xf>
    <xf numFmtId="1" fontId="5" fillId="0" borderId="284" xfId="0" applyNumberFormat="1" applyFont="1" applyBorder="1" applyAlignment="1" applyProtection="1">
      <alignment horizontal="center" vertical="center" wrapText="1"/>
      <protection hidden="1"/>
    </xf>
    <xf numFmtId="1" fontId="5" fillId="0" borderId="277" xfId="0" applyNumberFormat="1" applyFont="1" applyBorder="1" applyAlignment="1" applyProtection="1">
      <alignment horizontal="center" vertical="center" wrapText="1"/>
      <protection hidden="1"/>
    </xf>
    <xf numFmtId="1" fontId="5" fillId="0" borderId="285" xfId="0" applyNumberFormat="1" applyFont="1" applyBorder="1" applyAlignment="1" applyProtection="1">
      <alignment vertical="center" wrapText="1"/>
      <protection hidden="1"/>
    </xf>
    <xf numFmtId="1" fontId="5" fillId="6" borderId="286" xfId="0" applyNumberFormat="1" applyFont="1" applyFill="1" applyBorder="1" applyAlignment="1" applyProtection="1">
      <alignment wrapText="1"/>
      <protection locked="0"/>
    </xf>
    <xf numFmtId="1" fontId="5" fillId="6" borderId="287" xfId="0" applyNumberFormat="1" applyFont="1" applyFill="1" applyBorder="1" applyAlignment="1" applyProtection="1">
      <alignment wrapText="1"/>
      <protection locked="0"/>
    </xf>
    <xf numFmtId="1" fontId="5" fillId="6" borderId="288" xfId="0" applyNumberFormat="1" applyFont="1" applyFill="1" applyBorder="1" applyAlignment="1" applyProtection="1">
      <alignment wrapText="1"/>
      <protection locked="0"/>
    </xf>
    <xf numFmtId="1" fontId="5" fillId="6" borderId="289" xfId="0" applyNumberFormat="1" applyFont="1" applyFill="1" applyBorder="1" applyAlignment="1" applyProtection="1">
      <alignment wrapText="1"/>
      <protection locked="0"/>
    </xf>
    <xf numFmtId="1" fontId="5" fillId="2" borderId="290" xfId="0" applyNumberFormat="1" applyFont="1" applyFill="1" applyBorder="1" applyProtection="1">
      <protection hidden="1"/>
    </xf>
    <xf numFmtId="1" fontId="5" fillId="2" borderId="281" xfId="0" applyNumberFormat="1" applyFont="1" applyFill="1" applyBorder="1" applyProtection="1">
      <protection hidden="1"/>
    </xf>
    <xf numFmtId="1" fontId="5" fillId="2" borderId="291" xfId="0" applyNumberFormat="1" applyFont="1" applyFill="1" applyBorder="1"/>
    <xf numFmtId="1" fontId="5" fillId="2" borderId="292" xfId="0" applyNumberFormat="1" applyFont="1" applyFill="1" applyBorder="1" applyAlignment="1" applyProtection="1">
      <alignment wrapText="1"/>
      <protection hidden="1"/>
    </xf>
    <xf numFmtId="1" fontId="7" fillId="2" borderId="292" xfId="0" applyNumberFormat="1" applyFont="1" applyFill="1" applyBorder="1" applyProtection="1">
      <protection hidden="1"/>
    </xf>
    <xf numFmtId="1" fontId="3" fillId="0" borderId="281" xfId="0" applyNumberFormat="1" applyFont="1" applyBorder="1"/>
    <xf numFmtId="1" fontId="3" fillId="2" borderId="281" xfId="0" applyNumberFormat="1" applyFont="1" applyFill="1" applyBorder="1"/>
    <xf numFmtId="1" fontId="5" fillId="6" borderId="285" xfId="0" applyNumberFormat="1" applyFont="1" applyFill="1" applyBorder="1" applyAlignment="1" applyProtection="1">
      <alignment horizontal="right" wrapText="1"/>
      <protection locked="0"/>
    </xf>
    <xf numFmtId="1" fontId="5" fillId="6" borderId="286" xfId="0" applyNumberFormat="1" applyFont="1" applyFill="1" applyBorder="1" applyAlignment="1" applyProtection="1">
      <alignment horizontal="right"/>
      <protection locked="0"/>
    </xf>
    <xf numFmtId="1" fontId="5" fillId="6" borderId="294" xfId="0" applyNumberFormat="1" applyFont="1" applyFill="1" applyBorder="1" applyAlignment="1" applyProtection="1">
      <alignment horizontal="right"/>
      <protection locked="0"/>
    </xf>
    <xf numFmtId="1" fontId="3" fillId="0" borderId="295" xfId="0" applyNumberFormat="1" applyFont="1" applyBorder="1"/>
    <xf numFmtId="1" fontId="3" fillId="2" borderId="295" xfId="0" applyNumberFormat="1" applyFont="1" applyFill="1" applyBorder="1"/>
    <xf numFmtId="1" fontId="3" fillId="0" borderId="290" xfId="0" applyNumberFormat="1" applyFont="1" applyBorder="1"/>
    <xf numFmtId="1" fontId="5" fillId="6" borderId="285" xfId="0" applyNumberFormat="1" applyFont="1" applyFill="1" applyBorder="1" applyProtection="1">
      <protection locked="0"/>
    </xf>
    <xf numFmtId="1" fontId="5" fillId="6" borderId="286" xfId="0" applyNumberFormat="1" applyFont="1" applyFill="1" applyBorder="1" applyProtection="1">
      <protection locked="0"/>
    </xf>
    <xf numFmtId="1" fontId="5" fillId="6" borderId="294" xfId="0" applyNumberFormat="1" applyFont="1" applyFill="1" applyBorder="1" applyProtection="1">
      <protection locked="0"/>
    </xf>
    <xf numFmtId="1" fontId="5" fillId="0" borderId="296" xfId="0" applyNumberFormat="1" applyFont="1" applyBorder="1" applyProtection="1">
      <protection hidden="1"/>
    </xf>
    <xf numFmtId="1" fontId="5" fillId="0" borderId="271" xfId="0" applyNumberFormat="1" applyFont="1" applyBorder="1" applyAlignment="1" applyProtection="1">
      <alignment horizontal="center" vertical="center" wrapText="1"/>
      <protection hidden="1"/>
    </xf>
    <xf numFmtId="1" fontId="5" fillId="2" borderId="278" xfId="0" applyNumberFormat="1" applyFont="1" applyFill="1" applyBorder="1" applyAlignment="1">
      <alignment wrapText="1"/>
    </xf>
    <xf numFmtId="1" fontId="5" fillId="2" borderId="282" xfId="0" applyNumberFormat="1" applyFont="1" applyFill="1" applyBorder="1" applyAlignment="1">
      <alignment wrapText="1"/>
    </xf>
    <xf numFmtId="1" fontId="5" fillId="2" borderId="273" xfId="0" applyNumberFormat="1" applyFont="1" applyFill="1" applyBorder="1" applyAlignment="1">
      <alignment wrapText="1"/>
    </xf>
    <xf numFmtId="1" fontId="5" fillId="0" borderId="173" xfId="0" applyNumberFormat="1" applyFont="1" applyBorder="1" applyAlignment="1">
      <alignment horizontal="right" wrapText="1"/>
    </xf>
    <xf numFmtId="1" fontId="5" fillId="6" borderId="175" xfId="0" applyNumberFormat="1" applyFont="1" applyFill="1" applyBorder="1" applyAlignment="1" applyProtection="1">
      <alignment horizontal="right"/>
      <protection locked="0"/>
    </xf>
    <xf numFmtId="1" fontId="5" fillId="6" borderId="178" xfId="0" applyNumberFormat="1" applyFont="1" applyFill="1" applyBorder="1" applyAlignment="1" applyProtection="1">
      <alignment horizontal="right"/>
      <protection locked="0"/>
    </xf>
    <xf numFmtId="1" fontId="5" fillId="6" borderId="279" xfId="0" applyNumberFormat="1" applyFont="1" applyFill="1" applyBorder="1" applyAlignment="1" applyProtection="1">
      <alignment horizontal="right"/>
      <protection locked="0"/>
    </xf>
    <xf numFmtId="1" fontId="6" fillId="0" borderId="298" xfId="0" applyNumberFormat="1" applyFont="1" applyBorder="1" applyAlignment="1">
      <alignment horizontal="left"/>
    </xf>
    <xf numFmtId="1" fontId="5" fillId="0" borderId="285" xfId="0" applyNumberFormat="1" applyFont="1" applyBorder="1" applyAlignment="1">
      <alignment horizontal="left" vertical="center" wrapText="1"/>
    </xf>
    <xf numFmtId="1" fontId="5" fillId="0" borderId="285" xfId="0" applyNumberFormat="1" applyFont="1" applyBorder="1" applyAlignment="1">
      <alignment horizontal="right" wrapText="1"/>
    </xf>
    <xf numFmtId="1" fontId="5" fillId="0" borderId="289" xfId="0" applyNumberFormat="1" applyFont="1" applyBorder="1" applyAlignment="1">
      <alignment horizontal="right" wrapText="1"/>
    </xf>
    <xf numFmtId="1" fontId="5" fillId="0" borderId="294" xfId="0" applyNumberFormat="1" applyFont="1" applyBorder="1" applyAlignment="1">
      <alignment horizontal="right"/>
    </xf>
    <xf numFmtId="1" fontId="5" fillId="6" borderId="287" xfId="0" applyNumberFormat="1" applyFont="1" applyFill="1" applyBorder="1" applyAlignment="1" applyProtection="1">
      <alignment horizontal="right"/>
      <protection locked="0"/>
    </xf>
    <xf numFmtId="1" fontId="5" fillId="6" borderId="299" xfId="0" applyNumberFormat="1" applyFont="1" applyFill="1" applyBorder="1" applyAlignment="1" applyProtection="1">
      <alignment horizontal="right"/>
      <protection locked="0"/>
    </xf>
    <xf numFmtId="1" fontId="11" fillId="0" borderId="65" xfId="0" applyNumberFormat="1" applyFont="1" applyBorder="1" applyAlignment="1">
      <alignment horizontal="center" vertical="center" wrapText="1"/>
    </xf>
    <xf numFmtId="1" fontId="11" fillId="2" borderId="65" xfId="0" applyNumberFormat="1" applyFont="1" applyFill="1" applyBorder="1" applyAlignment="1" applyProtection="1">
      <alignment horizontal="center" vertical="center" wrapText="1"/>
      <protection hidden="1"/>
    </xf>
    <xf numFmtId="1" fontId="5" fillId="5" borderId="300" xfId="0" applyNumberFormat="1" applyFont="1" applyFill="1" applyBorder="1" applyAlignment="1">
      <alignment vertical="center" wrapText="1"/>
    </xf>
    <xf numFmtId="1" fontId="5" fillId="5" borderId="286" xfId="0" applyNumberFormat="1" applyFont="1" applyFill="1" applyBorder="1" applyAlignment="1">
      <alignment horizontal="right" wrapText="1"/>
    </xf>
    <xf numFmtId="1" fontId="5" fillId="5" borderId="301" xfId="0" applyNumberFormat="1" applyFont="1" applyFill="1" applyBorder="1" applyAlignment="1">
      <alignment horizontal="right" wrapText="1"/>
    </xf>
    <xf numFmtId="1" fontId="5" fillId="5" borderId="294" xfId="0" applyNumberFormat="1" applyFont="1" applyFill="1" applyBorder="1" applyAlignment="1">
      <alignment horizontal="right"/>
    </xf>
    <xf numFmtId="1" fontId="5" fillId="6" borderId="287" xfId="0" applyNumberFormat="1" applyFont="1" applyFill="1" applyBorder="1" applyProtection="1">
      <protection locked="0"/>
    </xf>
    <xf numFmtId="1" fontId="5" fillId="6" borderId="288" xfId="0" applyNumberFormat="1" applyFont="1" applyFill="1" applyBorder="1" applyProtection="1">
      <protection locked="0"/>
    </xf>
    <xf numFmtId="1" fontId="6" fillId="2" borderId="65" xfId="0" applyNumberFormat="1" applyFont="1" applyFill="1" applyBorder="1"/>
    <xf numFmtId="1" fontId="10" fillId="2" borderId="65" xfId="0" applyNumberFormat="1" applyFont="1" applyFill="1" applyBorder="1"/>
    <xf numFmtId="1" fontId="10" fillId="5" borderId="65" xfId="0" applyNumberFormat="1" applyFont="1" applyFill="1" applyBorder="1"/>
    <xf numFmtId="1" fontId="8" fillId="5" borderId="65" xfId="0" applyNumberFormat="1" applyFont="1" applyFill="1" applyBorder="1"/>
    <xf numFmtId="1" fontId="16" fillId="0" borderId="302" xfId="0" applyNumberFormat="1" applyFont="1" applyBorder="1" applyAlignment="1">
      <alignment horizontal="right" wrapText="1"/>
    </xf>
    <xf numFmtId="1" fontId="16" fillId="0" borderId="177" xfId="0" applyNumberFormat="1" applyFont="1" applyBorder="1" applyAlignment="1">
      <alignment horizontal="right" wrapText="1"/>
    </xf>
    <xf numFmtId="1" fontId="16" fillId="6" borderId="302" xfId="0" applyNumberFormat="1" applyFont="1" applyFill="1" applyBorder="1" applyProtection="1">
      <protection locked="0"/>
    </xf>
    <xf numFmtId="1" fontId="16" fillId="6" borderId="178" xfId="0" applyNumberFormat="1" applyFont="1" applyFill="1" applyBorder="1" applyProtection="1">
      <protection locked="0"/>
    </xf>
    <xf numFmtId="1" fontId="16" fillId="6" borderId="279" xfId="0" applyNumberFormat="1" applyFont="1" applyFill="1" applyBorder="1" applyProtection="1">
      <protection locked="0"/>
    </xf>
    <xf numFmtId="1" fontId="5" fillId="0" borderId="7" xfId="0" applyNumberFormat="1" applyFont="1" applyBorder="1" applyAlignment="1">
      <alignment horizontal="left" vertical="center" wrapText="1"/>
    </xf>
    <xf numFmtId="1" fontId="5" fillId="0" borderId="293" xfId="0" applyNumberFormat="1" applyFont="1" applyBorder="1" applyAlignment="1">
      <alignment horizontal="right" wrapText="1"/>
    </xf>
    <xf numFmtId="1" fontId="5" fillId="0" borderId="303" xfId="0" applyNumberFormat="1" applyFont="1" applyBorder="1" applyAlignment="1">
      <alignment horizontal="right" wrapText="1"/>
    </xf>
    <xf numFmtId="1" fontId="5" fillId="6" borderId="9" xfId="0" applyNumberFormat="1" applyFont="1" applyFill="1" applyBorder="1" applyProtection="1">
      <protection locked="0"/>
    </xf>
    <xf numFmtId="1" fontId="5" fillId="6" borderId="7" xfId="0" applyNumberFormat="1" applyFont="1" applyFill="1" applyBorder="1" applyProtection="1">
      <protection locked="0"/>
    </xf>
    <xf numFmtId="1" fontId="3" fillId="5" borderId="304" xfId="0" applyNumberFormat="1" applyFont="1" applyFill="1" applyBorder="1"/>
    <xf numFmtId="1" fontId="5" fillId="0" borderId="305" xfId="0" applyNumberFormat="1" applyFont="1" applyBorder="1" applyAlignment="1">
      <alignment horizontal="left" vertical="center" wrapText="1"/>
    </xf>
    <xf numFmtId="1" fontId="5" fillId="0" borderId="305" xfId="0" applyNumberFormat="1" applyFont="1" applyBorder="1" applyAlignment="1">
      <alignment horizontal="right" vertical="center" wrapText="1"/>
    </xf>
    <xf numFmtId="1" fontId="5" fillId="5" borderId="306" xfId="0" applyNumberFormat="1" applyFont="1" applyFill="1" applyBorder="1"/>
    <xf numFmtId="1" fontId="5" fillId="0" borderId="311" xfId="0" applyNumberFormat="1" applyFont="1" applyBorder="1" applyAlignment="1">
      <alignment horizontal="center" vertical="center" wrapText="1"/>
    </xf>
    <xf numFmtId="1" fontId="5" fillId="0" borderId="236" xfId="0" applyNumberFormat="1" applyFont="1" applyBorder="1"/>
    <xf numFmtId="1" fontId="5" fillId="6" borderId="274" xfId="0" applyNumberFormat="1" applyFont="1" applyFill="1" applyBorder="1" applyProtection="1">
      <protection locked="0"/>
    </xf>
    <xf numFmtId="1" fontId="5" fillId="6" borderId="235" xfId="0" applyNumberFormat="1" applyFont="1" applyFill="1" applyBorder="1" applyProtection="1">
      <protection locked="0"/>
    </xf>
    <xf numFmtId="1" fontId="5" fillId="0" borderId="311" xfId="0" applyNumberFormat="1" applyFont="1" applyBorder="1" applyAlignment="1">
      <alignment horizontal="left" vertical="center" wrapText="1"/>
    </xf>
    <xf numFmtId="1" fontId="5" fillId="0" borderId="311" xfId="0" applyNumberFormat="1" applyFont="1" applyBorder="1" applyAlignment="1">
      <alignment horizontal="right" vertical="center" wrapText="1"/>
    </xf>
    <xf numFmtId="1" fontId="5" fillId="6" borderId="312" xfId="0" applyNumberFormat="1" applyFont="1" applyFill="1" applyBorder="1" applyProtection="1">
      <protection locked="0"/>
    </xf>
    <xf numFmtId="1" fontId="5" fillId="0" borderId="302" xfId="0" applyNumberFormat="1" applyFont="1" applyBorder="1"/>
    <xf numFmtId="1" fontId="5" fillId="6" borderId="313" xfId="0" applyNumberFormat="1" applyFont="1" applyFill="1" applyBorder="1" applyProtection="1">
      <protection locked="0"/>
    </xf>
    <xf numFmtId="1" fontId="5" fillId="6" borderId="302" xfId="0" applyNumberFormat="1" applyFont="1" applyFill="1" applyBorder="1" applyProtection="1">
      <protection locked="0"/>
    </xf>
    <xf numFmtId="1" fontId="5" fillId="2" borderId="281" xfId="0" applyNumberFormat="1" applyFont="1" applyFill="1" applyBorder="1"/>
    <xf numFmtId="1" fontId="5" fillId="0" borderId="281" xfId="0" applyNumberFormat="1" applyFont="1" applyBorder="1"/>
    <xf numFmtId="1" fontId="5" fillId="0" borderId="312" xfId="0" applyNumberFormat="1" applyFont="1" applyBorder="1" applyAlignment="1" applyProtection="1">
      <alignment horizontal="center" vertical="center" wrapText="1"/>
      <protection hidden="1"/>
    </xf>
    <xf numFmtId="1" fontId="5" fillId="6" borderId="189" xfId="0" applyNumberFormat="1" applyFont="1" applyFill="1" applyBorder="1" applyAlignment="1" applyProtection="1">
      <alignment wrapText="1"/>
      <protection locked="0"/>
    </xf>
    <xf numFmtId="1" fontId="5" fillId="0" borderId="210" xfId="0" applyNumberFormat="1" applyFont="1" applyBorder="1" applyAlignment="1" applyProtection="1">
      <alignment horizontal="center" vertical="center" wrapText="1"/>
      <protection hidden="1"/>
    </xf>
    <xf numFmtId="1" fontId="5" fillId="0" borderId="210" xfId="0" applyNumberFormat="1" applyFont="1" applyBorder="1" applyAlignment="1" applyProtection="1">
      <alignment horizontal="left" vertical="center" wrapText="1"/>
      <protection hidden="1"/>
    </xf>
    <xf numFmtId="1" fontId="5" fillId="0" borderId="302" xfId="0" applyNumberFormat="1" applyFont="1" applyBorder="1" applyAlignment="1">
      <alignment horizontal="right" wrapText="1"/>
    </xf>
    <xf numFmtId="1" fontId="5" fillId="0" borderId="312" xfId="0" applyNumberFormat="1" applyFont="1" applyBorder="1" applyAlignment="1">
      <alignment horizontal="right"/>
    </xf>
    <xf numFmtId="1" fontId="5" fillId="10" borderId="302" xfId="0" applyNumberFormat="1" applyFont="1" applyFill="1" applyBorder="1"/>
    <xf numFmtId="1" fontId="5" fillId="6" borderId="316" xfId="0" applyNumberFormat="1" applyFont="1" applyFill="1" applyBorder="1" applyProtection="1">
      <protection locked="0"/>
    </xf>
    <xf numFmtId="1" fontId="5" fillId="6" borderId="312" xfId="0" applyNumberFormat="1" applyFont="1" applyFill="1" applyBorder="1" applyAlignment="1" applyProtection="1">
      <alignment wrapText="1"/>
      <protection locked="0"/>
    </xf>
    <xf numFmtId="1" fontId="5" fillId="0" borderId="222" xfId="0" applyNumberFormat="1" applyFont="1" applyBorder="1" applyAlignment="1" applyProtection="1">
      <alignment horizontal="center" vertical="center" wrapText="1"/>
      <protection hidden="1"/>
    </xf>
    <xf numFmtId="1" fontId="5" fillId="0" borderId="228" xfId="0" applyNumberFormat="1" applyFont="1" applyBorder="1" applyAlignment="1" applyProtection="1">
      <alignment horizontal="center" vertical="center" wrapText="1"/>
      <protection hidden="1"/>
    </xf>
    <xf numFmtId="1" fontId="5" fillId="0" borderId="201" xfId="0" applyNumberFormat="1" applyFont="1" applyBorder="1" applyAlignment="1" applyProtection="1">
      <alignment horizontal="center" vertical="center" wrapText="1"/>
      <protection hidden="1"/>
    </xf>
    <xf numFmtId="1" fontId="3" fillId="0" borderId="298" xfId="0" applyNumberFormat="1" applyFont="1" applyBorder="1"/>
    <xf numFmtId="1" fontId="5" fillId="2" borderId="298" xfId="0" applyNumberFormat="1" applyFont="1" applyFill="1" applyBorder="1" applyProtection="1">
      <protection hidden="1"/>
    </xf>
    <xf numFmtId="1" fontId="5" fillId="0" borderId="300" xfId="0" applyNumberFormat="1" applyFont="1" applyBorder="1" applyAlignment="1" applyProtection="1">
      <alignment horizontal="left" vertical="center" wrapText="1"/>
      <protection hidden="1"/>
    </xf>
    <xf numFmtId="1" fontId="5" fillId="2" borderId="317" xfId="0" applyNumberFormat="1" applyFont="1" applyFill="1" applyBorder="1" applyProtection="1">
      <protection hidden="1"/>
    </xf>
    <xf numFmtId="1" fontId="3" fillId="0" borderId="317" xfId="0" applyNumberFormat="1" applyFont="1" applyBorder="1"/>
    <xf numFmtId="1" fontId="3" fillId="2" borderId="317" xfId="0" applyNumberFormat="1" applyFont="1" applyFill="1" applyBorder="1" applyProtection="1">
      <protection hidden="1"/>
    </xf>
    <xf numFmtId="1" fontId="8" fillId="2" borderId="317" xfId="0" applyNumberFormat="1" applyFont="1" applyFill="1" applyBorder="1" applyProtection="1">
      <protection hidden="1"/>
    </xf>
    <xf numFmtId="1" fontId="5" fillId="2" borderId="296" xfId="0" applyNumberFormat="1" applyFont="1" applyFill="1" applyBorder="1" applyProtection="1">
      <protection hidden="1"/>
    </xf>
    <xf numFmtId="1" fontId="5" fillId="2" borderId="315" xfId="0" applyNumberFormat="1" applyFont="1" applyFill="1" applyBorder="1" applyProtection="1">
      <protection hidden="1"/>
    </xf>
    <xf numFmtId="1" fontId="5" fillId="0" borderId="312" xfId="0" applyNumberFormat="1" applyFont="1" applyBorder="1" applyAlignment="1">
      <alignment horizontal="center" vertical="center" wrapText="1"/>
    </xf>
    <xf numFmtId="1" fontId="5" fillId="6" borderId="300" xfId="0" applyNumberFormat="1" applyFont="1" applyFill="1" applyBorder="1" applyAlignment="1" applyProtection="1">
      <alignment horizontal="right"/>
      <protection locked="0"/>
    </xf>
    <xf numFmtId="1" fontId="5" fillId="6" borderId="288" xfId="0" applyNumberFormat="1" applyFont="1" applyFill="1" applyBorder="1" applyAlignment="1" applyProtection="1">
      <alignment horizontal="right"/>
      <protection locked="0"/>
    </xf>
    <xf numFmtId="1" fontId="5" fillId="0" borderId="311" xfId="0" applyNumberFormat="1" applyFont="1" applyBorder="1" applyAlignment="1">
      <alignment horizontal="right" wrapText="1"/>
    </xf>
    <xf numFmtId="1" fontId="5" fillId="0" borderId="313" xfId="0" applyNumberFormat="1" applyFont="1" applyBorder="1" applyAlignment="1">
      <alignment horizontal="right" wrapText="1"/>
    </xf>
    <xf numFmtId="1" fontId="5" fillId="6" borderId="302" xfId="0" applyNumberFormat="1" applyFont="1" applyFill="1" applyBorder="1" applyAlignment="1" applyProtection="1">
      <alignment horizontal="right"/>
      <protection locked="0"/>
    </xf>
    <xf numFmtId="1" fontId="5" fillId="6" borderId="312" xfId="0" applyNumberFormat="1" applyFont="1" applyFill="1" applyBorder="1" applyAlignment="1" applyProtection="1">
      <alignment horizontal="right"/>
      <protection locked="0"/>
    </xf>
    <xf numFmtId="1" fontId="6" fillId="0" borderId="320" xfId="0" applyNumberFormat="1" applyFont="1" applyBorder="1" applyAlignment="1">
      <alignment horizontal="left"/>
    </xf>
    <xf numFmtId="1" fontId="5" fillId="6" borderId="321" xfId="0" applyNumberFormat="1" applyFont="1" applyFill="1" applyBorder="1" applyAlignment="1" applyProtection="1">
      <alignment horizontal="right"/>
      <protection locked="0"/>
    </xf>
    <xf numFmtId="1" fontId="4" fillId="0" borderId="298" xfId="0" applyNumberFormat="1" applyFont="1" applyBorder="1" applyAlignment="1">
      <alignment horizontal="left"/>
    </xf>
    <xf numFmtId="1" fontId="5" fillId="0" borderId="316" xfId="0" applyNumberFormat="1" applyFont="1" applyBorder="1"/>
    <xf numFmtId="0" fontId="13" fillId="0" borderId="285" xfId="0" applyFont="1" applyBorder="1" applyAlignment="1">
      <alignment vertical="center" wrapText="1"/>
    </xf>
    <xf numFmtId="1" fontId="16" fillId="0" borderId="312" xfId="0" applyNumberFormat="1" applyFont="1" applyBorder="1" applyAlignment="1">
      <alignment horizontal="center" vertical="center" wrapText="1"/>
    </xf>
    <xf numFmtId="1" fontId="16" fillId="0" borderId="300" xfId="0" applyNumberFormat="1" applyFont="1" applyBorder="1" applyAlignment="1">
      <alignment vertical="center" wrapText="1"/>
    </xf>
    <xf numFmtId="1" fontId="16" fillId="0" borderId="294" xfId="0" applyNumberFormat="1" applyFont="1" applyBorder="1" applyAlignment="1">
      <alignment horizontal="right"/>
    </xf>
    <xf numFmtId="1" fontId="16" fillId="6" borderId="294" xfId="0" applyNumberFormat="1" applyFont="1" applyFill="1" applyBorder="1" applyProtection="1">
      <protection locked="0"/>
    </xf>
    <xf numFmtId="1" fontId="16" fillId="6" borderId="300" xfId="0" applyNumberFormat="1" applyFont="1" applyFill="1" applyBorder="1" applyProtection="1">
      <protection locked="0"/>
    </xf>
    <xf numFmtId="1" fontId="16" fillId="0" borderId="323" xfId="0" applyNumberFormat="1" applyFont="1" applyBorder="1" applyAlignment="1">
      <alignment horizontal="right" wrapText="1"/>
    </xf>
    <xf numFmtId="1" fontId="16" fillId="0" borderId="312" xfId="0" applyNumberFormat="1" applyFont="1" applyBorder="1" applyAlignment="1">
      <alignment horizontal="right"/>
    </xf>
    <xf numFmtId="1" fontId="16" fillId="6" borderId="312" xfId="0" applyNumberFormat="1" applyFont="1" applyFill="1" applyBorder="1" applyProtection="1">
      <protection locked="0"/>
    </xf>
    <xf numFmtId="1" fontId="16" fillId="6" borderId="321" xfId="0" applyNumberFormat="1" applyFont="1" applyFill="1" applyBorder="1" applyProtection="1">
      <protection locked="0"/>
    </xf>
    <xf numFmtId="1" fontId="16" fillId="6" borderId="316" xfId="0" applyNumberFormat="1" applyFont="1" applyFill="1" applyBorder="1" applyProtection="1">
      <protection locked="0"/>
    </xf>
    <xf numFmtId="1" fontId="16" fillId="6" borderId="324" xfId="0" applyNumberFormat="1" applyFont="1" applyFill="1" applyBorder="1" applyProtection="1">
      <protection locked="0"/>
    </xf>
    <xf numFmtId="1" fontId="6" fillId="2" borderId="298" xfId="0" applyNumberFormat="1" applyFont="1" applyFill="1" applyBorder="1" applyAlignment="1">
      <alignment horizontal="left"/>
    </xf>
    <xf numFmtId="1" fontId="5" fillId="0" borderId="300" xfId="0" applyNumberFormat="1" applyFont="1" applyBorder="1" applyAlignment="1">
      <alignment vertical="center" wrapText="1"/>
    </xf>
    <xf numFmtId="1" fontId="5" fillId="6" borderId="300" xfId="0" applyNumberFormat="1" applyFont="1" applyFill="1" applyBorder="1" applyProtection="1">
      <protection locked="0"/>
    </xf>
    <xf numFmtId="1" fontId="5" fillId="7" borderId="294" xfId="0" applyNumberFormat="1" applyFont="1" applyFill="1" applyBorder="1"/>
    <xf numFmtId="1" fontId="5" fillId="6" borderId="305" xfId="0" applyNumberFormat="1" applyFont="1" applyFill="1" applyBorder="1" applyProtection="1">
      <protection locked="0"/>
    </xf>
    <xf numFmtId="1" fontId="5" fillId="0" borderId="289" xfId="0" applyNumberFormat="1" applyFont="1" applyBorder="1"/>
    <xf numFmtId="1" fontId="5" fillId="0" borderId="325" xfId="0" applyNumberFormat="1" applyFont="1" applyBorder="1"/>
    <xf numFmtId="1" fontId="5" fillId="0" borderId="294" xfId="0" applyNumberFormat="1" applyFont="1" applyBorder="1"/>
    <xf numFmtId="1" fontId="5" fillId="6" borderId="326" xfId="0" applyNumberFormat="1" applyFont="1" applyFill="1" applyBorder="1" applyProtection="1">
      <protection locked="0"/>
    </xf>
    <xf numFmtId="1" fontId="5" fillId="6" borderId="327" xfId="0" applyNumberFormat="1" applyFont="1" applyFill="1" applyBorder="1" applyProtection="1">
      <protection locked="0"/>
    </xf>
    <xf numFmtId="1" fontId="5" fillId="6" borderId="328" xfId="0" applyNumberFormat="1" applyFont="1" applyFill="1" applyBorder="1" applyProtection="1">
      <protection locked="0"/>
    </xf>
    <xf numFmtId="1" fontId="5" fillId="6" borderId="329" xfId="0" applyNumberFormat="1" applyFont="1" applyFill="1" applyBorder="1" applyProtection="1">
      <protection locked="0"/>
    </xf>
    <xf numFmtId="0" fontId="0" fillId="0" borderId="330" xfId="0" applyBorder="1" applyAlignment="1">
      <alignment horizontal="center"/>
    </xf>
    <xf numFmtId="1" fontId="0" fillId="0" borderId="330" xfId="0" applyNumberFormat="1" applyBorder="1"/>
    <xf numFmtId="1" fontId="5" fillId="5" borderId="331" xfId="0" applyNumberFormat="1" applyFont="1" applyFill="1" applyBorder="1"/>
    <xf numFmtId="1" fontId="5" fillId="5" borderId="330" xfId="0" applyNumberFormat="1" applyFont="1" applyFill="1" applyBorder="1"/>
    <xf numFmtId="1" fontId="3" fillId="5" borderId="332" xfId="0" applyNumberFormat="1" applyFont="1" applyFill="1" applyBorder="1"/>
    <xf numFmtId="1" fontId="5" fillId="0" borderId="337" xfId="0" applyNumberFormat="1" applyFont="1" applyBorder="1" applyAlignment="1">
      <alignment horizontal="center" vertical="center" wrapText="1"/>
    </xf>
    <xf numFmtId="1" fontId="5" fillId="0" borderId="338" xfId="0" applyNumberFormat="1" applyFont="1" applyBorder="1" applyAlignment="1">
      <alignment horizontal="center" vertical="center" wrapText="1"/>
    </xf>
    <xf numFmtId="9" fontId="5" fillId="0" borderId="335" xfId="1" applyFont="1" applyBorder="1" applyAlignment="1">
      <alignment horizontal="center" vertical="center" wrapText="1"/>
    </xf>
    <xf numFmtId="0" fontId="5" fillId="0" borderId="337" xfId="0" applyFont="1" applyBorder="1" applyAlignment="1">
      <alignment horizontal="center" vertical="center" wrapText="1"/>
    </xf>
    <xf numFmtId="0" fontId="5" fillId="0" borderId="338" xfId="0" applyFont="1" applyBorder="1" applyAlignment="1">
      <alignment horizontal="center" vertical="center" wrapText="1"/>
    </xf>
    <xf numFmtId="0" fontId="5" fillId="0" borderId="335" xfId="0" applyFont="1" applyBorder="1" applyAlignment="1">
      <alignment horizontal="center" vertical="center" wrapText="1"/>
    </xf>
    <xf numFmtId="1" fontId="5" fillId="0" borderId="326" xfId="0" applyNumberFormat="1" applyFont="1" applyBorder="1"/>
    <xf numFmtId="1" fontId="5" fillId="6" borderId="339" xfId="0" applyNumberFormat="1" applyFont="1" applyFill="1" applyBorder="1" applyProtection="1">
      <protection locked="0"/>
    </xf>
    <xf numFmtId="1" fontId="5" fillId="6" borderId="325" xfId="0" applyNumberFormat="1" applyFont="1" applyFill="1" applyBorder="1" applyProtection="1">
      <protection locked="0"/>
    </xf>
    <xf numFmtId="1" fontId="5" fillId="6" borderId="340" xfId="0" applyNumberFormat="1" applyFont="1" applyFill="1" applyBorder="1" applyProtection="1">
      <protection locked="0"/>
    </xf>
    <xf numFmtId="1" fontId="5" fillId="6" borderId="323" xfId="0" applyNumberFormat="1" applyFont="1" applyFill="1" applyBorder="1" applyProtection="1">
      <protection locked="0"/>
    </xf>
    <xf numFmtId="1" fontId="5" fillId="6" borderId="321" xfId="0" applyNumberFormat="1" applyFont="1" applyFill="1" applyBorder="1" applyProtection="1">
      <protection locked="0"/>
    </xf>
    <xf numFmtId="0" fontId="0" fillId="0" borderId="341" xfId="0" applyBorder="1" applyAlignment="1">
      <alignment horizontal="center"/>
    </xf>
    <xf numFmtId="1" fontId="0" fillId="0" borderId="341" xfId="0" applyNumberFormat="1" applyBorder="1"/>
    <xf numFmtId="1" fontId="5" fillId="5" borderId="337" xfId="0" applyNumberFormat="1" applyFont="1" applyFill="1" applyBorder="1"/>
    <xf numFmtId="1" fontId="5" fillId="5" borderId="341" xfId="0" applyNumberFormat="1" applyFont="1" applyFill="1" applyBorder="1"/>
    <xf numFmtId="1" fontId="0" fillId="5" borderId="337" xfId="0" applyNumberFormat="1" applyFill="1" applyBorder="1"/>
    <xf numFmtId="1" fontId="5" fillId="5" borderId="342" xfId="0" applyNumberFormat="1" applyFont="1" applyFill="1" applyBorder="1"/>
    <xf numFmtId="1" fontId="5" fillId="5" borderId="338" xfId="0" applyNumberFormat="1" applyFont="1" applyFill="1" applyBorder="1"/>
    <xf numFmtId="1" fontId="5" fillId="5" borderId="343" xfId="0" applyNumberFormat="1" applyFont="1" applyFill="1" applyBorder="1"/>
    <xf numFmtId="1" fontId="5" fillId="2" borderId="344" xfId="0" applyNumberFormat="1" applyFont="1" applyFill="1" applyBorder="1"/>
    <xf numFmtId="1" fontId="5" fillId="0" borderId="344" xfId="0" applyNumberFormat="1" applyFont="1" applyBorder="1"/>
    <xf numFmtId="1" fontId="4" fillId="2" borderId="336" xfId="0" applyNumberFormat="1" applyFont="1" applyFill="1" applyBorder="1" applyAlignment="1" applyProtection="1">
      <alignment horizontal="left"/>
      <protection hidden="1"/>
    </xf>
    <xf numFmtId="1" fontId="5" fillId="0" borderId="348" xfId="0" applyNumberFormat="1" applyFont="1" applyBorder="1" applyAlignment="1">
      <alignment horizontal="center" vertical="center" wrapText="1"/>
    </xf>
    <xf numFmtId="1" fontId="5" fillId="0" borderId="335" xfId="0" applyNumberFormat="1" applyFont="1" applyBorder="1" applyAlignment="1">
      <alignment horizontal="center" vertical="center" wrapText="1"/>
    </xf>
    <xf numFmtId="1" fontId="5" fillId="0" borderId="342" xfId="0" applyNumberFormat="1" applyFont="1" applyBorder="1" applyAlignment="1">
      <alignment horizontal="center" vertical="center" wrapText="1"/>
    </xf>
    <xf numFmtId="1" fontId="5" fillId="0" borderId="347" xfId="0" applyNumberFormat="1" applyFont="1" applyBorder="1" applyAlignment="1">
      <alignment horizontal="center" vertical="center" wrapText="1"/>
    </xf>
    <xf numFmtId="1" fontId="5" fillId="0" borderId="348" xfId="0" applyNumberFormat="1" applyFont="1" applyBorder="1" applyAlignment="1">
      <alignment horizontal="right" wrapText="1"/>
    </xf>
    <xf numFmtId="1" fontId="5" fillId="0" borderId="349" xfId="0" applyNumberFormat="1" applyFont="1" applyBorder="1" applyAlignment="1">
      <alignment horizontal="right" wrapText="1"/>
    </xf>
    <xf numFmtId="1" fontId="5" fillId="0" borderId="335" xfId="0" applyNumberFormat="1" applyFont="1" applyBorder="1" applyAlignment="1">
      <alignment horizontal="right"/>
    </xf>
    <xf numFmtId="1" fontId="5" fillId="10" borderId="348" xfId="0" applyNumberFormat="1" applyFont="1" applyFill="1" applyBorder="1"/>
    <xf numFmtId="1" fontId="5" fillId="10" borderId="350" xfId="0" applyNumberFormat="1" applyFont="1" applyFill="1" applyBorder="1"/>
    <xf numFmtId="1" fontId="5" fillId="6" borderId="348" xfId="0" applyNumberFormat="1" applyFont="1" applyFill="1" applyBorder="1" applyProtection="1">
      <protection locked="0"/>
    </xf>
    <xf numFmtId="1" fontId="5" fillId="6" borderId="350" xfId="0" applyNumberFormat="1" applyFont="1" applyFill="1" applyBorder="1" applyProtection="1">
      <protection locked="0"/>
    </xf>
    <xf numFmtId="1" fontId="5" fillId="6" borderId="345" xfId="0" applyNumberFormat="1" applyFont="1" applyFill="1" applyBorder="1" applyProtection="1">
      <protection locked="0"/>
    </xf>
    <xf numFmtId="1" fontId="5" fillId="6" borderId="336" xfId="0" applyNumberFormat="1" applyFont="1" applyFill="1" applyBorder="1" applyProtection="1">
      <protection locked="0"/>
    </xf>
    <xf numFmtId="1" fontId="5" fillId="6" borderId="351" xfId="0" applyNumberFormat="1" applyFont="1" applyFill="1" applyBorder="1" applyProtection="1">
      <protection locked="0"/>
    </xf>
    <xf numFmtId="1" fontId="5" fillId="6" borderId="335" xfId="0" applyNumberFormat="1" applyFont="1" applyFill="1" applyBorder="1" applyAlignment="1" applyProtection="1">
      <alignment wrapText="1"/>
      <protection locked="0"/>
    </xf>
    <xf numFmtId="1" fontId="5" fillId="0" borderId="352" xfId="0" applyNumberFormat="1" applyFont="1" applyBorder="1" applyAlignment="1" applyProtection="1">
      <alignment horizontal="center" vertical="center" wrapText="1"/>
      <protection hidden="1"/>
    </xf>
    <xf numFmtId="1" fontId="5" fillId="0" borderId="352" xfId="0" applyNumberFormat="1" applyFont="1" applyBorder="1" applyAlignment="1" applyProtection="1">
      <alignment horizontal="left" vertical="center" wrapText="1"/>
      <protection hidden="1"/>
    </xf>
    <xf numFmtId="1" fontId="5" fillId="0" borderId="323" xfId="0" applyNumberFormat="1" applyFont="1" applyBorder="1" applyAlignment="1">
      <alignment horizontal="right" wrapText="1"/>
    </xf>
    <xf numFmtId="1" fontId="5" fillId="10" borderId="321" xfId="0" applyNumberFormat="1" applyFont="1" applyFill="1" applyBorder="1"/>
    <xf numFmtId="1" fontId="5" fillId="6" borderId="324" xfId="0" applyNumberFormat="1" applyFont="1" applyFill="1" applyBorder="1" applyProtection="1">
      <protection locked="0"/>
    </xf>
    <xf numFmtId="1" fontId="5" fillId="6" borderId="9" xfId="0" applyNumberFormat="1" applyFont="1" applyFill="1" applyBorder="1" applyAlignment="1" applyProtection="1">
      <alignment wrapText="1"/>
      <protection locked="0"/>
    </xf>
    <xf numFmtId="1" fontId="5" fillId="0" borderId="348" xfId="0" applyNumberFormat="1" applyFont="1" applyBorder="1" applyAlignment="1" applyProtection="1">
      <alignment horizontal="center" vertical="center"/>
      <protection hidden="1"/>
    </xf>
    <xf numFmtId="1" fontId="5" fillId="0" borderId="349" xfId="0" applyNumberFormat="1" applyFont="1" applyBorder="1" applyAlignment="1" applyProtection="1">
      <alignment horizontal="center" vertical="center"/>
      <protection hidden="1"/>
    </xf>
    <xf numFmtId="1" fontId="5" fillId="0" borderId="328" xfId="0" applyNumberFormat="1" applyFont="1" applyBorder="1" applyAlignment="1" applyProtection="1">
      <alignment horizontal="left" vertical="center" wrapText="1"/>
      <protection hidden="1"/>
    </xf>
    <xf numFmtId="1" fontId="5" fillId="0" borderId="326" xfId="0" applyNumberFormat="1" applyFont="1" applyBorder="1" applyAlignment="1">
      <alignment horizontal="right" wrapText="1"/>
    </xf>
    <xf numFmtId="1" fontId="5" fillId="0" borderId="325" xfId="0" applyNumberFormat="1" applyFont="1" applyBorder="1" applyAlignment="1">
      <alignment horizontal="right" wrapText="1"/>
    </xf>
    <xf numFmtId="1" fontId="5" fillId="0" borderId="329" xfId="0" applyNumberFormat="1" applyFont="1" applyBorder="1" applyAlignment="1">
      <alignment horizontal="right"/>
    </xf>
    <xf numFmtId="1" fontId="5" fillId="11" borderId="326" xfId="0" applyNumberFormat="1" applyFont="1" applyFill="1" applyBorder="1"/>
    <xf numFmtId="1" fontId="5" fillId="11" borderId="329" xfId="0" applyNumberFormat="1" applyFont="1" applyFill="1" applyBorder="1"/>
    <xf numFmtId="1" fontId="5" fillId="6" borderId="353" xfId="0" applyNumberFormat="1" applyFont="1" applyFill="1" applyBorder="1" applyProtection="1">
      <protection locked="0"/>
    </xf>
    <xf numFmtId="1" fontId="5" fillId="6" borderId="329" xfId="0" applyNumberFormat="1" applyFont="1" applyFill="1" applyBorder="1" applyAlignment="1" applyProtection="1">
      <alignment wrapText="1"/>
      <protection locked="0"/>
    </xf>
    <xf numFmtId="1" fontId="5" fillId="11" borderId="328" xfId="0" applyNumberFormat="1" applyFont="1" applyFill="1" applyBorder="1"/>
    <xf numFmtId="1" fontId="5" fillId="11" borderId="327" xfId="0" applyNumberFormat="1" applyFont="1" applyFill="1" applyBorder="1"/>
    <xf numFmtId="1" fontId="5" fillId="11" borderId="353" xfId="0" applyNumberFormat="1" applyFont="1" applyFill="1" applyBorder="1"/>
    <xf numFmtId="1" fontId="6" fillId="2" borderId="336" xfId="0" applyNumberFormat="1" applyFont="1" applyFill="1" applyBorder="1" applyAlignment="1" applyProtection="1">
      <alignment horizontal="left"/>
      <protection hidden="1"/>
    </xf>
    <xf numFmtId="1" fontId="4" fillId="2" borderId="336" xfId="0" applyNumberFormat="1" applyFont="1" applyFill="1" applyBorder="1" applyAlignment="1" applyProtection="1">
      <alignment horizontal="left" wrapText="1"/>
      <protection hidden="1"/>
    </xf>
    <xf numFmtId="1" fontId="2" fillId="2" borderId="355" xfId="0" applyNumberFormat="1" applyFont="1" applyFill="1" applyBorder="1" applyAlignment="1" applyProtection="1">
      <alignment wrapText="1"/>
      <protection hidden="1"/>
    </xf>
    <xf numFmtId="1" fontId="5" fillId="0" borderId="355" xfId="0" applyNumberFormat="1" applyFont="1" applyBorder="1" applyProtection="1">
      <protection hidden="1"/>
    </xf>
    <xf numFmtId="1" fontId="5" fillId="0" borderId="356" xfId="0" applyNumberFormat="1" applyFont="1" applyBorder="1" applyAlignment="1" applyProtection="1">
      <alignment horizontal="center" vertical="center" wrapText="1"/>
      <protection hidden="1"/>
    </xf>
    <xf numFmtId="1" fontId="5" fillId="0" borderId="357" xfId="0" applyNumberFormat="1" applyFont="1" applyBorder="1" applyAlignment="1" applyProtection="1">
      <alignment horizontal="center" vertical="center" wrapText="1"/>
      <protection hidden="1"/>
    </xf>
    <xf numFmtId="1" fontId="5" fillId="0" borderId="358" xfId="0" applyNumberFormat="1" applyFont="1" applyBorder="1" applyAlignment="1" applyProtection="1">
      <alignment horizontal="center" vertical="center" wrapText="1"/>
      <protection hidden="1"/>
    </xf>
    <xf numFmtId="1" fontId="5" fillId="0" borderId="342" xfId="0" applyNumberFormat="1" applyFont="1" applyBorder="1" applyAlignment="1" applyProtection="1">
      <alignment horizontal="center" vertical="center" wrapText="1"/>
      <protection hidden="1"/>
    </xf>
    <xf numFmtId="1" fontId="5" fillId="0" borderId="359" xfId="0" applyNumberFormat="1" applyFont="1" applyBorder="1" applyAlignment="1" applyProtection="1">
      <alignment vertical="center" wrapText="1"/>
      <protection hidden="1"/>
    </xf>
    <xf numFmtId="1" fontId="5" fillId="6" borderId="360" xfId="0" applyNumberFormat="1" applyFont="1" applyFill="1" applyBorder="1" applyAlignment="1" applyProtection="1">
      <alignment wrapText="1"/>
      <protection locked="0"/>
    </xf>
    <xf numFmtId="1" fontId="5" fillId="6" borderId="361" xfId="0" applyNumberFormat="1" applyFont="1" applyFill="1" applyBorder="1" applyAlignment="1" applyProtection="1">
      <alignment wrapText="1"/>
      <protection locked="0"/>
    </xf>
    <xf numFmtId="1" fontId="5" fillId="6" borderId="362" xfId="0" applyNumberFormat="1" applyFont="1" applyFill="1" applyBorder="1" applyAlignment="1" applyProtection="1">
      <alignment wrapText="1"/>
      <protection locked="0"/>
    </xf>
    <xf numFmtId="1" fontId="5" fillId="6" borderId="363" xfId="0" applyNumberFormat="1" applyFont="1" applyFill="1" applyBorder="1" applyAlignment="1" applyProtection="1">
      <alignment wrapText="1"/>
      <protection locked="0"/>
    </xf>
    <xf numFmtId="1" fontId="5" fillId="2" borderId="364" xfId="0" applyNumberFormat="1" applyFont="1" applyFill="1" applyBorder="1" applyProtection="1">
      <protection hidden="1"/>
    </xf>
    <xf numFmtId="1" fontId="5" fillId="2" borderId="355" xfId="0" applyNumberFormat="1" applyFont="1" applyFill="1" applyBorder="1" applyProtection="1">
      <protection hidden="1"/>
    </xf>
    <xf numFmtId="1" fontId="5" fillId="2" borderId="365" xfId="0" applyNumberFormat="1" applyFont="1" applyFill="1" applyBorder="1"/>
    <xf numFmtId="1" fontId="5" fillId="2" borderId="366" xfId="0" applyNumberFormat="1" applyFont="1" applyFill="1" applyBorder="1" applyAlignment="1" applyProtection="1">
      <alignment wrapText="1"/>
      <protection hidden="1"/>
    </xf>
    <xf numFmtId="1" fontId="7" fillId="2" borderId="366" xfId="0" applyNumberFormat="1" applyFont="1" applyFill="1" applyBorder="1" applyProtection="1">
      <protection hidden="1"/>
    </xf>
    <xf numFmtId="1" fontId="3" fillId="0" borderId="355" xfId="0" applyNumberFormat="1" applyFont="1" applyBorder="1"/>
    <xf numFmtId="1" fontId="3" fillId="2" borderId="355" xfId="0" applyNumberFormat="1" applyFont="1" applyFill="1" applyBorder="1"/>
    <xf numFmtId="1" fontId="5" fillId="6" borderId="359" xfId="0" applyNumberFormat="1" applyFont="1" applyFill="1" applyBorder="1" applyAlignment="1" applyProtection="1">
      <alignment horizontal="right" wrapText="1"/>
      <protection locked="0"/>
    </xf>
    <xf numFmtId="1" fontId="5" fillId="6" borderId="360" xfId="0" applyNumberFormat="1" applyFont="1" applyFill="1" applyBorder="1" applyAlignment="1" applyProtection="1">
      <alignment horizontal="right"/>
      <protection locked="0"/>
    </xf>
    <xf numFmtId="1" fontId="5" fillId="6" borderId="367" xfId="0" applyNumberFormat="1" applyFont="1" applyFill="1" applyBorder="1" applyAlignment="1" applyProtection="1">
      <alignment horizontal="right"/>
      <protection locked="0"/>
    </xf>
    <xf numFmtId="1" fontId="3" fillId="0" borderId="368" xfId="0" applyNumberFormat="1" applyFont="1" applyBorder="1"/>
    <xf numFmtId="1" fontId="3" fillId="2" borderId="368" xfId="0" applyNumberFormat="1" applyFont="1" applyFill="1" applyBorder="1"/>
    <xf numFmtId="1" fontId="3" fillId="0" borderId="364" xfId="0" applyNumberFormat="1" applyFont="1" applyBorder="1"/>
    <xf numFmtId="1" fontId="5" fillId="2" borderId="344" xfId="0" applyNumberFormat="1" applyFont="1" applyFill="1" applyBorder="1" applyProtection="1">
      <protection hidden="1"/>
    </xf>
    <xf numFmtId="1" fontId="5" fillId="0" borderId="344" xfId="0" applyNumberFormat="1" applyFont="1" applyBorder="1" applyProtection="1">
      <protection hidden="1"/>
    </xf>
    <xf numFmtId="1" fontId="5" fillId="0" borderId="369" xfId="0" applyNumberFormat="1" applyFont="1" applyBorder="1" applyProtection="1">
      <protection hidden="1"/>
    </xf>
    <xf numFmtId="1" fontId="3" fillId="2" borderId="344" xfId="0" applyNumberFormat="1" applyFont="1" applyFill="1" applyBorder="1"/>
    <xf numFmtId="1" fontId="5" fillId="0" borderId="337" xfId="0" applyNumberFormat="1" applyFont="1" applyBorder="1" applyAlignment="1" applyProtection="1">
      <alignment horizontal="center" vertical="center" wrapText="1"/>
      <protection hidden="1"/>
    </xf>
    <xf numFmtId="1" fontId="5" fillId="0" borderId="335" xfId="0" applyNumberFormat="1" applyFont="1" applyBorder="1" applyAlignment="1" applyProtection="1">
      <alignment horizontal="center" vertical="center" wrapText="1"/>
      <protection hidden="1"/>
    </xf>
    <xf numFmtId="1" fontId="5" fillId="0" borderId="370" xfId="0" applyNumberFormat="1" applyFont="1" applyBorder="1" applyAlignment="1" applyProtection="1">
      <alignment horizontal="left" vertical="center" wrapText="1"/>
      <protection hidden="1"/>
    </xf>
    <xf numFmtId="1" fontId="5" fillId="6" borderId="371" xfId="0" applyNumberFormat="1" applyFont="1" applyFill="1" applyBorder="1" applyProtection="1">
      <protection locked="0"/>
    </xf>
    <xf numFmtId="1" fontId="5" fillId="6" borderId="372" xfId="0" applyNumberFormat="1" applyFont="1" applyFill="1" applyBorder="1" applyProtection="1">
      <protection locked="0"/>
    </xf>
    <xf numFmtId="1" fontId="5" fillId="6" borderId="373" xfId="0" applyNumberFormat="1" applyFont="1" applyFill="1" applyBorder="1" applyProtection="1">
      <protection locked="0"/>
    </xf>
    <xf numFmtId="1" fontId="5" fillId="0" borderId="334" xfId="0" applyNumberFormat="1" applyFont="1" applyBorder="1" applyAlignment="1" applyProtection="1">
      <alignment horizontal="center" vertical="center" wrapText="1"/>
      <protection hidden="1"/>
    </xf>
    <xf numFmtId="1" fontId="5" fillId="2" borderId="341" xfId="0" applyNumberFormat="1" applyFont="1" applyFill="1" applyBorder="1" applyAlignment="1">
      <alignment wrapText="1"/>
    </xf>
    <xf numFmtId="1" fontId="5" fillId="2" borderId="337" xfId="0" applyNumberFormat="1" applyFont="1" applyFill="1" applyBorder="1" applyAlignment="1">
      <alignment wrapText="1"/>
    </xf>
    <xf numFmtId="1" fontId="5" fillId="2" borderId="335" xfId="0" applyNumberFormat="1" applyFont="1" applyFill="1" applyBorder="1" applyAlignment="1">
      <alignment wrapText="1"/>
    </xf>
    <xf numFmtId="1" fontId="5" fillId="2" borderId="369" xfId="0" applyNumberFormat="1" applyFont="1" applyFill="1" applyBorder="1" applyProtection="1">
      <protection hidden="1"/>
    </xf>
    <xf numFmtId="1" fontId="5" fillId="2" borderId="375" xfId="0" applyNumberFormat="1" applyFont="1" applyFill="1" applyBorder="1" applyProtection="1">
      <protection hidden="1"/>
    </xf>
    <xf numFmtId="1" fontId="5" fillId="0" borderId="341" xfId="0" applyNumberFormat="1" applyFont="1" applyBorder="1" applyAlignment="1">
      <alignment horizontal="center" vertical="center"/>
    </xf>
    <xf numFmtId="1" fontId="5" fillId="0" borderId="342" xfId="0" applyNumberFormat="1" applyFont="1" applyBorder="1" applyAlignment="1">
      <alignment horizontal="center" vertical="center"/>
    </xf>
    <xf numFmtId="1" fontId="5" fillId="0" borderId="371" xfId="0" applyNumberFormat="1" applyFont="1" applyBorder="1" applyAlignment="1">
      <alignment horizontal="left" vertical="center" wrapText="1"/>
    </xf>
    <xf numFmtId="1" fontId="5" fillId="0" borderId="371" xfId="0" applyNumberFormat="1" applyFont="1" applyBorder="1" applyAlignment="1">
      <alignment horizontal="right" wrapText="1"/>
    </xf>
    <xf numFmtId="1" fontId="5" fillId="0" borderId="377" xfId="0" applyNumberFormat="1" applyFont="1" applyBorder="1" applyAlignment="1">
      <alignment horizontal="right" wrapText="1"/>
    </xf>
    <xf numFmtId="1" fontId="5" fillId="0" borderId="373" xfId="0" applyNumberFormat="1" applyFont="1" applyBorder="1" applyAlignment="1">
      <alignment horizontal="right"/>
    </xf>
    <xf numFmtId="1" fontId="5" fillId="6" borderId="372" xfId="0" applyNumberFormat="1" applyFont="1" applyFill="1" applyBorder="1" applyAlignment="1" applyProtection="1">
      <alignment horizontal="right"/>
      <protection locked="0"/>
    </xf>
    <xf numFmtId="1" fontId="5" fillId="6" borderId="373" xfId="0" applyNumberFormat="1" applyFont="1" applyFill="1" applyBorder="1" applyAlignment="1" applyProtection="1">
      <alignment horizontal="right"/>
      <protection locked="0"/>
    </xf>
    <xf numFmtId="1" fontId="5" fillId="6" borderId="378" xfId="0" applyNumberFormat="1" applyFont="1" applyFill="1" applyBorder="1" applyAlignment="1" applyProtection="1">
      <alignment horizontal="right"/>
      <protection locked="0"/>
    </xf>
    <xf numFmtId="1" fontId="5" fillId="6" borderId="370" xfId="0" applyNumberFormat="1" applyFont="1" applyFill="1" applyBorder="1" applyAlignment="1" applyProtection="1">
      <alignment horizontal="right"/>
      <protection locked="0"/>
    </xf>
    <xf numFmtId="1" fontId="5" fillId="6" borderId="379" xfId="0" applyNumberFormat="1" applyFont="1" applyFill="1" applyBorder="1" applyAlignment="1" applyProtection="1">
      <alignment horizontal="right"/>
      <protection locked="0"/>
    </xf>
    <xf numFmtId="1" fontId="5" fillId="6" borderId="324" xfId="0" applyNumberFormat="1" applyFont="1" applyFill="1" applyBorder="1" applyAlignment="1" applyProtection="1">
      <alignment horizontal="right"/>
      <protection locked="0"/>
    </xf>
    <xf numFmtId="1" fontId="5" fillId="0" borderId="337" xfId="0" applyNumberFormat="1" applyFont="1" applyBorder="1" applyAlignment="1">
      <alignment horizontal="center" vertical="center"/>
    </xf>
    <xf numFmtId="1" fontId="5" fillId="0" borderId="380" xfId="0" applyNumberFormat="1" applyFont="1" applyBorder="1" applyAlignment="1">
      <alignment horizontal="center" vertical="center"/>
    </xf>
    <xf numFmtId="0" fontId="0" fillId="0" borderId="341" xfId="0" applyBorder="1"/>
    <xf numFmtId="1" fontId="5" fillId="6" borderId="337" xfId="0" applyNumberFormat="1" applyFont="1" applyFill="1" applyBorder="1" applyAlignment="1" applyProtection="1">
      <alignment horizontal="right"/>
      <protection locked="0"/>
    </xf>
    <xf numFmtId="1" fontId="5" fillId="6" borderId="380" xfId="0" applyNumberFormat="1" applyFont="1" applyFill="1" applyBorder="1" applyAlignment="1" applyProtection="1">
      <alignment horizontal="right"/>
      <protection locked="0"/>
    </xf>
    <xf numFmtId="1" fontId="5" fillId="6" borderId="381" xfId="0" applyNumberFormat="1" applyFont="1" applyFill="1" applyBorder="1" applyAlignment="1" applyProtection="1">
      <alignment horizontal="right"/>
      <protection locked="0"/>
    </xf>
    <xf numFmtId="1" fontId="6" fillId="0" borderId="382" xfId="0" applyNumberFormat="1" applyFont="1" applyBorder="1" applyAlignment="1">
      <alignment horizontal="left"/>
    </xf>
    <xf numFmtId="1" fontId="5" fillId="0" borderId="305" xfId="0" applyNumberFormat="1" applyFont="1" applyBorder="1" applyAlignment="1">
      <alignment horizontal="right" wrapText="1"/>
    </xf>
    <xf numFmtId="1" fontId="5" fillId="0" borderId="339" xfId="0" applyNumberFormat="1" applyFont="1" applyBorder="1" applyAlignment="1">
      <alignment horizontal="right" wrapText="1"/>
    </xf>
    <xf numFmtId="1" fontId="5" fillId="6" borderId="326" xfId="0" applyNumberFormat="1" applyFont="1" applyFill="1" applyBorder="1" applyAlignment="1" applyProtection="1">
      <alignment horizontal="right"/>
      <protection locked="0"/>
    </xf>
    <xf numFmtId="1" fontId="5" fillId="6" borderId="329" xfId="0" applyNumberFormat="1" applyFont="1" applyFill="1" applyBorder="1" applyAlignment="1" applyProtection="1">
      <alignment horizontal="right"/>
      <protection locked="0"/>
    </xf>
    <xf numFmtId="1" fontId="5" fillId="6" borderId="327" xfId="0" applyNumberFormat="1" applyFont="1" applyFill="1" applyBorder="1" applyAlignment="1" applyProtection="1">
      <alignment horizontal="right"/>
      <protection locked="0"/>
    </xf>
    <xf numFmtId="1" fontId="11" fillId="0" borderId="383" xfId="0" applyNumberFormat="1" applyFont="1" applyBorder="1" applyAlignment="1">
      <alignment horizontal="center" vertical="center" wrapText="1"/>
    </xf>
    <xf numFmtId="1" fontId="5" fillId="0" borderId="385" xfId="0" applyNumberFormat="1" applyFont="1" applyBorder="1" applyAlignment="1">
      <alignment horizontal="center" vertical="center" wrapText="1"/>
    </xf>
    <xf numFmtId="1" fontId="5" fillId="0" borderId="350" xfId="0" applyNumberFormat="1" applyFont="1" applyBorder="1" applyAlignment="1">
      <alignment horizontal="center" vertical="center" wrapText="1"/>
    </xf>
    <xf numFmtId="1" fontId="5" fillId="0" borderId="386" xfId="0" applyNumberFormat="1" applyFont="1" applyBorder="1" applyAlignment="1">
      <alignment horizontal="center" vertical="center" wrapText="1"/>
    </xf>
    <xf numFmtId="1" fontId="5" fillId="0" borderId="349" xfId="0" applyNumberFormat="1" applyFont="1" applyBorder="1" applyAlignment="1">
      <alignment horizontal="center" vertical="center" wrapText="1"/>
    </xf>
    <xf numFmtId="1" fontId="5" fillId="0" borderId="387" xfId="0" applyNumberFormat="1" applyFont="1" applyBorder="1" applyAlignment="1">
      <alignment vertical="center" wrapText="1"/>
    </xf>
    <xf numFmtId="1" fontId="11" fillId="0" borderId="387" xfId="0" applyNumberFormat="1" applyFont="1" applyBorder="1" applyAlignment="1">
      <alignment horizontal="right" vertical="center" wrapText="1"/>
    </xf>
    <xf numFmtId="1" fontId="5" fillId="6" borderId="386" xfId="0" applyNumberFormat="1" applyFont="1" applyFill="1" applyBorder="1" applyAlignment="1" applyProtection="1">
      <alignment horizontal="right"/>
      <protection locked="0"/>
    </xf>
    <xf numFmtId="1" fontId="5" fillId="6" borderId="350" xfId="0" applyNumberFormat="1" applyFont="1" applyFill="1" applyBorder="1" applyAlignment="1" applyProtection="1">
      <alignment horizontal="right"/>
      <protection locked="0"/>
    </xf>
    <xf numFmtId="1" fontId="5" fillId="6" borderId="335" xfId="0" applyNumberFormat="1" applyFont="1" applyFill="1" applyBorder="1" applyAlignment="1" applyProtection="1">
      <alignment horizontal="right"/>
      <protection locked="0"/>
    </xf>
    <xf numFmtId="1" fontId="5" fillId="5" borderId="328" xfId="0" applyNumberFormat="1" applyFont="1" applyFill="1" applyBorder="1" applyAlignment="1">
      <alignment vertical="center" wrapText="1"/>
    </xf>
    <xf numFmtId="1" fontId="5" fillId="5" borderId="326" xfId="0" applyNumberFormat="1" applyFont="1" applyFill="1" applyBorder="1" applyAlignment="1">
      <alignment horizontal="right" wrapText="1"/>
    </xf>
    <xf numFmtId="1" fontId="5" fillId="5" borderId="325" xfId="0" applyNumberFormat="1" applyFont="1" applyFill="1" applyBorder="1" applyAlignment="1">
      <alignment horizontal="right" wrapText="1"/>
    </xf>
    <xf numFmtId="1" fontId="5" fillId="5" borderId="329" xfId="0" applyNumberFormat="1" applyFont="1" applyFill="1" applyBorder="1" applyAlignment="1">
      <alignment horizontal="right"/>
    </xf>
    <xf numFmtId="1" fontId="5" fillId="5" borderId="387" xfId="0" applyNumberFormat="1" applyFont="1" applyFill="1" applyBorder="1" applyAlignment="1">
      <alignment horizontal="center"/>
    </xf>
    <xf numFmtId="1" fontId="5" fillId="5" borderId="385" xfId="0" applyNumberFormat="1" applyFont="1" applyFill="1" applyBorder="1" applyAlignment="1">
      <alignment horizontal="right"/>
    </xf>
    <xf numFmtId="1" fontId="5" fillId="5" borderId="349" xfId="0" applyNumberFormat="1" applyFont="1" applyFill="1" applyBorder="1" applyAlignment="1">
      <alignment horizontal="right"/>
    </xf>
    <xf numFmtId="1" fontId="5" fillId="5" borderId="335" xfId="0" applyNumberFormat="1" applyFont="1" applyFill="1" applyBorder="1" applyAlignment="1">
      <alignment horizontal="right"/>
    </xf>
    <xf numFmtId="1" fontId="5" fillId="5" borderId="385" xfId="0" applyNumberFormat="1" applyFont="1" applyFill="1" applyBorder="1"/>
    <xf numFmtId="1" fontId="5" fillId="5" borderId="335" xfId="0" applyNumberFormat="1" applyFont="1" applyFill="1" applyBorder="1"/>
    <xf numFmtId="1" fontId="5" fillId="5" borderId="350" xfId="0" applyNumberFormat="1" applyFont="1" applyFill="1" applyBorder="1"/>
    <xf numFmtId="1" fontId="5" fillId="5" borderId="384" xfId="0" applyNumberFormat="1" applyFont="1" applyFill="1" applyBorder="1"/>
    <xf numFmtId="1" fontId="5" fillId="5" borderId="351" xfId="0" applyNumberFormat="1" applyFont="1" applyFill="1" applyBorder="1"/>
    <xf numFmtId="1" fontId="5" fillId="5" borderId="387" xfId="0" applyNumberFormat="1" applyFont="1" applyFill="1" applyBorder="1"/>
    <xf numFmtId="1" fontId="5" fillId="0" borderId="388" xfId="0" applyNumberFormat="1" applyFont="1" applyBorder="1" applyAlignment="1">
      <alignment vertical="center"/>
    </xf>
    <xf numFmtId="1" fontId="5" fillId="0" borderId="387" xfId="0" applyNumberFormat="1" applyFont="1" applyBorder="1" applyAlignment="1">
      <alignment horizontal="center" vertical="center" wrapText="1"/>
    </xf>
    <xf numFmtId="0" fontId="5" fillId="0" borderId="387" xfId="0" applyFont="1" applyBorder="1" applyAlignment="1">
      <alignment horizontal="center" vertical="center" wrapText="1"/>
    </xf>
    <xf numFmtId="0" fontId="13" fillId="0" borderId="305" xfId="0" applyFont="1" applyBorder="1" applyAlignment="1">
      <alignment vertical="center" wrapText="1"/>
    </xf>
    <xf numFmtId="1" fontId="16" fillId="0" borderId="385" xfId="0" applyNumberFormat="1" applyFont="1" applyBorder="1" applyAlignment="1">
      <alignment horizontal="center" vertical="center" wrapText="1"/>
    </xf>
    <xf numFmtId="1" fontId="16" fillId="0" borderId="328" xfId="0" applyNumberFormat="1" applyFont="1" applyBorder="1" applyAlignment="1">
      <alignment vertical="center" wrapText="1"/>
    </xf>
    <xf numFmtId="1" fontId="16" fillId="0" borderId="326" xfId="0" applyNumberFormat="1" applyFont="1" applyBorder="1" applyAlignment="1">
      <alignment horizontal="right" wrapText="1"/>
    </xf>
    <xf numFmtId="1" fontId="16" fillId="0" borderId="325" xfId="0" applyNumberFormat="1" applyFont="1" applyBorder="1" applyAlignment="1">
      <alignment horizontal="right" wrapText="1"/>
    </xf>
    <xf numFmtId="1" fontId="16" fillId="0" borderId="329" xfId="0" applyNumberFormat="1" applyFont="1" applyBorder="1" applyAlignment="1">
      <alignment horizontal="right"/>
    </xf>
    <xf numFmtId="1" fontId="16" fillId="6" borderId="326" xfId="0" applyNumberFormat="1" applyFont="1" applyFill="1" applyBorder="1" applyProtection="1">
      <protection locked="0"/>
    </xf>
    <xf numFmtId="1" fontId="16" fillId="6" borderId="329" xfId="0" applyNumberFormat="1" applyFont="1" applyFill="1" applyBorder="1" applyProtection="1">
      <protection locked="0"/>
    </xf>
    <xf numFmtId="1" fontId="16" fillId="6" borderId="327" xfId="0" applyNumberFormat="1" applyFont="1" applyFill="1" applyBorder="1" applyProtection="1">
      <protection locked="0"/>
    </xf>
    <xf numFmtId="1" fontId="16" fillId="6" borderId="328" xfId="0" applyNumberFormat="1" applyFont="1" applyFill="1" applyBorder="1" applyProtection="1">
      <protection locked="0"/>
    </xf>
    <xf numFmtId="1" fontId="16" fillId="6" borderId="353" xfId="0" applyNumberFormat="1" applyFont="1" applyFill="1" applyBorder="1" applyProtection="1">
      <protection locked="0"/>
    </xf>
    <xf numFmtId="1" fontId="16" fillId="0" borderId="387" xfId="0" applyNumberFormat="1" applyFont="1" applyBorder="1" applyAlignment="1">
      <alignment horizontal="center"/>
    </xf>
    <xf numFmtId="1" fontId="16" fillId="0" borderId="385" xfId="0" applyNumberFormat="1" applyFont="1" applyBorder="1" applyAlignment="1">
      <alignment horizontal="right"/>
    </xf>
    <xf numFmtId="1" fontId="16" fillId="0" borderId="349" xfId="0" applyNumberFormat="1" applyFont="1" applyBorder="1" applyAlignment="1">
      <alignment horizontal="right"/>
    </xf>
    <xf numFmtId="1" fontId="16" fillId="0" borderId="335" xfId="0" applyNumberFormat="1" applyFont="1" applyBorder="1" applyAlignment="1">
      <alignment horizontal="right"/>
    </xf>
    <xf numFmtId="1" fontId="16" fillId="0" borderId="385" xfId="0" applyNumberFormat="1" applyFont="1" applyBorder="1"/>
    <xf numFmtId="1" fontId="16" fillId="0" borderId="335" xfId="0" applyNumberFormat="1" applyFont="1" applyBorder="1"/>
    <xf numFmtId="1" fontId="16" fillId="0" borderId="350" xfId="0" applyNumberFormat="1" applyFont="1" applyBorder="1"/>
    <xf numFmtId="1" fontId="16" fillId="0" borderId="384" xfId="0" applyNumberFormat="1" applyFont="1" applyBorder="1"/>
    <xf numFmtId="1" fontId="16" fillId="0" borderId="351" xfId="0" applyNumberFormat="1" applyFont="1" applyBorder="1"/>
    <xf numFmtId="1" fontId="16" fillId="0" borderId="389" xfId="0" applyNumberFormat="1" applyFont="1" applyBorder="1" applyAlignment="1">
      <alignment horizontal="right" wrapText="1"/>
    </xf>
    <xf numFmtId="1" fontId="16" fillId="6" borderId="390" xfId="0" applyNumberFormat="1" applyFont="1" applyFill="1" applyBorder="1" applyProtection="1">
      <protection locked="0"/>
    </xf>
    <xf numFmtId="1" fontId="5" fillId="0" borderId="336" xfId="0" applyNumberFormat="1" applyFont="1" applyBorder="1" applyAlignment="1">
      <alignment horizontal="center" vertical="center" wrapText="1"/>
    </xf>
    <xf numFmtId="1" fontId="5" fillId="6" borderId="391" xfId="0" applyNumberFormat="1" applyFont="1" applyFill="1" applyBorder="1" applyAlignment="1" applyProtection="1">
      <alignment horizontal="right"/>
      <protection locked="0"/>
    </xf>
    <xf numFmtId="1" fontId="16" fillId="0" borderId="391" xfId="0" applyNumberFormat="1" applyFont="1" applyBorder="1" applyAlignment="1">
      <alignment horizontal="right" wrapText="1"/>
    </xf>
    <xf numFmtId="1" fontId="16" fillId="6" borderId="391" xfId="0" applyNumberFormat="1" applyFont="1" applyFill="1" applyBorder="1" applyProtection="1">
      <protection locked="0"/>
    </xf>
    <xf numFmtId="1" fontId="16" fillId="6" borderId="396" xfId="0" applyNumberFormat="1" applyFont="1" applyFill="1" applyBorder="1" applyProtection="1">
      <protection locked="0"/>
    </xf>
    <xf numFmtId="1" fontId="16" fillId="0" borderId="396" xfId="0" applyNumberFormat="1" applyFont="1" applyBorder="1" applyAlignment="1">
      <alignment horizontal="center" vertical="center" wrapText="1"/>
    </xf>
    <xf numFmtId="1" fontId="5" fillId="0" borderId="396" xfId="0" applyNumberFormat="1" applyFont="1" applyBorder="1" applyAlignment="1" applyProtection="1">
      <alignment horizontal="center" vertical="center" wrapText="1"/>
      <protection hidden="1"/>
    </xf>
    <xf numFmtId="1" fontId="5" fillId="6" borderId="396" xfId="0" applyNumberFormat="1" applyFont="1" applyFill="1" applyBorder="1" applyProtection="1">
      <protection locked="0"/>
    </xf>
    <xf numFmtId="1" fontId="8" fillId="2" borderId="394" xfId="0" applyNumberFormat="1" applyFont="1" applyFill="1" applyBorder="1" applyProtection="1">
      <protection locked="0"/>
    </xf>
    <xf numFmtId="1" fontId="5" fillId="5" borderId="394" xfId="0" applyNumberFormat="1" applyFont="1" applyFill="1" applyBorder="1" applyAlignment="1">
      <alignment vertical="center"/>
    </xf>
    <xf numFmtId="1" fontId="5" fillId="0" borderId="396" xfId="0" applyNumberFormat="1" applyFont="1" applyBorder="1" applyAlignment="1">
      <alignment horizontal="right"/>
    </xf>
    <xf numFmtId="1" fontId="5" fillId="6" borderId="396" xfId="0" applyNumberFormat="1" applyFont="1" applyFill="1" applyBorder="1" applyAlignment="1" applyProtection="1">
      <alignment wrapText="1"/>
      <protection locked="0"/>
    </xf>
    <xf numFmtId="1" fontId="6" fillId="0" borderId="399" xfId="0" applyNumberFormat="1" applyFont="1" applyBorder="1" applyAlignment="1">
      <alignment horizontal="left"/>
    </xf>
    <xf numFmtId="1" fontId="5" fillId="0" borderId="391" xfId="0" applyNumberFormat="1" applyFont="1" applyBorder="1" applyAlignment="1">
      <alignment horizontal="right" wrapText="1"/>
    </xf>
    <xf numFmtId="1" fontId="5" fillId="0" borderId="400" xfId="0" applyNumberFormat="1" applyFont="1" applyBorder="1" applyAlignment="1">
      <alignment horizontal="right" wrapText="1"/>
    </xf>
    <xf numFmtId="1" fontId="5" fillId="10" borderId="391" xfId="0" applyNumberFormat="1" applyFont="1" applyFill="1" applyBorder="1"/>
    <xf numFmtId="1" fontId="5" fillId="10" borderId="393" xfId="0" applyNumberFormat="1" applyFont="1" applyFill="1" applyBorder="1"/>
    <xf numFmtId="1" fontId="5" fillId="6" borderId="391" xfId="0" applyNumberFormat="1" applyFont="1" applyFill="1" applyBorder="1" applyProtection="1">
      <protection locked="0"/>
    </xf>
    <xf numFmtId="1" fontId="5" fillId="6" borderId="393" xfId="0" applyNumberFormat="1" applyFont="1" applyFill="1" applyBorder="1" applyProtection="1">
      <protection locked="0"/>
    </xf>
    <xf numFmtId="1" fontId="5" fillId="6" borderId="401" xfId="0" applyNumberFormat="1" applyFont="1" applyFill="1" applyBorder="1" applyProtection="1">
      <protection locked="0"/>
    </xf>
    <xf numFmtId="1" fontId="5" fillId="6" borderId="393" xfId="0" applyNumberFormat="1" applyFont="1" applyFill="1" applyBorder="1" applyAlignment="1" applyProtection="1">
      <alignment horizontal="right"/>
      <protection locked="0"/>
    </xf>
    <xf numFmtId="1" fontId="5" fillId="0" borderId="402" xfId="0" applyNumberFormat="1" applyFont="1" applyBorder="1"/>
    <xf numFmtId="1" fontId="16" fillId="6" borderId="393" xfId="0" applyNumberFormat="1" applyFont="1" applyFill="1" applyBorder="1" applyProtection="1">
      <protection locked="0"/>
    </xf>
    <xf numFmtId="1" fontId="16" fillId="6" borderId="402" xfId="0" applyNumberFormat="1" applyFont="1" applyFill="1" applyBorder="1" applyProtection="1">
      <protection locked="0"/>
    </xf>
    <xf numFmtId="1" fontId="5" fillId="6" borderId="402" xfId="0" applyNumberFormat="1" applyFont="1" applyFill="1" applyBorder="1" applyProtection="1">
      <protection locked="0"/>
    </xf>
    <xf numFmtId="1" fontId="5" fillId="5" borderId="403" xfId="0" applyNumberFormat="1" applyFont="1" applyFill="1" applyBorder="1"/>
    <xf numFmtId="1" fontId="5" fillId="0" borderId="404" xfId="0" applyNumberFormat="1" applyFont="1" applyBorder="1" applyAlignment="1">
      <alignment horizontal="center" vertical="center" wrapText="1"/>
    </xf>
    <xf numFmtId="1" fontId="5" fillId="0" borderId="404" xfId="0" applyNumberFormat="1" applyFont="1" applyBorder="1" applyAlignment="1">
      <alignment horizontal="left" vertical="center" wrapText="1"/>
    </xf>
    <xf numFmtId="1" fontId="5" fillId="0" borderId="404" xfId="0" applyNumberFormat="1" applyFont="1" applyBorder="1" applyAlignment="1">
      <alignment horizontal="right" vertical="center" wrapText="1"/>
    </xf>
    <xf numFmtId="1" fontId="5" fillId="6" borderId="405" xfId="0" applyNumberFormat="1" applyFont="1" applyFill="1" applyBorder="1" applyProtection="1">
      <protection locked="0"/>
    </xf>
    <xf numFmtId="1" fontId="5" fillId="0" borderId="391" xfId="0" applyNumberFormat="1" applyFont="1" applyBorder="1"/>
    <xf numFmtId="1" fontId="5" fillId="6" borderId="406" xfId="0" applyNumberFormat="1" applyFont="1" applyFill="1" applyBorder="1" applyProtection="1">
      <protection locked="0"/>
    </xf>
    <xf numFmtId="1" fontId="3" fillId="0" borderId="407" xfId="0" applyNumberFormat="1" applyFont="1" applyBorder="1"/>
    <xf numFmtId="1" fontId="5" fillId="2" borderId="407" xfId="0" applyNumberFormat="1" applyFont="1" applyFill="1" applyBorder="1" applyProtection="1">
      <protection hidden="1"/>
    </xf>
    <xf numFmtId="1" fontId="6" fillId="0" borderId="407" xfId="0" applyNumberFormat="1" applyFont="1" applyBorder="1" applyAlignment="1">
      <alignment horizontal="left"/>
    </xf>
    <xf numFmtId="1" fontId="5" fillId="2" borderId="410" xfId="0" applyNumberFormat="1" applyFont="1" applyFill="1" applyBorder="1" applyProtection="1">
      <protection hidden="1"/>
    </xf>
    <xf numFmtId="1" fontId="3" fillId="0" borderId="410" xfId="0" applyNumberFormat="1" applyFont="1" applyBorder="1"/>
    <xf numFmtId="1" fontId="3" fillId="2" borderId="410" xfId="0" applyNumberFormat="1" applyFont="1" applyFill="1" applyBorder="1" applyProtection="1">
      <protection hidden="1"/>
    </xf>
    <xf numFmtId="1" fontId="8" fillId="2" borderId="410" xfId="0" applyNumberFormat="1" applyFont="1" applyFill="1" applyBorder="1" applyProtection="1">
      <protection hidden="1"/>
    </xf>
    <xf numFmtId="1" fontId="4" fillId="0" borderId="407" xfId="0" applyNumberFormat="1" applyFont="1" applyBorder="1" applyAlignment="1">
      <alignment horizontal="left"/>
    </xf>
    <xf numFmtId="1" fontId="16" fillId="0" borderId="400" xfId="0" applyNumberFormat="1" applyFont="1" applyBorder="1" applyAlignment="1">
      <alignment horizontal="right" wrapText="1"/>
    </xf>
    <xf numFmtId="1" fontId="16" fillId="0" borderId="396" xfId="0" applyNumberFormat="1" applyFont="1" applyBorder="1" applyAlignment="1">
      <alignment horizontal="right"/>
    </xf>
    <xf numFmtId="1" fontId="16" fillId="6" borderId="401" xfId="0" applyNumberFormat="1" applyFont="1" applyFill="1" applyBorder="1" applyProtection="1">
      <protection locked="0"/>
    </xf>
    <xf numFmtId="1" fontId="6" fillId="2" borderId="407" xfId="0" applyNumberFormat="1" applyFont="1" applyFill="1" applyBorder="1" applyAlignment="1">
      <alignment horizontal="left"/>
    </xf>
    <xf numFmtId="1" fontId="5" fillId="0" borderId="402" xfId="0" applyNumberFormat="1" applyFont="1" applyBorder="1" applyAlignment="1">
      <alignment horizontal="left" vertical="center" wrapText="1"/>
    </xf>
    <xf numFmtId="1" fontId="5" fillId="6" borderId="400" xfId="0" applyNumberFormat="1" applyFont="1" applyFill="1" applyBorder="1" applyProtection="1">
      <protection locked="0"/>
    </xf>
    <xf numFmtId="1" fontId="5" fillId="0" borderId="408" xfId="0" applyNumberFormat="1" applyFont="1" applyBorder="1" applyAlignment="1">
      <alignment horizontal="left" vertical="center" wrapText="1"/>
    </xf>
    <xf numFmtId="1" fontId="5" fillId="0" borderId="408" xfId="0" applyNumberFormat="1" applyFont="1" applyBorder="1" applyAlignment="1">
      <alignment horizontal="right" wrapText="1"/>
    </xf>
    <xf numFmtId="1" fontId="5" fillId="6" borderId="401" xfId="0" applyNumberFormat="1" applyFont="1" applyFill="1" applyBorder="1" applyAlignment="1" applyProtection="1">
      <alignment horizontal="right"/>
      <protection locked="0"/>
    </xf>
    <xf numFmtId="1" fontId="6" fillId="0" borderId="411" xfId="0" applyNumberFormat="1" applyFont="1" applyBorder="1" applyAlignment="1">
      <alignment horizontal="left"/>
    </xf>
    <xf numFmtId="1" fontId="5" fillId="0" borderId="408" xfId="0" applyNumberFormat="1" applyFont="1" applyBorder="1" applyAlignment="1">
      <alignment horizontal="center" vertical="center" wrapText="1"/>
    </xf>
    <xf numFmtId="1" fontId="5" fillId="0" borderId="414" xfId="0" applyNumberFormat="1" applyFont="1" applyBorder="1" applyAlignment="1">
      <alignment horizontal="center" vertical="center" wrapText="1"/>
    </xf>
    <xf numFmtId="1" fontId="5" fillId="0" borderId="415" xfId="0" applyNumberFormat="1" applyFont="1" applyBorder="1" applyAlignment="1">
      <alignment horizontal="center" vertical="center" wrapText="1"/>
    </xf>
    <xf numFmtId="9" fontId="5" fillId="0" borderId="413" xfId="1" applyFont="1" applyBorder="1" applyAlignment="1">
      <alignment horizontal="center" vertical="center" wrapText="1"/>
    </xf>
    <xf numFmtId="0" fontId="5" fillId="0" borderId="414" xfId="0" applyFont="1" applyBorder="1" applyAlignment="1">
      <alignment horizontal="center" vertical="center" wrapText="1"/>
    </xf>
    <xf numFmtId="0" fontId="5" fillId="0" borderId="415" xfId="0" applyFont="1" applyBorder="1" applyAlignment="1">
      <alignment horizontal="center" vertical="center" wrapText="1"/>
    </xf>
    <xf numFmtId="0" fontId="5" fillId="0" borderId="413" xfId="0" applyFont="1" applyBorder="1" applyAlignment="1">
      <alignment horizontal="center" vertical="center" wrapText="1"/>
    </xf>
    <xf numFmtId="1" fontId="5" fillId="0" borderId="416" xfId="0" applyNumberFormat="1" applyFont="1" applyBorder="1" applyAlignment="1">
      <alignment horizontal="left" vertical="center" wrapText="1"/>
    </xf>
    <xf numFmtId="1" fontId="5" fillId="0" borderId="416" xfId="0" applyNumberFormat="1" applyFont="1" applyBorder="1" applyAlignment="1">
      <alignment horizontal="right" vertical="center" wrapText="1"/>
    </xf>
    <xf numFmtId="1" fontId="5" fillId="6" borderId="417" xfId="0" applyNumberFormat="1" applyFont="1" applyFill="1" applyBorder="1" applyProtection="1">
      <protection locked="0"/>
    </xf>
    <xf numFmtId="1" fontId="5" fillId="6" borderId="418" xfId="0" applyNumberFormat="1" applyFont="1" applyFill="1" applyBorder="1" applyProtection="1">
      <protection locked="0"/>
    </xf>
    <xf numFmtId="1" fontId="5" fillId="0" borderId="413" xfId="0" applyNumberFormat="1" applyFont="1" applyBorder="1" applyAlignment="1">
      <alignment horizontal="center" vertical="center" wrapText="1"/>
    </xf>
    <xf numFmtId="1" fontId="5" fillId="0" borderId="420" xfId="0" applyNumberFormat="1" applyFont="1" applyBorder="1" applyAlignment="1">
      <alignment horizontal="center" vertical="center" wrapText="1"/>
    </xf>
    <xf numFmtId="1" fontId="5" fillId="0" borderId="419" xfId="0" applyNumberFormat="1" applyFont="1" applyBorder="1" applyAlignment="1">
      <alignment horizontal="center" vertical="center" wrapText="1"/>
    </xf>
    <xf numFmtId="1" fontId="5" fillId="0" borderId="414" xfId="0" applyNumberFormat="1" applyFont="1" applyBorder="1" applyAlignment="1">
      <alignment horizontal="right" wrapText="1"/>
    </xf>
    <xf numFmtId="1" fontId="5" fillId="0" borderId="415" xfId="0" applyNumberFormat="1" applyFont="1" applyBorder="1" applyAlignment="1">
      <alignment horizontal="right" wrapText="1"/>
    </xf>
    <xf numFmtId="1" fontId="5" fillId="0" borderId="413" xfId="0" applyNumberFormat="1" applyFont="1" applyBorder="1" applyAlignment="1">
      <alignment horizontal="right"/>
    </xf>
    <xf numFmtId="1" fontId="5" fillId="6" borderId="414" xfId="0" applyNumberFormat="1" applyFont="1" applyFill="1" applyBorder="1" applyProtection="1">
      <protection locked="0"/>
    </xf>
    <xf numFmtId="1" fontId="5" fillId="6" borderId="421" xfId="0" applyNumberFormat="1" applyFont="1" applyFill="1" applyBorder="1" applyProtection="1">
      <protection locked="0"/>
    </xf>
    <xf numFmtId="1" fontId="5" fillId="6" borderId="412" xfId="0" applyNumberFormat="1" applyFont="1" applyFill="1" applyBorder="1" applyProtection="1">
      <protection locked="0"/>
    </xf>
    <xf numFmtId="1" fontId="5" fillId="6" borderId="422" xfId="0" applyNumberFormat="1" applyFont="1" applyFill="1" applyBorder="1" applyProtection="1">
      <protection locked="0"/>
    </xf>
    <xf numFmtId="1" fontId="5" fillId="6" borderId="413" xfId="0" applyNumberFormat="1" applyFont="1" applyFill="1" applyBorder="1" applyAlignment="1" applyProtection="1">
      <alignment wrapText="1"/>
      <protection locked="0"/>
    </xf>
    <xf numFmtId="1" fontId="5" fillId="0" borderId="424" xfId="0" applyNumberFormat="1" applyFont="1" applyBorder="1" applyAlignment="1" applyProtection="1">
      <alignment horizontal="left" vertical="center" wrapText="1"/>
      <protection hidden="1"/>
    </xf>
    <xf numFmtId="1" fontId="5" fillId="0" borderId="417" xfId="0" applyNumberFormat="1" applyFont="1" applyBorder="1" applyAlignment="1">
      <alignment horizontal="right"/>
    </xf>
    <xf numFmtId="1" fontId="5" fillId="6" borderId="424" xfId="0" applyNumberFormat="1" applyFont="1" applyFill="1" applyBorder="1" applyProtection="1">
      <protection locked="0"/>
    </xf>
    <xf numFmtId="1" fontId="5" fillId="0" borderId="414" xfId="0" applyNumberFormat="1" applyFont="1" applyBorder="1" applyAlignment="1" applyProtection="1">
      <alignment horizontal="center" vertical="center" wrapText="1"/>
      <protection hidden="1"/>
    </xf>
    <xf numFmtId="1" fontId="5" fillId="0" borderId="420" xfId="0" applyNumberFormat="1" applyFont="1" applyBorder="1" applyAlignment="1" applyProtection="1">
      <alignment horizontal="center" vertical="center" wrapText="1"/>
      <protection hidden="1"/>
    </xf>
    <xf numFmtId="1" fontId="5" fillId="6" borderId="417" xfId="0" applyNumberFormat="1" applyFont="1" applyFill="1" applyBorder="1" applyAlignment="1" applyProtection="1">
      <alignment horizontal="right"/>
      <protection locked="0"/>
    </xf>
    <xf numFmtId="1" fontId="5" fillId="0" borderId="413" xfId="0" applyNumberFormat="1" applyFont="1" applyBorder="1" applyAlignment="1" applyProtection="1">
      <alignment horizontal="center" vertical="center" wrapText="1"/>
      <protection hidden="1"/>
    </xf>
    <xf numFmtId="1" fontId="5" fillId="6" borderId="416" xfId="0" applyNumberFormat="1" applyFont="1" applyFill="1" applyBorder="1" applyProtection="1">
      <protection locked="0"/>
    </xf>
    <xf numFmtId="1" fontId="5" fillId="0" borderId="412" xfId="0" applyNumberFormat="1" applyFont="1" applyBorder="1" applyAlignment="1" applyProtection="1">
      <alignment horizontal="center" vertical="center" wrapText="1"/>
      <protection hidden="1"/>
    </xf>
    <xf numFmtId="1" fontId="5" fillId="2" borderId="423" xfId="0" applyNumberFormat="1" applyFont="1" applyFill="1" applyBorder="1" applyAlignment="1">
      <alignment wrapText="1"/>
    </xf>
    <xf numFmtId="1" fontId="5" fillId="2" borderId="414" xfId="0" applyNumberFormat="1" applyFont="1" applyFill="1" applyBorder="1" applyAlignment="1">
      <alignment wrapText="1"/>
    </xf>
    <xf numFmtId="1" fontId="5" fillId="2" borderId="413" xfId="0" applyNumberFormat="1" applyFont="1" applyFill="1" applyBorder="1" applyAlignment="1">
      <alignment wrapText="1"/>
    </xf>
    <xf numFmtId="1" fontId="5" fillId="0" borderId="423" xfId="0" applyNumberFormat="1" applyFont="1" applyBorder="1" applyAlignment="1">
      <alignment horizontal="center" vertical="center"/>
    </xf>
    <xf numFmtId="1" fontId="5" fillId="0" borderId="420" xfId="0" applyNumberFormat="1" applyFont="1" applyBorder="1" applyAlignment="1">
      <alignment horizontal="center" vertical="center"/>
    </xf>
    <xf numFmtId="1" fontId="5" fillId="0" borderId="416" xfId="0" applyNumberFormat="1" applyFont="1" applyBorder="1" applyAlignment="1">
      <alignment horizontal="right" wrapText="1"/>
    </xf>
    <xf numFmtId="1" fontId="5" fillId="0" borderId="418" xfId="0" applyNumberFormat="1" applyFont="1" applyBorder="1" applyAlignment="1">
      <alignment horizontal="right" wrapText="1"/>
    </xf>
    <xf numFmtId="1" fontId="5" fillId="6" borderId="424" xfId="0" applyNumberFormat="1" applyFont="1" applyFill="1" applyBorder="1" applyAlignment="1" applyProtection="1">
      <alignment horizontal="right"/>
      <protection locked="0"/>
    </xf>
    <xf numFmtId="1" fontId="5" fillId="0" borderId="414" xfId="0" applyNumberFormat="1" applyFont="1" applyBorder="1" applyAlignment="1">
      <alignment horizontal="center" vertical="center"/>
    </xf>
    <xf numFmtId="1" fontId="5" fillId="0" borderId="425" xfId="0" applyNumberFormat="1" applyFont="1" applyBorder="1" applyAlignment="1">
      <alignment horizontal="center" vertical="center"/>
    </xf>
    <xf numFmtId="0" fontId="0" fillId="0" borderId="423" xfId="0" applyBorder="1"/>
    <xf numFmtId="1" fontId="5" fillId="6" borderId="414" xfId="0" applyNumberFormat="1" applyFont="1" applyFill="1" applyBorder="1" applyAlignment="1" applyProtection="1">
      <alignment horizontal="right"/>
      <protection locked="0"/>
    </xf>
    <xf numFmtId="1" fontId="5" fillId="6" borderId="425" xfId="0" applyNumberFormat="1" applyFont="1" applyFill="1" applyBorder="1" applyAlignment="1" applyProtection="1">
      <alignment horizontal="right"/>
      <protection locked="0"/>
    </xf>
    <xf numFmtId="1" fontId="5" fillId="6" borderId="426" xfId="0" applyNumberFormat="1" applyFont="1" applyFill="1" applyBorder="1" applyAlignment="1" applyProtection="1">
      <alignment horizontal="right"/>
      <protection locked="0"/>
    </xf>
    <xf numFmtId="1" fontId="11" fillId="0" borderId="427" xfId="0" applyNumberFormat="1" applyFont="1" applyBorder="1" applyAlignment="1">
      <alignment horizontal="center" vertical="center" wrapText="1"/>
    </xf>
    <xf numFmtId="1" fontId="5" fillId="0" borderId="421" xfId="0" applyNumberFormat="1" applyFont="1" applyBorder="1" applyAlignment="1">
      <alignment horizontal="center" vertical="center" wrapText="1"/>
    </xf>
    <xf numFmtId="1" fontId="5" fillId="0" borderId="423" xfId="0" applyNumberFormat="1" applyFont="1" applyBorder="1" applyAlignment="1">
      <alignment vertical="center" wrapText="1"/>
    </xf>
    <xf numFmtId="1" fontId="11" fillId="0" borderId="423" xfId="0" applyNumberFormat="1" applyFont="1" applyBorder="1" applyAlignment="1">
      <alignment horizontal="right" vertical="center" wrapText="1"/>
    </xf>
    <xf numFmtId="1" fontId="5" fillId="6" borderId="420" xfId="0" applyNumberFormat="1" applyFont="1" applyFill="1" applyBorder="1" applyAlignment="1" applyProtection="1">
      <alignment horizontal="right"/>
      <protection locked="0"/>
    </xf>
    <xf numFmtId="1" fontId="5" fillId="6" borderId="421" xfId="0" applyNumberFormat="1" applyFont="1" applyFill="1" applyBorder="1" applyAlignment="1" applyProtection="1">
      <alignment horizontal="right"/>
      <protection locked="0"/>
    </xf>
    <xf numFmtId="1" fontId="5" fillId="6" borderId="413" xfId="0" applyNumberFormat="1" applyFont="1" applyFill="1" applyBorder="1" applyAlignment="1" applyProtection="1">
      <alignment horizontal="right"/>
      <protection locked="0"/>
    </xf>
    <xf numFmtId="1" fontId="5" fillId="5" borderId="423" xfId="0" applyNumberFormat="1" applyFont="1" applyFill="1" applyBorder="1" applyAlignment="1">
      <alignment horizontal="center"/>
    </xf>
    <xf numFmtId="1" fontId="5" fillId="5" borderId="414" xfId="0" applyNumberFormat="1" applyFont="1" applyFill="1" applyBorder="1" applyAlignment="1">
      <alignment horizontal="right"/>
    </xf>
    <xf numFmtId="1" fontId="5" fillId="5" borderId="415" xfId="0" applyNumberFormat="1" applyFont="1" applyFill="1" applyBorder="1" applyAlignment="1">
      <alignment horizontal="right"/>
    </xf>
    <xf numFmtId="1" fontId="5" fillId="5" borderId="413" xfId="0" applyNumberFormat="1" applyFont="1" applyFill="1" applyBorder="1" applyAlignment="1">
      <alignment horizontal="right"/>
    </xf>
    <xf numFmtId="1" fontId="5" fillId="5" borderId="414" xfId="0" applyNumberFormat="1" applyFont="1" applyFill="1" applyBorder="1"/>
    <xf numFmtId="1" fontId="5" fillId="5" borderId="413" xfId="0" applyNumberFormat="1" applyFont="1" applyFill="1" applyBorder="1"/>
    <xf numFmtId="1" fontId="5" fillId="5" borderId="421" xfId="0" applyNumberFormat="1" applyFont="1" applyFill="1" applyBorder="1"/>
    <xf numFmtId="1" fontId="5" fillId="5" borderId="412" xfId="0" applyNumberFormat="1" applyFont="1" applyFill="1" applyBorder="1"/>
    <xf numFmtId="1" fontId="5" fillId="5" borderId="422" xfId="0" applyNumberFormat="1" applyFont="1" applyFill="1" applyBorder="1"/>
    <xf numFmtId="1" fontId="5" fillId="5" borderId="423" xfId="0" applyNumberFormat="1" applyFont="1" applyFill="1" applyBorder="1"/>
    <xf numFmtId="1" fontId="5" fillId="0" borderId="425" xfId="0" applyNumberFormat="1" applyFont="1" applyBorder="1" applyAlignment="1">
      <alignment vertical="center"/>
    </xf>
    <xf numFmtId="1" fontId="5" fillId="0" borderId="423" xfId="0" applyNumberFormat="1" applyFont="1" applyBorder="1" applyAlignment="1">
      <alignment horizontal="center" vertical="center" wrapText="1"/>
    </xf>
    <xf numFmtId="0" fontId="5" fillId="0" borderId="423" xfId="0" applyFont="1" applyBorder="1" applyAlignment="1">
      <alignment horizontal="center" vertical="center" wrapText="1"/>
    </xf>
    <xf numFmtId="1" fontId="16" fillId="0" borderId="414" xfId="0" applyNumberFormat="1" applyFont="1" applyBorder="1" applyAlignment="1">
      <alignment horizontal="center" vertical="center" wrapText="1"/>
    </xf>
    <xf numFmtId="1" fontId="16" fillId="0" borderId="417" xfId="0" applyNumberFormat="1" applyFont="1" applyBorder="1" applyAlignment="1">
      <alignment horizontal="right"/>
    </xf>
    <xf numFmtId="1" fontId="16" fillId="6" borderId="417" xfId="0" applyNumberFormat="1" applyFont="1" applyFill="1" applyBorder="1" applyProtection="1">
      <protection locked="0"/>
    </xf>
    <xf numFmtId="1" fontId="16" fillId="0" borderId="423" xfId="0" applyNumberFormat="1" applyFont="1" applyBorder="1" applyAlignment="1">
      <alignment horizontal="center"/>
    </xf>
    <xf numFmtId="1" fontId="16" fillId="0" borderId="414" xfId="0" applyNumberFormat="1" applyFont="1" applyBorder="1" applyAlignment="1">
      <alignment horizontal="right"/>
    </xf>
    <xf numFmtId="1" fontId="16" fillId="0" borderId="415" xfId="0" applyNumberFormat="1" applyFont="1" applyBorder="1" applyAlignment="1">
      <alignment horizontal="right"/>
    </xf>
    <xf numFmtId="1" fontId="16" fillId="0" borderId="413" xfId="0" applyNumberFormat="1" applyFont="1" applyBorder="1" applyAlignment="1">
      <alignment horizontal="right"/>
    </xf>
    <xf numFmtId="1" fontId="16" fillId="0" borderId="414" xfId="0" applyNumberFormat="1" applyFont="1" applyBorder="1"/>
    <xf numFmtId="1" fontId="16" fillId="0" borderId="413" xfId="0" applyNumberFormat="1" applyFont="1" applyBorder="1"/>
    <xf numFmtId="1" fontId="16" fillId="0" borderId="421" xfId="0" applyNumberFormat="1" applyFont="1" applyBorder="1"/>
    <xf numFmtId="1" fontId="16" fillId="0" borderId="412" xfId="0" applyNumberFormat="1" applyFont="1" applyBorder="1"/>
    <xf numFmtId="1" fontId="16" fillId="0" borderId="422" xfId="0" applyNumberFormat="1" applyFont="1" applyBorder="1"/>
    <xf numFmtId="1" fontId="5" fillId="0" borderId="424" xfId="0" applyNumberFormat="1" applyFont="1" applyBorder="1" applyAlignment="1">
      <alignment vertical="center" wrapText="1"/>
    </xf>
    <xf numFmtId="1" fontId="5" fillId="7" borderId="417" xfId="0" applyNumberFormat="1" applyFont="1" applyFill="1" applyBorder="1"/>
    <xf numFmtId="1" fontId="5" fillId="0" borderId="423" xfId="0" applyNumberFormat="1" applyFont="1" applyBorder="1" applyAlignment="1">
      <alignment horizontal="center"/>
    </xf>
    <xf numFmtId="1" fontId="5" fillId="0" borderId="414" xfId="0" applyNumberFormat="1" applyFont="1" applyBorder="1" applyAlignment="1">
      <alignment horizontal="right"/>
    </xf>
    <xf numFmtId="1" fontId="5" fillId="0" borderId="415" xfId="0" applyNumberFormat="1" applyFont="1" applyBorder="1" applyAlignment="1">
      <alignment horizontal="right"/>
    </xf>
    <xf numFmtId="1" fontId="5" fillId="0" borderId="414" xfId="0" applyNumberFormat="1" applyFont="1" applyBorder="1"/>
    <xf numFmtId="1" fontId="5" fillId="0" borderId="413" xfId="0" applyNumberFormat="1" applyFont="1" applyBorder="1"/>
    <xf numFmtId="1" fontId="5" fillId="0" borderId="421" xfId="0" applyNumberFormat="1" applyFont="1" applyBorder="1"/>
    <xf numFmtId="1" fontId="5" fillId="0" borderId="412" xfId="0" applyNumberFormat="1" applyFont="1" applyBorder="1"/>
    <xf numFmtId="1" fontId="5" fillId="0" borderId="422" xfId="0" applyNumberFormat="1" applyFont="1" applyBorder="1"/>
    <xf numFmtId="1" fontId="5" fillId="7" borderId="413" xfId="0" applyNumberFormat="1" applyFont="1" applyFill="1" applyBorder="1"/>
    <xf numFmtId="1" fontId="5" fillId="6" borderId="413" xfId="0" applyNumberFormat="1" applyFont="1" applyFill="1" applyBorder="1" applyProtection="1">
      <protection locked="0"/>
    </xf>
    <xf numFmtId="1" fontId="5" fillId="6" borderId="429" xfId="0" applyNumberFormat="1" applyFont="1" applyFill="1" applyBorder="1" applyProtection="1">
      <protection locked="0"/>
    </xf>
    <xf numFmtId="1" fontId="5" fillId="6" borderId="428" xfId="0" applyNumberFormat="1" applyFont="1" applyFill="1" applyBorder="1" applyProtection="1">
      <protection locked="0"/>
    </xf>
    <xf numFmtId="1" fontId="5" fillId="0" borderId="418" xfId="0" applyNumberFormat="1" applyFont="1" applyBorder="1"/>
    <xf numFmtId="1" fontId="5" fillId="0" borderId="417" xfId="0" applyNumberFormat="1" applyFont="1" applyBorder="1"/>
    <xf numFmtId="0" fontId="0" fillId="0" borderId="423" xfId="0" applyBorder="1" applyAlignment="1">
      <alignment horizontal="center"/>
    </xf>
    <xf numFmtId="1" fontId="0" fillId="0" borderId="423" xfId="0" applyNumberFormat="1" applyBorder="1"/>
    <xf numFmtId="1" fontId="0" fillId="0" borderId="413" xfId="0" applyNumberFormat="1" applyBorder="1"/>
    <xf numFmtId="1" fontId="0" fillId="0" borderId="420" xfId="0" applyNumberFormat="1" applyBorder="1"/>
    <xf numFmtId="1" fontId="5" fillId="5" borderId="420" xfId="0" applyNumberFormat="1" applyFont="1" applyFill="1" applyBorder="1"/>
    <xf numFmtId="1" fontId="5" fillId="0" borderId="408" xfId="0" applyNumberFormat="1" applyFont="1" applyBorder="1" applyAlignment="1">
      <alignment horizontal="right" vertical="center" wrapText="1"/>
    </xf>
    <xf numFmtId="1" fontId="0" fillId="5" borderId="414" xfId="0" applyNumberFormat="1" applyFill="1" applyBorder="1"/>
    <xf numFmtId="1" fontId="5" fillId="5" borderId="415" xfId="0" applyNumberFormat="1" applyFont="1" applyFill="1" applyBorder="1"/>
    <xf numFmtId="1" fontId="5" fillId="0" borderId="430" xfId="0" applyNumberFormat="1" applyFont="1" applyBorder="1" applyAlignment="1">
      <alignment horizontal="right" wrapText="1"/>
    </xf>
    <xf numFmtId="1" fontId="5" fillId="0" borderId="431" xfId="0" applyNumberFormat="1" applyFont="1" applyBorder="1" applyAlignment="1">
      <alignment horizontal="right" wrapText="1"/>
    </xf>
    <xf numFmtId="1" fontId="5" fillId="6" borderId="430" xfId="0" applyNumberFormat="1" applyFont="1" applyFill="1" applyBorder="1" applyProtection="1">
      <protection locked="0"/>
    </xf>
    <xf numFmtId="1" fontId="5" fillId="6" borderId="432" xfId="0" applyNumberFormat="1" applyFont="1" applyFill="1" applyBorder="1" applyProtection="1">
      <protection locked="0"/>
    </xf>
    <xf numFmtId="1" fontId="5" fillId="6" borderId="433" xfId="0" applyNumberFormat="1" applyFont="1" applyFill="1" applyBorder="1" applyProtection="1">
      <protection locked="0"/>
    </xf>
    <xf numFmtId="1" fontId="5" fillId="5" borderId="417" xfId="0" applyNumberFormat="1" applyFont="1" applyFill="1" applyBorder="1" applyAlignment="1">
      <alignment horizontal="right"/>
    </xf>
    <xf numFmtId="1" fontId="6" fillId="2" borderId="434" xfId="0" applyNumberFormat="1" applyFont="1" applyFill="1" applyBorder="1" applyAlignment="1">
      <alignment horizontal="left"/>
    </xf>
    <xf numFmtId="1" fontId="5" fillId="0" borderId="435" xfId="0" applyNumberFormat="1" applyFont="1" applyBorder="1" applyAlignment="1">
      <alignment horizontal="left" vertical="center" wrapText="1"/>
    </xf>
    <xf numFmtId="1" fontId="5" fillId="0" borderId="437" xfId="0" applyNumberFormat="1" applyFont="1" applyBorder="1" applyAlignment="1">
      <alignment horizontal="right" wrapText="1"/>
    </xf>
    <xf numFmtId="1" fontId="5" fillId="0" borderId="438" xfId="0" applyNumberFormat="1" applyFont="1" applyBorder="1" applyAlignment="1">
      <alignment horizontal="right" wrapText="1"/>
    </xf>
    <xf numFmtId="1" fontId="5" fillId="6" borderId="435" xfId="0" applyNumberFormat="1" applyFont="1" applyFill="1" applyBorder="1" applyProtection="1">
      <protection locked="0"/>
    </xf>
    <xf numFmtId="1" fontId="5" fillId="0" borderId="436" xfId="0" applyNumberFormat="1" applyFont="1" applyBorder="1" applyAlignment="1">
      <alignment horizontal="center" vertical="center" wrapText="1"/>
    </xf>
    <xf numFmtId="1" fontId="3" fillId="5" borderId="439" xfId="0" applyNumberFormat="1" applyFont="1" applyFill="1" applyBorder="1"/>
    <xf numFmtId="1" fontId="5" fillId="0" borderId="440" xfId="0" applyNumberFormat="1" applyFont="1" applyBorder="1" applyAlignment="1">
      <alignment horizontal="left" vertical="center" wrapText="1"/>
    </xf>
    <xf numFmtId="1" fontId="5" fillId="0" borderId="440" xfId="0" applyNumberFormat="1" applyFont="1" applyBorder="1" applyAlignment="1">
      <alignment horizontal="right" vertical="center" wrapText="1"/>
    </xf>
    <xf numFmtId="1" fontId="5" fillId="0" borderId="431" xfId="0" applyNumberFormat="1" applyFont="1" applyBorder="1"/>
    <xf numFmtId="1" fontId="3" fillId="5" borderId="441" xfId="0" applyNumberFormat="1" applyFont="1" applyFill="1" applyBorder="1"/>
    <xf numFmtId="1" fontId="5" fillId="5" borderId="442" xfId="0" applyNumberFormat="1" applyFont="1" applyFill="1" applyBorder="1"/>
    <xf numFmtId="1" fontId="5" fillId="0" borderId="430" xfId="0" applyNumberFormat="1" applyFont="1" applyBorder="1"/>
    <xf numFmtId="1" fontId="5" fillId="6" borderId="443" xfId="0" applyNumberFormat="1" applyFont="1" applyFill="1" applyBorder="1" applyProtection="1">
      <protection locked="0"/>
    </xf>
    <xf numFmtId="1" fontId="5" fillId="6" borderId="444" xfId="0" applyNumberFormat="1" applyFont="1" applyFill="1" applyBorder="1" applyProtection="1">
      <protection locked="0"/>
    </xf>
    <xf numFmtId="1" fontId="5" fillId="6" borderId="445" xfId="0" applyNumberFormat="1" applyFont="1" applyFill="1" applyBorder="1" applyProtection="1">
      <protection locked="0"/>
    </xf>
    <xf numFmtId="1" fontId="5" fillId="2" borderId="441" xfId="0" applyNumberFormat="1" applyFont="1" applyFill="1" applyBorder="1"/>
    <xf numFmtId="1" fontId="5" fillId="0" borderId="441" xfId="0" applyNumberFormat="1" applyFont="1" applyBorder="1"/>
    <xf numFmtId="1" fontId="5" fillId="0" borderId="448" xfId="0" applyNumberFormat="1" applyFont="1" applyBorder="1" applyAlignment="1">
      <alignment horizontal="center" vertical="center" wrapText="1"/>
    </xf>
    <xf numFmtId="1" fontId="5" fillId="0" borderId="448" xfId="0" applyNumberFormat="1" applyFont="1" applyBorder="1" applyAlignment="1">
      <alignment horizontal="right" wrapText="1"/>
    </xf>
    <xf numFmtId="1" fontId="5" fillId="0" borderId="449" xfId="0" applyNumberFormat="1" applyFont="1" applyBorder="1" applyAlignment="1">
      <alignment horizontal="right" wrapText="1"/>
    </xf>
    <xf numFmtId="1" fontId="5" fillId="10" borderId="448" xfId="0" applyNumberFormat="1" applyFont="1" applyFill="1" applyBorder="1"/>
    <xf numFmtId="1" fontId="5" fillId="10" borderId="450" xfId="0" applyNumberFormat="1" applyFont="1" applyFill="1" applyBorder="1"/>
    <xf numFmtId="1" fontId="5" fillId="6" borderId="448" xfId="0" applyNumberFormat="1" applyFont="1" applyFill="1" applyBorder="1" applyProtection="1">
      <protection locked="0"/>
    </xf>
    <xf numFmtId="1" fontId="5" fillId="6" borderId="450" xfId="0" applyNumberFormat="1" applyFont="1" applyFill="1" applyBorder="1" applyProtection="1">
      <protection locked="0"/>
    </xf>
    <xf numFmtId="1" fontId="5" fillId="6" borderId="446" xfId="0" applyNumberFormat="1" applyFont="1" applyFill="1" applyBorder="1" applyProtection="1">
      <protection locked="0"/>
    </xf>
    <xf numFmtId="1" fontId="5" fillId="6" borderId="451" xfId="0" applyNumberFormat="1" applyFont="1" applyFill="1" applyBorder="1" applyProtection="1">
      <protection locked="0"/>
    </xf>
    <xf numFmtId="1" fontId="5" fillId="0" borderId="452" xfId="0" applyNumberFormat="1" applyFont="1" applyBorder="1" applyAlignment="1" applyProtection="1">
      <alignment horizontal="center" vertical="center" wrapText="1"/>
      <protection hidden="1"/>
    </xf>
    <xf numFmtId="1" fontId="5" fillId="0" borderId="452" xfId="0" applyNumberFormat="1" applyFont="1" applyBorder="1" applyAlignment="1" applyProtection="1">
      <alignment horizontal="left" vertical="center" wrapText="1"/>
      <protection hidden="1"/>
    </xf>
    <xf numFmtId="1" fontId="5" fillId="0" borderId="448" xfId="0" applyNumberFormat="1" applyFont="1" applyBorder="1" applyAlignment="1" applyProtection="1">
      <alignment horizontal="center" vertical="center"/>
      <protection hidden="1"/>
    </xf>
    <xf numFmtId="1" fontId="5" fillId="0" borderId="449" xfId="0" applyNumberFormat="1" applyFont="1" applyBorder="1" applyAlignment="1" applyProtection="1">
      <alignment horizontal="center" vertical="center"/>
      <protection hidden="1"/>
    </xf>
    <xf numFmtId="1" fontId="5" fillId="0" borderId="453" xfId="0" applyNumberFormat="1" applyFont="1" applyBorder="1" applyAlignment="1" applyProtection="1">
      <alignment horizontal="left" vertical="center" wrapText="1"/>
      <protection hidden="1"/>
    </xf>
    <xf numFmtId="1" fontId="5" fillId="0" borderId="454" xfId="0" applyNumberFormat="1" applyFont="1" applyBorder="1" applyAlignment="1">
      <alignment horizontal="right" wrapText="1"/>
    </xf>
    <xf numFmtId="1" fontId="5" fillId="0" borderId="455" xfId="0" applyNumberFormat="1" applyFont="1" applyBorder="1" applyAlignment="1">
      <alignment horizontal="right" wrapText="1"/>
    </xf>
    <xf numFmtId="1" fontId="5" fillId="0" borderId="456" xfId="0" applyNumberFormat="1" applyFont="1" applyBorder="1" applyAlignment="1">
      <alignment horizontal="right"/>
    </xf>
    <xf numFmtId="1" fontId="5" fillId="11" borderId="454" xfId="0" applyNumberFormat="1" applyFont="1" applyFill="1" applyBorder="1"/>
    <xf numFmtId="1" fontId="5" fillId="11" borderId="456" xfId="0" applyNumberFormat="1" applyFont="1" applyFill="1" applyBorder="1"/>
    <xf numFmtId="1" fontId="5" fillId="6" borderId="454" xfId="0" applyNumberFormat="1" applyFont="1" applyFill="1" applyBorder="1" applyProtection="1">
      <protection locked="0"/>
    </xf>
    <xf numFmtId="1" fontId="5" fillId="6" borderId="456" xfId="0" applyNumberFormat="1" applyFont="1" applyFill="1" applyBorder="1" applyProtection="1">
      <protection locked="0"/>
    </xf>
    <xf numFmtId="1" fontId="5" fillId="6" borderId="457" xfId="0" applyNumberFormat="1" applyFont="1" applyFill="1" applyBorder="1" applyProtection="1">
      <protection locked="0"/>
    </xf>
    <xf numFmtId="1" fontId="5" fillId="6" borderId="458" xfId="0" applyNumberFormat="1" applyFont="1" applyFill="1" applyBorder="1" applyProtection="1">
      <protection locked="0"/>
    </xf>
    <xf numFmtId="1" fontId="5" fillId="6" borderId="453" xfId="0" applyNumberFormat="1" applyFont="1" applyFill="1" applyBorder="1" applyProtection="1">
      <protection locked="0"/>
    </xf>
    <xf numFmtId="1" fontId="5" fillId="6" borderId="459" xfId="0" applyNumberFormat="1" applyFont="1" applyFill="1" applyBorder="1" applyProtection="1">
      <protection locked="0"/>
    </xf>
    <xf numFmtId="1" fontId="5" fillId="6" borderId="456" xfId="0" applyNumberFormat="1" applyFont="1" applyFill="1" applyBorder="1" applyAlignment="1" applyProtection="1">
      <alignment wrapText="1"/>
      <protection locked="0"/>
    </xf>
    <xf numFmtId="1" fontId="5" fillId="0" borderId="458" xfId="0" applyNumberFormat="1" applyFont="1" applyBorder="1" applyAlignment="1">
      <alignment horizontal="right" wrapText="1"/>
    </xf>
    <xf numFmtId="1" fontId="5" fillId="11" borderId="458" xfId="0" applyNumberFormat="1" applyFont="1" applyFill="1" applyBorder="1"/>
    <xf numFmtId="1" fontId="5" fillId="11" borderId="453" xfId="0" applyNumberFormat="1" applyFont="1" applyFill="1" applyBorder="1"/>
    <xf numFmtId="1" fontId="5" fillId="11" borderId="457" xfId="0" applyNumberFormat="1" applyFont="1" applyFill="1" applyBorder="1"/>
    <xf numFmtId="1" fontId="5" fillId="11" borderId="459" xfId="0" applyNumberFormat="1" applyFont="1" applyFill="1" applyBorder="1"/>
    <xf numFmtId="1" fontId="2" fillId="2" borderId="461" xfId="0" applyNumberFormat="1" applyFont="1" applyFill="1" applyBorder="1" applyAlignment="1" applyProtection="1">
      <alignment wrapText="1"/>
      <protection hidden="1"/>
    </xf>
    <xf numFmtId="1" fontId="5" fillId="0" borderId="461" xfId="0" applyNumberFormat="1" applyFont="1" applyBorder="1" applyProtection="1">
      <protection hidden="1"/>
    </xf>
    <xf numFmtId="1" fontId="5" fillId="0" borderId="462" xfId="0" applyNumberFormat="1" applyFont="1" applyBorder="1" applyAlignment="1" applyProtection="1">
      <alignment horizontal="center" vertical="center" wrapText="1"/>
      <protection hidden="1"/>
    </xf>
    <xf numFmtId="1" fontId="5" fillId="0" borderId="463" xfId="0" applyNumberFormat="1" applyFont="1" applyBorder="1" applyAlignment="1" applyProtection="1">
      <alignment horizontal="center" vertical="center" wrapText="1"/>
      <protection hidden="1"/>
    </xf>
    <xf numFmtId="1" fontId="5" fillId="0" borderId="464" xfId="0" applyNumberFormat="1" applyFont="1" applyBorder="1" applyAlignment="1" applyProtection="1">
      <alignment horizontal="center" vertical="center" wrapText="1"/>
      <protection hidden="1"/>
    </xf>
    <xf numFmtId="1" fontId="5" fillId="0" borderId="465" xfId="0" applyNumberFormat="1" applyFont="1" applyBorder="1" applyAlignment="1" applyProtection="1">
      <alignment vertical="center" wrapText="1"/>
      <protection hidden="1"/>
    </xf>
    <xf numFmtId="1" fontId="5" fillId="6" borderId="466" xfId="0" applyNumberFormat="1" applyFont="1" applyFill="1" applyBorder="1" applyAlignment="1" applyProtection="1">
      <alignment wrapText="1"/>
      <protection locked="0"/>
    </xf>
    <xf numFmtId="1" fontId="5" fillId="6" borderId="467" xfId="0" applyNumberFormat="1" applyFont="1" applyFill="1" applyBorder="1" applyAlignment="1" applyProtection="1">
      <alignment wrapText="1"/>
      <protection locked="0"/>
    </xf>
    <xf numFmtId="1" fontId="5" fillId="6" borderId="468" xfId="0" applyNumberFormat="1" applyFont="1" applyFill="1" applyBorder="1" applyAlignment="1" applyProtection="1">
      <alignment wrapText="1"/>
      <protection locked="0"/>
    </xf>
    <xf numFmtId="1" fontId="5" fillId="6" borderId="469" xfId="0" applyNumberFormat="1" applyFont="1" applyFill="1" applyBorder="1" applyAlignment="1" applyProtection="1">
      <alignment wrapText="1"/>
      <protection locked="0"/>
    </xf>
    <xf numFmtId="1" fontId="5" fillId="2" borderId="470" xfId="0" applyNumberFormat="1" applyFont="1" applyFill="1" applyBorder="1" applyProtection="1">
      <protection hidden="1"/>
    </xf>
    <xf numFmtId="1" fontId="5" fillId="2" borderId="461" xfId="0" applyNumberFormat="1" applyFont="1" applyFill="1" applyBorder="1" applyProtection="1">
      <protection hidden="1"/>
    </xf>
    <xf numFmtId="1" fontId="5" fillId="2" borderId="471" xfId="0" applyNumberFormat="1" applyFont="1" applyFill="1" applyBorder="1"/>
    <xf numFmtId="1" fontId="5" fillId="2" borderId="472" xfId="0" applyNumberFormat="1" applyFont="1" applyFill="1" applyBorder="1" applyAlignment="1" applyProtection="1">
      <alignment wrapText="1"/>
      <protection hidden="1"/>
    </xf>
    <xf numFmtId="1" fontId="7" fillId="2" borderId="472" xfId="0" applyNumberFormat="1" applyFont="1" applyFill="1" applyBorder="1" applyProtection="1">
      <protection hidden="1"/>
    </xf>
    <xf numFmtId="1" fontId="3" fillId="0" borderId="461" xfId="0" applyNumberFormat="1" applyFont="1" applyBorder="1"/>
    <xf numFmtId="1" fontId="3" fillId="2" borderId="461" xfId="0" applyNumberFormat="1" applyFont="1" applyFill="1" applyBorder="1"/>
    <xf numFmtId="1" fontId="5" fillId="6" borderId="465" xfId="0" applyNumberFormat="1" applyFont="1" applyFill="1" applyBorder="1" applyAlignment="1" applyProtection="1">
      <alignment horizontal="right" wrapText="1"/>
      <protection locked="0"/>
    </xf>
    <xf numFmtId="1" fontId="5" fillId="6" borderId="466" xfId="0" applyNumberFormat="1" applyFont="1" applyFill="1" applyBorder="1" applyAlignment="1" applyProtection="1">
      <alignment horizontal="right"/>
      <protection locked="0"/>
    </xf>
    <xf numFmtId="1" fontId="5" fillId="6" borderId="473" xfId="0" applyNumberFormat="1" applyFont="1" applyFill="1" applyBorder="1" applyAlignment="1" applyProtection="1">
      <alignment horizontal="right"/>
      <protection locked="0"/>
    </xf>
    <xf numFmtId="1" fontId="3" fillId="0" borderId="474" xfId="0" applyNumberFormat="1" applyFont="1" applyBorder="1"/>
    <xf numFmtId="1" fontId="3" fillId="2" borderId="474" xfId="0" applyNumberFormat="1" applyFont="1" applyFill="1" applyBorder="1"/>
    <xf numFmtId="1" fontId="3" fillId="0" borderId="470" xfId="0" applyNumberFormat="1" applyFont="1" applyBorder="1"/>
    <xf numFmtId="1" fontId="5" fillId="2" borderId="441" xfId="0" applyNumberFormat="1" applyFont="1" applyFill="1" applyBorder="1" applyProtection="1">
      <protection hidden="1"/>
    </xf>
    <xf numFmtId="1" fontId="5" fillId="0" borderId="441" xfId="0" applyNumberFormat="1" applyFont="1" applyBorder="1" applyProtection="1">
      <protection hidden="1"/>
    </xf>
    <xf numFmtId="1" fontId="5" fillId="0" borderId="475" xfId="0" applyNumberFormat="1" applyFont="1" applyBorder="1" applyProtection="1">
      <protection hidden="1"/>
    </xf>
    <xf numFmtId="1" fontId="3" fillId="2" borderId="441" xfId="0" applyNumberFormat="1" applyFont="1" applyFill="1" applyBorder="1"/>
    <xf numFmtId="1" fontId="5" fillId="2" borderId="475" xfId="0" applyNumberFormat="1" applyFont="1" applyFill="1" applyBorder="1" applyProtection="1">
      <protection hidden="1"/>
    </xf>
    <xf numFmtId="1" fontId="5" fillId="2" borderId="477" xfId="0" applyNumberFormat="1" applyFont="1" applyFill="1" applyBorder="1" applyProtection="1">
      <protection hidden="1"/>
    </xf>
    <xf numFmtId="1" fontId="5" fillId="6" borderId="430" xfId="0" applyNumberFormat="1" applyFont="1" applyFill="1" applyBorder="1" applyAlignment="1" applyProtection="1">
      <alignment horizontal="right"/>
      <protection locked="0"/>
    </xf>
    <xf numFmtId="1" fontId="5" fillId="6" borderId="444" xfId="0" applyNumberFormat="1" applyFont="1" applyFill="1" applyBorder="1" applyAlignment="1" applyProtection="1">
      <alignment horizontal="right"/>
      <protection locked="0"/>
    </xf>
    <xf numFmtId="1" fontId="5" fillId="6" borderId="479" xfId="0" applyNumberFormat="1" applyFont="1" applyFill="1" applyBorder="1" applyAlignment="1" applyProtection="1">
      <alignment horizontal="right"/>
      <protection locked="0"/>
    </xf>
    <xf numFmtId="1" fontId="5" fillId="0" borderId="480" xfId="0" applyNumberFormat="1" applyFont="1" applyBorder="1" applyAlignment="1">
      <alignment horizontal="right" wrapText="1"/>
    </xf>
    <xf numFmtId="1" fontId="5" fillId="0" borderId="440" xfId="0" applyNumberFormat="1" applyFont="1" applyBorder="1" applyAlignment="1">
      <alignment horizontal="right" wrapText="1"/>
    </xf>
    <xf numFmtId="1" fontId="5" fillId="0" borderId="481" xfId="0" applyNumberFormat="1" applyFont="1" applyBorder="1" applyAlignment="1">
      <alignment horizontal="right" wrapText="1"/>
    </xf>
    <xf numFmtId="1" fontId="5" fillId="6" borderId="458" xfId="0" applyNumberFormat="1" applyFont="1" applyFill="1" applyBorder="1" applyAlignment="1" applyProtection="1">
      <alignment horizontal="right"/>
      <protection locked="0"/>
    </xf>
    <xf numFmtId="1" fontId="5" fillId="6" borderId="456" xfId="0" applyNumberFormat="1" applyFont="1" applyFill="1" applyBorder="1" applyAlignment="1" applyProtection="1">
      <alignment horizontal="right"/>
      <protection locked="0"/>
    </xf>
    <xf numFmtId="1" fontId="5" fillId="6" borderId="457" xfId="0" applyNumberFormat="1" applyFont="1" applyFill="1" applyBorder="1" applyAlignment="1" applyProtection="1">
      <alignment horizontal="right"/>
      <protection locked="0"/>
    </xf>
    <xf numFmtId="1" fontId="5" fillId="5" borderId="453" xfId="0" applyNumberFormat="1" applyFont="1" applyFill="1" applyBorder="1" applyAlignment="1">
      <alignment vertical="center" wrapText="1"/>
    </xf>
    <xf numFmtId="1" fontId="5" fillId="5" borderId="458" xfId="0" applyNumberFormat="1" applyFont="1" applyFill="1" applyBorder="1" applyAlignment="1">
      <alignment horizontal="right" wrapText="1"/>
    </xf>
    <xf numFmtId="1" fontId="5" fillId="5" borderId="455" xfId="0" applyNumberFormat="1" applyFont="1" applyFill="1" applyBorder="1" applyAlignment="1">
      <alignment horizontal="right" wrapText="1"/>
    </xf>
    <xf numFmtId="1" fontId="5" fillId="6" borderId="440" xfId="0" applyNumberFormat="1" applyFont="1" applyFill="1" applyBorder="1" applyProtection="1">
      <protection locked="0"/>
    </xf>
    <xf numFmtId="0" fontId="13" fillId="0" borderId="440" xfId="0" applyFont="1" applyBorder="1" applyAlignment="1">
      <alignment vertical="center" wrapText="1"/>
    </xf>
    <xf numFmtId="1" fontId="16" fillId="0" borderId="453" xfId="0" applyNumberFormat="1" applyFont="1" applyBorder="1" applyAlignment="1">
      <alignment vertical="center" wrapText="1"/>
    </xf>
    <xf numFmtId="1" fontId="16" fillId="0" borderId="458" xfId="0" applyNumberFormat="1" applyFont="1" applyBorder="1" applyAlignment="1">
      <alignment horizontal="right" wrapText="1"/>
    </xf>
    <xf numFmtId="1" fontId="16" fillId="0" borderId="455" xfId="0" applyNumberFormat="1" applyFont="1" applyBorder="1" applyAlignment="1">
      <alignment horizontal="right" wrapText="1"/>
    </xf>
    <xf numFmtId="1" fontId="16" fillId="6" borderId="458" xfId="0" applyNumberFormat="1" applyFont="1" applyFill="1" applyBorder="1" applyProtection="1">
      <protection locked="0"/>
    </xf>
    <xf numFmtId="1" fontId="16" fillId="6" borderId="457" xfId="0" applyNumberFormat="1" applyFont="1" applyFill="1" applyBorder="1" applyProtection="1">
      <protection locked="0"/>
    </xf>
    <xf numFmtId="1" fontId="16" fillId="6" borderId="453" xfId="0" applyNumberFormat="1" applyFont="1" applyFill="1" applyBorder="1" applyProtection="1">
      <protection locked="0"/>
    </xf>
    <xf numFmtId="1" fontId="16" fillId="6" borderId="459" xfId="0" applyNumberFormat="1" applyFont="1" applyFill="1" applyBorder="1" applyProtection="1">
      <protection locked="0"/>
    </xf>
    <xf numFmtId="1" fontId="5" fillId="0" borderId="453" xfId="0" applyNumberFormat="1" applyFont="1" applyBorder="1" applyAlignment="1">
      <alignment vertical="center" wrapText="1"/>
    </xf>
    <xf numFmtId="1" fontId="3" fillId="5" borderId="482" xfId="0" applyNumberFormat="1" applyFont="1" applyFill="1" applyBorder="1"/>
    <xf numFmtId="1" fontId="5" fillId="0" borderId="483" xfId="0" applyNumberFormat="1" applyFont="1" applyBorder="1" applyAlignment="1">
      <alignment horizontal="left" vertical="center" wrapText="1"/>
    </xf>
    <xf numFmtId="1" fontId="5" fillId="0" borderId="483" xfId="0" applyNumberFormat="1" applyFont="1" applyBorder="1" applyAlignment="1">
      <alignment horizontal="right" vertical="center" wrapText="1"/>
    </xf>
    <xf numFmtId="1" fontId="5" fillId="6" borderId="483" xfId="0" applyNumberFormat="1" applyFont="1" applyFill="1" applyBorder="1" applyProtection="1">
      <protection locked="0"/>
    </xf>
    <xf numFmtId="1" fontId="5" fillId="0" borderId="481" xfId="0" applyNumberFormat="1" applyFont="1" applyBorder="1"/>
    <xf numFmtId="1" fontId="5" fillId="0" borderId="484" xfId="0" applyNumberFormat="1" applyFont="1" applyBorder="1"/>
    <xf numFmtId="1" fontId="5" fillId="6" borderId="485" xfId="0" applyNumberFormat="1" applyFont="1" applyFill="1" applyBorder="1" applyProtection="1">
      <protection locked="0"/>
    </xf>
    <xf numFmtId="1" fontId="5" fillId="6" borderId="486" xfId="0" applyNumberFormat="1" applyFont="1" applyFill="1" applyBorder="1" applyProtection="1">
      <protection locked="0"/>
    </xf>
    <xf numFmtId="1" fontId="5" fillId="6" borderId="487" xfId="0" applyNumberFormat="1" applyFont="1" applyFill="1" applyBorder="1" applyProtection="1">
      <protection locked="0"/>
    </xf>
    <xf numFmtId="1" fontId="5" fillId="6" borderId="488" xfId="0" applyNumberFormat="1" applyFont="1" applyFill="1" applyBorder="1" applyProtection="1">
      <protection locked="0"/>
    </xf>
    <xf numFmtId="1" fontId="5" fillId="0" borderId="493" xfId="0" applyNumberFormat="1" applyFont="1" applyBorder="1" applyAlignment="1">
      <alignment horizontal="center" vertical="center" wrapText="1"/>
    </xf>
    <xf numFmtId="1" fontId="5" fillId="0" borderId="494" xfId="0" applyNumberFormat="1" applyFont="1" applyBorder="1" applyAlignment="1">
      <alignment horizontal="center" vertical="center" wrapText="1"/>
    </xf>
    <xf numFmtId="9" fontId="5" fillId="0" borderId="491" xfId="1" applyFont="1" applyBorder="1" applyAlignment="1">
      <alignment horizontal="center" vertical="center" wrapText="1"/>
    </xf>
    <xf numFmtId="0" fontId="5" fillId="0" borderId="493" xfId="0" applyFont="1" applyBorder="1" applyAlignment="1">
      <alignment horizontal="center" vertical="center" wrapText="1"/>
    </xf>
    <xf numFmtId="0" fontId="5" fillId="0" borderId="494" xfId="0" applyFont="1" applyBorder="1" applyAlignment="1">
      <alignment horizontal="center" vertical="center" wrapText="1"/>
    </xf>
    <xf numFmtId="0" fontId="5" fillId="0" borderId="491" xfId="0" applyFont="1" applyBorder="1" applyAlignment="1">
      <alignment horizontal="center" vertical="center" wrapText="1"/>
    </xf>
    <xf numFmtId="1" fontId="5" fillId="0" borderId="485" xfId="0" applyNumberFormat="1" applyFont="1" applyBorder="1"/>
    <xf numFmtId="1" fontId="5" fillId="6" borderId="495" xfId="0" applyNumberFormat="1" applyFont="1" applyFill="1" applyBorder="1" applyProtection="1">
      <protection locked="0"/>
    </xf>
    <xf numFmtId="1" fontId="5" fillId="6" borderId="484" xfId="0" applyNumberFormat="1" applyFont="1" applyFill="1" applyBorder="1" applyProtection="1">
      <protection locked="0"/>
    </xf>
    <xf numFmtId="0" fontId="0" fillId="0" borderId="496" xfId="0" applyBorder="1" applyAlignment="1">
      <alignment horizontal="center"/>
    </xf>
    <xf numFmtId="1" fontId="0" fillId="0" borderId="496" xfId="0" applyNumberFormat="1" applyBorder="1"/>
    <xf numFmtId="1" fontId="5" fillId="5" borderId="493" xfId="0" applyNumberFormat="1" applyFont="1" applyFill="1" applyBorder="1"/>
    <xf numFmtId="1" fontId="5" fillId="5" borderId="496" xfId="0" applyNumberFormat="1" applyFont="1" applyFill="1" applyBorder="1"/>
    <xf numFmtId="1" fontId="0" fillId="5" borderId="493" xfId="0" applyNumberFormat="1" applyFill="1" applyBorder="1"/>
    <xf numFmtId="1" fontId="5" fillId="5" borderId="497" xfId="0" applyNumberFormat="1" applyFont="1" applyFill="1" applyBorder="1"/>
    <xf numFmtId="1" fontId="5" fillId="5" borderId="494" xfId="0" applyNumberFormat="1" applyFont="1" applyFill="1" applyBorder="1"/>
    <xf numFmtId="1" fontId="5" fillId="5" borderId="498" xfId="0" applyNumberFormat="1" applyFont="1" applyFill="1" applyBorder="1"/>
    <xf numFmtId="1" fontId="5" fillId="2" borderId="499" xfId="0" applyNumberFormat="1" applyFont="1" applyFill="1" applyBorder="1"/>
    <xf numFmtId="1" fontId="5" fillId="0" borderId="499" xfId="0" applyNumberFormat="1" applyFont="1" applyBorder="1"/>
    <xf numFmtId="1" fontId="5" fillId="0" borderId="503" xfId="0" applyNumberFormat="1" applyFont="1" applyBorder="1" applyAlignment="1">
      <alignment horizontal="center" vertical="center" wrapText="1"/>
    </xf>
    <xf numFmtId="1" fontId="5" fillId="0" borderId="497" xfId="0" applyNumberFormat="1" applyFont="1" applyBorder="1" applyAlignment="1">
      <alignment horizontal="center" vertical="center" wrapText="1"/>
    </xf>
    <xf numFmtId="1" fontId="5" fillId="0" borderId="502" xfId="0" applyNumberFormat="1" applyFont="1" applyBorder="1" applyAlignment="1">
      <alignment horizontal="center" vertical="center" wrapText="1"/>
    </xf>
    <xf numFmtId="1" fontId="5" fillId="0" borderId="503" xfId="0" applyNumberFormat="1" applyFont="1" applyBorder="1" applyAlignment="1">
      <alignment horizontal="right" wrapText="1"/>
    </xf>
    <xf numFmtId="1" fontId="5" fillId="0" borderId="504" xfId="0" applyNumberFormat="1" applyFont="1" applyBorder="1" applyAlignment="1">
      <alignment horizontal="right" wrapText="1"/>
    </xf>
    <xf numFmtId="1" fontId="5" fillId="10" borderId="503" xfId="0" applyNumberFormat="1" applyFont="1" applyFill="1" applyBorder="1"/>
    <xf numFmtId="1" fontId="5" fillId="10" borderId="505" xfId="0" applyNumberFormat="1" applyFont="1" applyFill="1" applyBorder="1"/>
    <xf numFmtId="1" fontId="5" fillId="6" borderId="503" xfId="0" applyNumberFormat="1" applyFont="1" applyFill="1" applyBorder="1" applyProtection="1">
      <protection locked="0"/>
    </xf>
    <xf numFmtId="1" fontId="5" fillId="6" borderId="505" xfId="0" applyNumberFormat="1" applyFont="1" applyFill="1" applyBorder="1" applyProtection="1">
      <protection locked="0"/>
    </xf>
    <xf numFmtId="1" fontId="5" fillId="6" borderId="500" xfId="0" applyNumberFormat="1" applyFont="1" applyFill="1" applyBorder="1" applyProtection="1">
      <protection locked="0"/>
    </xf>
    <xf numFmtId="1" fontId="5" fillId="6" borderId="506" xfId="0" applyNumberFormat="1" applyFont="1" applyFill="1" applyBorder="1" applyProtection="1">
      <protection locked="0"/>
    </xf>
    <xf numFmtId="1" fontId="5" fillId="0" borderId="507" xfId="0" applyNumberFormat="1" applyFont="1" applyBorder="1" applyAlignment="1" applyProtection="1">
      <alignment horizontal="center" vertical="center" wrapText="1"/>
      <protection hidden="1"/>
    </xf>
    <xf numFmtId="1" fontId="5" fillId="0" borderId="507" xfId="0" applyNumberFormat="1" applyFont="1" applyBorder="1" applyAlignment="1" applyProtection="1">
      <alignment horizontal="left" vertical="center" wrapText="1"/>
      <protection hidden="1"/>
    </xf>
    <xf numFmtId="1" fontId="5" fillId="0" borderId="503" xfId="0" applyNumberFormat="1" applyFont="1" applyBorder="1" applyAlignment="1" applyProtection="1">
      <alignment horizontal="center" vertical="center"/>
      <protection hidden="1"/>
    </xf>
    <xf numFmtId="1" fontId="5" fillId="0" borderId="504" xfId="0" applyNumberFormat="1" applyFont="1" applyBorder="1" applyAlignment="1" applyProtection="1">
      <alignment horizontal="center" vertical="center"/>
      <protection hidden="1"/>
    </xf>
    <xf numFmtId="1" fontId="5" fillId="0" borderId="487" xfId="0" applyNumberFormat="1" applyFont="1" applyBorder="1" applyAlignment="1" applyProtection="1">
      <alignment horizontal="left" vertical="center" wrapText="1"/>
      <protection hidden="1"/>
    </xf>
    <xf numFmtId="1" fontId="5" fillId="0" borderId="485" xfId="0" applyNumberFormat="1" applyFont="1" applyBorder="1" applyAlignment="1">
      <alignment horizontal="right" wrapText="1"/>
    </xf>
    <xf numFmtId="1" fontId="5" fillId="0" borderId="484" xfId="0" applyNumberFormat="1" applyFont="1" applyBorder="1" applyAlignment="1">
      <alignment horizontal="right" wrapText="1"/>
    </xf>
    <xf numFmtId="1" fontId="5" fillId="0" borderId="488" xfId="0" applyNumberFormat="1" applyFont="1" applyBorder="1" applyAlignment="1">
      <alignment horizontal="right"/>
    </xf>
    <xf numFmtId="1" fontId="5" fillId="11" borderId="485" xfId="0" applyNumberFormat="1" applyFont="1" applyFill="1" applyBorder="1"/>
    <xf numFmtId="1" fontId="5" fillId="11" borderId="488" xfId="0" applyNumberFormat="1" applyFont="1" applyFill="1" applyBorder="1"/>
    <xf numFmtId="1" fontId="5" fillId="6" borderId="508" xfId="0" applyNumberFormat="1" applyFont="1" applyFill="1" applyBorder="1" applyProtection="1">
      <protection locked="0"/>
    </xf>
    <xf numFmtId="1" fontId="5" fillId="6" borderId="488" xfId="0" applyNumberFormat="1" applyFont="1" applyFill="1" applyBorder="1" applyAlignment="1" applyProtection="1">
      <alignment wrapText="1"/>
      <protection locked="0"/>
    </xf>
    <xf numFmtId="1" fontId="5" fillId="11" borderId="487" xfId="0" applyNumberFormat="1" applyFont="1" applyFill="1" applyBorder="1"/>
    <xf numFmtId="1" fontId="5" fillId="11" borderId="486" xfId="0" applyNumberFormat="1" applyFont="1" applyFill="1" applyBorder="1"/>
    <xf numFmtId="1" fontId="5" fillId="11" borderId="508" xfId="0" applyNumberFormat="1" applyFont="1" applyFill="1" applyBorder="1"/>
    <xf numFmtId="1" fontId="2" fillId="2" borderId="510" xfId="0" applyNumberFormat="1" applyFont="1" applyFill="1" applyBorder="1" applyAlignment="1" applyProtection="1">
      <alignment wrapText="1"/>
      <protection hidden="1"/>
    </xf>
    <xf numFmtId="1" fontId="5" fillId="0" borderId="510" xfId="0" applyNumberFormat="1" applyFont="1" applyBorder="1" applyProtection="1">
      <protection hidden="1"/>
    </xf>
    <xf numFmtId="1" fontId="5" fillId="0" borderId="511" xfId="0" applyNumberFormat="1" applyFont="1" applyBorder="1" applyAlignment="1" applyProtection="1">
      <alignment horizontal="center" vertical="center" wrapText="1"/>
      <protection hidden="1"/>
    </xf>
    <xf numFmtId="1" fontId="5" fillId="0" borderId="512" xfId="0" applyNumberFormat="1" applyFont="1" applyBorder="1" applyAlignment="1" applyProtection="1">
      <alignment horizontal="center" vertical="center" wrapText="1"/>
      <protection hidden="1"/>
    </xf>
    <xf numFmtId="1" fontId="5" fillId="0" borderId="513" xfId="0" applyNumberFormat="1" applyFont="1" applyBorder="1" applyAlignment="1" applyProtection="1">
      <alignment horizontal="center" vertical="center" wrapText="1"/>
      <protection hidden="1"/>
    </xf>
    <xf numFmtId="1" fontId="5" fillId="0" borderId="497" xfId="0" applyNumberFormat="1" applyFont="1" applyBorder="1" applyAlignment="1" applyProtection="1">
      <alignment horizontal="center" vertical="center" wrapText="1"/>
      <protection hidden="1"/>
    </xf>
    <xf numFmtId="1" fontId="5" fillId="0" borderId="514" xfId="0" applyNumberFormat="1" applyFont="1" applyBorder="1" applyAlignment="1" applyProtection="1">
      <alignment vertical="center" wrapText="1"/>
      <protection hidden="1"/>
    </xf>
    <xf numFmtId="1" fontId="5" fillId="6" borderId="515" xfId="0" applyNumberFormat="1" applyFont="1" applyFill="1" applyBorder="1" applyAlignment="1" applyProtection="1">
      <alignment wrapText="1"/>
      <protection locked="0"/>
    </xf>
    <xf numFmtId="1" fontId="5" fillId="6" borderId="516" xfId="0" applyNumberFormat="1" applyFont="1" applyFill="1" applyBorder="1" applyAlignment="1" applyProtection="1">
      <alignment wrapText="1"/>
      <protection locked="0"/>
    </xf>
    <xf numFmtId="1" fontId="5" fillId="6" borderId="517" xfId="0" applyNumberFormat="1" applyFont="1" applyFill="1" applyBorder="1" applyAlignment="1" applyProtection="1">
      <alignment wrapText="1"/>
      <protection locked="0"/>
    </xf>
    <xf numFmtId="1" fontId="5" fillId="6" borderId="518" xfId="0" applyNumberFormat="1" applyFont="1" applyFill="1" applyBorder="1" applyAlignment="1" applyProtection="1">
      <alignment wrapText="1"/>
      <protection locked="0"/>
    </xf>
    <xf numFmtId="1" fontId="2" fillId="2" borderId="519" xfId="0" applyNumberFormat="1" applyFont="1" applyFill="1" applyBorder="1" applyAlignment="1" applyProtection="1">
      <alignment wrapText="1"/>
      <protection hidden="1"/>
    </xf>
    <xf numFmtId="1" fontId="5" fillId="0" borderId="519" xfId="0" applyNumberFormat="1" applyFont="1" applyBorder="1" applyProtection="1">
      <protection hidden="1"/>
    </xf>
    <xf numFmtId="1" fontId="5" fillId="2" borderId="520" xfId="0" applyNumberFormat="1" applyFont="1" applyFill="1" applyBorder="1" applyProtection="1">
      <protection hidden="1"/>
    </xf>
    <xf numFmtId="1" fontId="5" fillId="2" borderId="519" xfId="0" applyNumberFormat="1" applyFont="1" applyFill="1" applyBorder="1" applyProtection="1">
      <protection hidden="1"/>
    </xf>
    <xf numFmtId="1" fontId="5" fillId="2" borderId="521" xfId="0" applyNumberFormat="1" applyFont="1" applyFill="1" applyBorder="1"/>
    <xf numFmtId="1" fontId="5" fillId="2" borderId="522" xfId="0" applyNumberFormat="1" applyFont="1" applyFill="1" applyBorder="1" applyAlignment="1" applyProtection="1">
      <alignment wrapText="1"/>
      <protection hidden="1"/>
    </xf>
    <xf numFmtId="1" fontId="7" fillId="2" borderId="522" xfId="0" applyNumberFormat="1" applyFont="1" applyFill="1" applyBorder="1" applyProtection="1">
      <protection hidden="1"/>
    </xf>
    <xf numFmtId="1" fontId="3" fillId="0" borderId="510" xfId="0" applyNumberFormat="1" applyFont="1" applyBorder="1"/>
    <xf numFmtId="1" fontId="3" fillId="2" borderId="510" xfId="0" applyNumberFormat="1" applyFont="1" applyFill="1" applyBorder="1"/>
    <xf numFmtId="1" fontId="5" fillId="2" borderId="510" xfId="0" applyNumberFormat="1" applyFont="1" applyFill="1" applyBorder="1" applyProtection="1">
      <protection hidden="1"/>
    </xf>
    <xf numFmtId="1" fontId="5" fillId="6" borderId="514" xfId="0" applyNumberFormat="1" applyFont="1" applyFill="1" applyBorder="1" applyAlignment="1" applyProtection="1">
      <alignment horizontal="right" wrapText="1"/>
      <protection locked="0"/>
    </xf>
    <xf numFmtId="1" fontId="5" fillId="6" borderId="515" xfId="0" applyNumberFormat="1" applyFont="1" applyFill="1" applyBorder="1" applyAlignment="1" applyProtection="1">
      <alignment horizontal="right"/>
      <protection locked="0"/>
    </xf>
    <xf numFmtId="1" fontId="5" fillId="6" borderId="523" xfId="0" applyNumberFormat="1" applyFont="1" applyFill="1" applyBorder="1" applyAlignment="1" applyProtection="1">
      <alignment horizontal="right"/>
      <protection locked="0"/>
    </xf>
    <xf numFmtId="1" fontId="3" fillId="0" borderId="519" xfId="0" applyNumberFormat="1" applyFont="1" applyBorder="1"/>
    <xf numFmtId="1" fontId="3" fillId="2" borderId="519" xfId="0" applyNumberFormat="1" applyFont="1" applyFill="1" applyBorder="1"/>
    <xf numFmtId="1" fontId="3" fillId="0" borderId="524" xfId="0" applyNumberFormat="1" applyFont="1" applyBorder="1"/>
    <xf numFmtId="1" fontId="3" fillId="2" borderId="524" xfId="0" applyNumberFormat="1" applyFont="1" applyFill="1" applyBorder="1"/>
    <xf numFmtId="1" fontId="3" fillId="0" borderId="525" xfId="0" applyNumberFormat="1" applyFont="1" applyBorder="1"/>
    <xf numFmtId="1" fontId="5" fillId="2" borderId="499" xfId="0" applyNumberFormat="1" applyFont="1" applyFill="1" applyBorder="1" applyProtection="1">
      <protection hidden="1"/>
    </xf>
    <xf numFmtId="1" fontId="5" fillId="0" borderId="499" xfId="0" applyNumberFormat="1" applyFont="1" applyBorder="1" applyProtection="1">
      <protection hidden="1"/>
    </xf>
    <xf numFmtId="1" fontId="5" fillId="0" borderId="526" xfId="0" applyNumberFormat="1" applyFont="1" applyBorder="1" applyProtection="1">
      <protection hidden="1"/>
    </xf>
    <xf numFmtId="1" fontId="3" fillId="2" borderId="499" xfId="0" applyNumberFormat="1" applyFont="1" applyFill="1" applyBorder="1"/>
    <xf numFmtId="1" fontId="5" fillId="0" borderId="493" xfId="0" applyNumberFormat="1" applyFont="1" applyBorder="1" applyAlignment="1" applyProtection="1">
      <alignment horizontal="center" vertical="center" wrapText="1"/>
      <protection hidden="1"/>
    </xf>
    <xf numFmtId="1" fontId="5" fillId="0" borderId="527" xfId="0" applyNumberFormat="1" applyFont="1" applyBorder="1" applyAlignment="1" applyProtection="1">
      <alignment horizontal="left" vertical="center" wrapText="1"/>
      <protection hidden="1"/>
    </xf>
    <xf numFmtId="1" fontId="5" fillId="6" borderId="528" xfId="0" applyNumberFormat="1" applyFont="1" applyFill="1" applyBorder="1" applyProtection="1">
      <protection locked="0"/>
    </xf>
    <xf numFmtId="1" fontId="5" fillId="6" borderId="529" xfId="0" applyNumberFormat="1" applyFont="1" applyFill="1" applyBorder="1" applyProtection="1">
      <protection locked="0"/>
    </xf>
    <xf numFmtId="1" fontId="5" fillId="6" borderId="530" xfId="0" applyNumberFormat="1" applyFont="1" applyFill="1" applyBorder="1" applyProtection="1">
      <protection locked="0"/>
    </xf>
    <xf numFmtId="1" fontId="5" fillId="0" borderId="490" xfId="0" applyNumberFormat="1" applyFont="1" applyBorder="1" applyAlignment="1" applyProtection="1">
      <alignment horizontal="center" vertical="center" wrapText="1"/>
      <protection hidden="1"/>
    </xf>
    <xf numFmtId="1" fontId="5" fillId="2" borderId="496" xfId="0" applyNumberFormat="1" applyFont="1" applyFill="1" applyBorder="1" applyAlignment="1">
      <alignment wrapText="1"/>
    </xf>
    <xf numFmtId="1" fontId="5" fillId="2" borderId="493" xfId="0" applyNumberFormat="1" applyFont="1" applyFill="1" applyBorder="1" applyAlignment="1">
      <alignment wrapText="1"/>
    </xf>
    <xf numFmtId="1" fontId="5" fillId="2" borderId="526" xfId="0" applyNumberFormat="1" applyFont="1" applyFill="1" applyBorder="1" applyProtection="1">
      <protection hidden="1"/>
    </xf>
    <xf numFmtId="1" fontId="5" fillId="2" borderId="532" xfId="0" applyNumberFormat="1" applyFont="1" applyFill="1" applyBorder="1" applyProtection="1">
      <protection hidden="1"/>
    </xf>
    <xf numFmtId="1" fontId="5" fillId="0" borderId="496" xfId="0" applyNumberFormat="1" applyFont="1" applyBorder="1" applyAlignment="1">
      <alignment horizontal="center" vertical="center"/>
    </xf>
    <xf numFmtId="1" fontId="5" fillId="0" borderId="497" xfId="0" applyNumberFormat="1" applyFont="1" applyBorder="1" applyAlignment="1">
      <alignment horizontal="center" vertical="center"/>
    </xf>
    <xf numFmtId="1" fontId="5" fillId="0" borderId="528" xfId="0" applyNumberFormat="1" applyFont="1" applyBorder="1" applyAlignment="1">
      <alignment horizontal="left" vertical="center" wrapText="1"/>
    </xf>
    <xf numFmtId="1" fontId="5" fillId="0" borderId="528" xfId="0" applyNumberFormat="1" applyFont="1" applyBorder="1" applyAlignment="1">
      <alignment horizontal="right" wrapText="1"/>
    </xf>
    <xf numFmtId="1" fontId="5" fillId="0" borderId="534" xfId="0" applyNumberFormat="1" applyFont="1" applyBorder="1" applyAlignment="1">
      <alignment horizontal="right" wrapText="1"/>
    </xf>
    <xf numFmtId="1" fontId="5" fillId="0" borderId="530" xfId="0" applyNumberFormat="1" applyFont="1" applyBorder="1" applyAlignment="1">
      <alignment horizontal="right"/>
    </xf>
    <xf numFmtId="1" fontId="5" fillId="6" borderId="529" xfId="0" applyNumberFormat="1" applyFont="1" applyFill="1" applyBorder="1" applyAlignment="1" applyProtection="1">
      <alignment horizontal="right"/>
      <protection locked="0"/>
    </xf>
    <xf numFmtId="1" fontId="5" fillId="6" borderId="530" xfId="0" applyNumberFormat="1" applyFont="1" applyFill="1" applyBorder="1" applyAlignment="1" applyProtection="1">
      <alignment horizontal="right"/>
      <protection locked="0"/>
    </xf>
    <xf numFmtId="1" fontId="5" fillId="6" borderId="535" xfId="0" applyNumberFormat="1" applyFont="1" applyFill="1" applyBorder="1" applyAlignment="1" applyProtection="1">
      <alignment horizontal="right"/>
      <protection locked="0"/>
    </xf>
    <xf numFmtId="1" fontId="5" fillId="6" borderId="527" xfId="0" applyNumberFormat="1" applyFont="1" applyFill="1" applyBorder="1" applyAlignment="1" applyProtection="1">
      <alignment horizontal="right"/>
      <protection locked="0"/>
    </xf>
    <xf numFmtId="1" fontId="5" fillId="6" borderId="536" xfId="0" applyNumberFormat="1" applyFont="1" applyFill="1" applyBorder="1" applyAlignment="1" applyProtection="1">
      <alignment horizontal="right"/>
      <protection locked="0"/>
    </xf>
    <xf numFmtId="1" fontId="5" fillId="0" borderId="493" xfId="0" applyNumberFormat="1" applyFont="1" applyBorder="1" applyAlignment="1">
      <alignment horizontal="center" vertical="center"/>
    </xf>
    <xf numFmtId="1" fontId="5" fillId="0" borderId="537" xfId="0" applyNumberFormat="1" applyFont="1" applyBorder="1" applyAlignment="1">
      <alignment horizontal="center" vertical="center"/>
    </xf>
    <xf numFmtId="0" fontId="0" fillId="0" borderId="496" xfId="0" applyBorder="1"/>
    <xf numFmtId="1" fontId="5" fillId="6" borderId="493" xfId="0" applyNumberFormat="1" applyFont="1" applyFill="1" applyBorder="1" applyAlignment="1" applyProtection="1">
      <alignment horizontal="right"/>
      <protection locked="0"/>
    </xf>
    <xf numFmtId="1" fontId="5" fillId="6" borderId="537" xfId="0" applyNumberFormat="1" applyFont="1" applyFill="1" applyBorder="1" applyAlignment="1" applyProtection="1">
      <alignment horizontal="right"/>
      <protection locked="0"/>
    </xf>
    <xf numFmtId="1" fontId="5" fillId="6" borderId="538" xfId="0" applyNumberFormat="1" applyFont="1" applyFill="1" applyBorder="1" applyAlignment="1" applyProtection="1">
      <alignment horizontal="right"/>
      <protection locked="0"/>
    </xf>
    <xf numFmtId="1" fontId="5" fillId="0" borderId="539" xfId="0" applyNumberFormat="1" applyFont="1" applyBorder="1" applyAlignment="1">
      <alignment horizontal="left" vertical="center" wrapText="1"/>
    </xf>
    <xf numFmtId="1" fontId="5" fillId="0" borderId="539" xfId="0" applyNumberFormat="1" applyFont="1" applyBorder="1" applyAlignment="1">
      <alignment horizontal="right" wrapText="1"/>
    </xf>
    <xf numFmtId="1" fontId="5" fillId="0" borderId="540" xfId="0" applyNumberFormat="1" applyFont="1" applyBorder="1" applyAlignment="1">
      <alignment horizontal="right" wrapText="1"/>
    </xf>
    <xf numFmtId="1" fontId="5" fillId="0" borderId="541" xfId="0" applyNumberFormat="1" applyFont="1" applyBorder="1" applyAlignment="1">
      <alignment horizontal="right"/>
    </xf>
    <xf numFmtId="1" fontId="5" fillId="6" borderId="542" xfId="0" applyNumberFormat="1" applyFont="1" applyFill="1" applyBorder="1" applyAlignment="1" applyProtection="1">
      <alignment horizontal="right"/>
      <protection locked="0"/>
    </xf>
    <xf numFmtId="1" fontId="5" fillId="6" borderId="541" xfId="0" applyNumberFormat="1" applyFont="1" applyFill="1" applyBorder="1" applyAlignment="1" applyProtection="1">
      <alignment horizontal="right"/>
      <protection locked="0"/>
    </xf>
    <xf numFmtId="1" fontId="5" fillId="6" borderId="543" xfId="0" applyNumberFormat="1" applyFont="1" applyFill="1" applyBorder="1" applyAlignment="1" applyProtection="1">
      <alignment horizontal="right"/>
      <protection locked="0"/>
    </xf>
    <xf numFmtId="1" fontId="4" fillId="0" borderId="544" xfId="0" applyNumberFormat="1" applyFont="1" applyBorder="1" applyAlignment="1">
      <alignment horizontal="left"/>
    </xf>
    <xf numFmtId="1" fontId="11" fillId="0" borderId="545" xfId="0" applyNumberFormat="1" applyFont="1" applyBorder="1" applyAlignment="1">
      <alignment horizontal="center" vertical="center" wrapText="1"/>
    </xf>
    <xf numFmtId="1" fontId="5" fillId="0" borderId="498" xfId="0" applyNumberFormat="1" applyFont="1" applyBorder="1" applyAlignment="1">
      <alignment horizontal="center" vertical="center" wrapText="1"/>
    </xf>
    <xf numFmtId="1" fontId="5" fillId="0" borderId="547" xfId="0" applyNumberFormat="1" applyFont="1" applyBorder="1" applyAlignment="1">
      <alignment horizontal="center" vertical="center" wrapText="1"/>
    </xf>
    <xf numFmtId="1" fontId="5" fillId="0" borderId="548" xfId="0" applyNumberFormat="1" applyFont="1" applyBorder="1" applyAlignment="1">
      <alignment vertical="center" wrapText="1"/>
    </xf>
    <xf numFmtId="1" fontId="11" fillId="0" borderId="548" xfId="0" applyNumberFormat="1" applyFont="1" applyBorder="1" applyAlignment="1">
      <alignment horizontal="right" vertical="center" wrapText="1"/>
    </xf>
    <xf numFmtId="1" fontId="5" fillId="6" borderId="497" xfId="0" applyNumberFormat="1" applyFont="1" applyFill="1" applyBorder="1" applyAlignment="1" applyProtection="1">
      <alignment horizontal="right"/>
      <protection locked="0"/>
    </xf>
    <xf numFmtId="1" fontId="5" fillId="6" borderId="549" xfId="0" applyNumberFormat="1" applyFont="1" applyFill="1" applyBorder="1" applyAlignment="1" applyProtection="1">
      <alignment horizontal="right"/>
      <protection locked="0"/>
    </xf>
    <xf numFmtId="1" fontId="5" fillId="0" borderId="550" xfId="0" applyNumberFormat="1" applyFont="1" applyBorder="1" applyAlignment="1">
      <alignment horizontal="center" vertical="center" wrapText="1"/>
    </xf>
    <xf numFmtId="1" fontId="5" fillId="5" borderId="551" xfId="0" applyNumberFormat="1" applyFont="1" applyFill="1" applyBorder="1" applyAlignment="1">
      <alignment vertical="center" wrapText="1"/>
    </xf>
    <xf numFmtId="1" fontId="5" fillId="5" borderId="542" xfId="0" applyNumberFormat="1" applyFont="1" applyFill="1" applyBorder="1" applyAlignment="1">
      <alignment horizontal="right" wrapText="1"/>
    </xf>
    <xf numFmtId="1" fontId="5" fillId="5" borderId="552" xfId="0" applyNumberFormat="1" applyFont="1" applyFill="1" applyBorder="1" applyAlignment="1">
      <alignment horizontal="right" wrapText="1"/>
    </xf>
    <xf numFmtId="1" fontId="5" fillId="5" borderId="541" xfId="0" applyNumberFormat="1" applyFont="1" applyFill="1" applyBorder="1" applyAlignment="1">
      <alignment horizontal="right"/>
    </xf>
    <xf numFmtId="1" fontId="5" fillId="6" borderId="542" xfId="0" applyNumberFormat="1" applyFont="1" applyFill="1" applyBorder="1" applyProtection="1">
      <protection locked="0"/>
    </xf>
    <xf numFmtId="1" fontId="5" fillId="6" borderId="543" xfId="0" applyNumberFormat="1" applyFont="1" applyFill="1" applyBorder="1" applyProtection="1">
      <protection locked="0"/>
    </xf>
    <xf numFmtId="1" fontId="5" fillId="6" borderId="553" xfId="0" applyNumberFormat="1" applyFont="1" applyFill="1" applyBorder="1" applyProtection="1">
      <protection locked="0"/>
    </xf>
    <xf numFmtId="1" fontId="5" fillId="6" borderId="541" xfId="0" applyNumberFormat="1" applyFont="1" applyFill="1" applyBorder="1" applyProtection="1">
      <protection locked="0"/>
    </xf>
    <xf numFmtId="1" fontId="5" fillId="6" borderId="539" xfId="0" applyNumberFormat="1" applyFont="1" applyFill="1" applyBorder="1" applyProtection="1">
      <protection locked="0"/>
    </xf>
    <xf numFmtId="1" fontId="5" fillId="5" borderId="548" xfId="0" applyNumberFormat="1" applyFont="1" applyFill="1" applyBorder="1" applyAlignment="1">
      <alignment horizontal="center"/>
    </xf>
    <xf numFmtId="1" fontId="5" fillId="5" borderId="550" xfId="0" applyNumberFormat="1" applyFont="1" applyFill="1" applyBorder="1" applyAlignment="1">
      <alignment horizontal="right"/>
    </xf>
    <xf numFmtId="1" fontId="5" fillId="5" borderId="547" xfId="0" applyNumberFormat="1" applyFont="1" applyFill="1" applyBorder="1" applyAlignment="1">
      <alignment horizontal="right"/>
    </xf>
    <xf numFmtId="1" fontId="5" fillId="5" borderId="550" xfId="0" applyNumberFormat="1" applyFont="1" applyFill="1" applyBorder="1"/>
    <xf numFmtId="1" fontId="5" fillId="5" borderId="549" xfId="0" applyNumberFormat="1" applyFont="1" applyFill="1" applyBorder="1"/>
    <xf numFmtId="1" fontId="5" fillId="5" borderId="531" xfId="0" applyNumberFormat="1" applyFont="1" applyFill="1" applyBorder="1"/>
    <xf numFmtId="1" fontId="5" fillId="5" borderId="554" xfId="0" applyNumberFormat="1" applyFont="1" applyFill="1" applyBorder="1"/>
    <xf numFmtId="1" fontId="5" fillId="5" borderId="548" xfId="0" applyNumberFormat="1" applyFont="1" applyFill="1" applyBorder="1"/>
    <xf numFmtId="1" fontId="5" fillId="0" borderId="555" xfId="0" applyNumberFormat="1" applyFont="1" applyBorder="1" applyAlignment="1">
      <alignment vertical="center"/>
    </xf>
    <xf numFmtId="1" fontId="5" fillId="0" borderId="549" xfId="0" applyNumberFormat="1" applyFont="1" applyBorder="1" applyAlignment="1">
      <alignment horizontal="center" vertical="center" wrapText="1"/>
    </xf>
    <xf numFmtId="1" fontId="5" fillId="0" borderId="548" xfId="0" applyNumberFormat="1" applyFont="1" applyBorder="1" applyAlignment="1">
      <alignment horizontal="center" vertical="center" wrapText="1"/>
    </xf>
    <xf numFmtId="1" fontId="5" fillId="0" borderId="435" xfId="0" applyNumberFormat="1" applyFont="1" applyBorder="1"/>
    <xf numFmtId="0" fontId="5" fillId="0" borderId="548" xfId="0" applyFont="1" applyBorder="1" applyAlignment="1">
      <alignment horizontal="center" vertical="center" wrapText="1"/>
    </xf>
    <xf numFmtId="0" fontId="13" fillId="0" borderId="539" xfId="0" applyFont="1" applyBorder="1" applyAlignment="1">
      <alignment vertical="center" wrapText="1"/>
    </xf>
    <xf numFmtId="1" fontId="16" fillId="0" borderId="550" xfId="0" applyNumberFormat="1" applyFont="1" applyBorder="1" applyAlignment="1">
      <alignment horizontal="center" vertical="center" wrapText="1"/>
    </xf>
    <xf numFmtId="1" fontId="16" fillId="0" borderId="546" xfId="0" applyNumberFormat="1" applyFont="1" applyBorder="1" applyAlignment="1">
      <alignment horizontal="center" vertical="center" wrapText="1"/>
    </xf>
    <xf numFmtId="1" fontId="16" fillId="0" borderId="551" xfId="0" applyNumberFormat="1" applyFont="1" applyBorder="1" applyAlignment="1">
      <alignment vertical="center" wrapText="1"/>
    </xf>
    <xf numFmtId="1" fontId="16" fillId="0" borderId="542" xfId="0" applyNumberFormat="1" applyFont="1" applyBorder="1" applyAlignment="1">
      <alignment horizontal="right" wrapText="1"/>
    </xf>
    <xf numFmtId="1" fontId="16" fillId="0" borderId="552" xfId="0" applyNumberFormat="1" applyFont="1" applyBorder="1" applyAlignment="1">
      <alignment horizontal="right" wrapText="1"/>
    </xf>
    <xf numFmtId="1" fontId="16" fillId="0" borderId="541" xfId="0" applyNumberFormat="1" applyFont="1" applyBorder="1" applyAlignment="1">
      <alignment horizontal="right"/>
    </xf>
    <xf numFmtId="1" fontId="16" fillId="6" borderId="542" xfId="0" applyNumberFormat="1" applyFont="1" applyFill="1" applyBorder="1" applyProtection="1">
      <protection locked="0"/>
    </xf>
    <xf numFmtId="1" fontId="16" fillId="6" borderId="541" xfId="0" applyNumberFormat="1" applyFont="1" applyFill="1" applyBorder="1" applyProtection="1">
      <protection locked="0"/>
    </xf>
    <xf numFmtId="1" fontId="16" fillId="6" borderId="543" xfId="0" applyNumberFormat="1" applyFont="1" applyFill="1" applyBorder="1" applyProtection="1">
      <protection locked="0"/>
    </xf>
    <xf numFmtId="1" fontId="16" fillId="6" borderId="551" xfId="0" applyNumberFormat="1" applyFont="1" applyFill="1" applyBorder="1" applyProtection="1">
      <protection locked="0"/>
    </xf>
    <xf numFmtId="1" fontId="16" fillId="6" borderId="553" xfId="0" applyNumberFormat="1" applyFont="1" applyFill="1" applyBorder="1" applyProtection="1">
      <protection locked="0"/>
    </xf>
    <xf numFmtId="1" fontId="16" fillId="0" borderId="548" xfId="0" applyNumberFormat="1" applyFont="1" applyBorder="1" applyAlignment="1">
      <alignment horizontal="center"/>
    </xf>
    <xf numFmtId="1" fontId="16" fillId="0" borderId="550" xfId="0" applyNumberFormat="1" applyFont="1" applyBorder="1" applyAlignment="1">
      <alignment horizontal="right"/>
    </xf>
    <xf numFmtId="1" fontId="16" fillId="0" borderId="547" xfId="0" applyNumberFormat="1" applyFont="1" applyBorder="1" applyAlignment="1">
      <alignment horizontal="right"/>
    </xf>
    <xf numFmtId="1" fontId="16" fillId="0" borderId="550" xfId="0" applyNumberFormat="1" applyFont="1" applyBorder="1"/>
    <xf numFmtId="1" fontId="16" fillId="0" borderId="549" xfId="0" applyNumberFormat="1" applyFont="1" applyBorder="1"/>
    <xf numFmtId="1" fontId="16" fillId="0" borderId="531" xfId="0" applyNumberFormat="1" applyFont="1" applyBorder="1"/>
    <xf numFmtId="1" fontId="16" fillId="0" borderId="554" xfId="0" applyNumberFormat="1" applyFont="1" applyBorder="1"/>
    <xf numFmtId="1" fontId="16" fillId="0" borderId="557" xfId="0" applyNumberFormat="1" applyFont="1" applyBorder="1" applyAlignment="1">
      <alignment horizontal="right" wrapText="1"/>
    </xf>
    <xf numFmtId="1" fontId="16" fillId="0" borderId="546" xfId="0" applyNumberFormat="1" applyFont="1" applyBorder="1" applyAlignment="1">
      <alignment horizontal="right"/>
    </xf>
    <xf numFmtId="1" fontId="16" fillId="6" borderId="546" xfId="0" applyNumberFormat="1" applyFont="1" applyFill="1" applyBorder="1" applyProtection="1">
      <protection locked="0"/>
    </xf>
    <xf numFmtId="1" fontId="16" fillId="6" borderId="435" xfId="0" applyNumberFormat="1" applyFont="1" applyFill="1" applyBorder="1" applyProtection="1">
      <protection locked="0"/>
    </xf>
    <xf numFmtId="1" fontId="16" fillId="6" borderId="558" xfId="0" applyNumberFormat="1" applyFont="1" applyFill="1" applyBorder="1" applyProtection="1">
      <protection locked="0"/>
    </xf>
    <xf numFmtId="1" fontId="6" fillId="2" borderId="544" xfId="0" applyNumberFormat="1" applyFont="1" applyFill="1" applyBorder="1" applyAlignment="1">
      <alignment horizontal="left"/>
    </xf>
    <xf numFmtId="1" fontId="5" fillId="0" borderId="551" xfId="0" applyNumberFormat="1" applyFont="1" applyBorder="1" applyAlignment="1">
      <alignment vertical="center" wrapText="1"/>
    </xf>
    <xf numFmtId="1" fontId="5" fillId="0" borderId="542" xfId="0" applyNumberFormat="1" applyFont="1" applyBorder="1" applyAlignment="1">
      <alignment horizontal="right" wrapText="1"/>
    </xf>
    <xf numFmtId="1" fontId="5" fillId="0" borderId="552" xfId="0" applyNumberFormat="1" applyFont="1" applyBorder="1" applyAlignment="1">
      <alignment horizontal="right" wrapText="1"/>
    </xf>
    <xf numFmtId="1" fontId="5" fillId="6" borderId="551" xfId="0" applyNumberFormat="1" applyFont="1" applyFill="1" applyBorder="1" applyProtection="1">
      <protection locked="0"/>
    </xf>
    <xf numFmtId="1" fontId="5" fillId="7" borderId="541" xfId="0" applyNumberFormat="1" applyFont="1" applyFill="1" applyBorder="1"/>
    <xf numFmtId="1" fontId="5" fillId="0" borderId="548" xfId="0" applyNumberFormat="1" applyFont="1" applyBorder="1" applyAlignment="1">
      <alignment horizontal="center"/>
    </xf>
    <xf numFmtId="1" fontId="5" fillId="0" borderId="550" xfId="0" applyNumberFormat="1" applyFont="1" applyBorder="1" applyAlignment="1">
      <alignment horizontal="right"/>
    </xf>
    <xf numFmtId="1" fontId="5" fillId="0" borderId="547" xfId="0" applyNumberFormat="1" applyFont="1" applyBorder="1" applyAlignment="1">
      <alignment horizontal="right"/>
    </xf>
    <xf numFmtId="1" fontId="5" fillId="0" borderId="550" xfId="0" applyNumberFormat="1" applyFont="1" applyBorder="1"/>
    <xf numFmtId="1" fontId="5" fillId="0" borderId="549" xfId="0" applyNumberFormat="1" applyFont="1" applyBorder="1"/>
    <xf numFmtId="1" fontId="5" fillId="0" borderId="531" xfId="0" applyNumberFormat="1" applyFont="1" applyBorder="1"/>
    <xf numFmtId="1" fontId="5" fillId="0" borderId="554" xfId="0" applyNumberFormat="1" applyFont="1" applyBorder="1"/>
    <xf numFmtId="1" fontId="5" fillId="0" borderId="550" xfId="0" applyNumberFormat="1" applyFont="1" applyBorder="1" applyAlignment="1">
      <alignment horizontal="right" wrapText="1"/>
    </xf>
    <xf numFmtId="1" fontId="5" fillId="0" borderId="547" xfId="0" applyNumberFormat="1" applyFont="1" applyBorder="1" applyAlignment="1">
      <alignment horizontal="right" wrapText="1"/>
    </xf>
    <xf numFmtId="1" fontId="5" fillId="6" borderId="550" xfId="0" applyNumberFormat="1" applyFont="1" applyFill="1" applyBorder="1" applyProtection="1">
      <protection locked="0"/>
    </xf>
    <xf numFmtId="1" fontId="5" fillId="6" borderId="549" xfId="0" applyNumberFormat="1" applyFont="1" applyFill="1" applyBorder="1" applyProtection="1">
      <protection locked="0"/>
    </xf>
    <xf numFmtId="1" fontId="5" fillId="6" borderId="531" xfId="0" applyNumberFormat="1" applyFont="1" applyFill="1" applyBorder="1" applyProtection="1">
      <protection locked="0"/>
    </xf>
    <xf numFmtId="1" fontId="5" fillId="6" borderId="554" xfId="0" applyNumberFormat="1" applyFont="1" applyFill="1" applyBorder="1" applyProtection="1">
      <protection locked="0"/>
    </xf>
    <xf numFmtId="1" fontId="5" fillId="0" borderId="557" xfId="0" applyNumberFormat="1" applyFont="1" applyBorder="1" applyAlignment="1">
      <alignment horizontal="right" wrapText="1"/>
    </xf>
    <xf numFmtId="1" fontId="5" fillId="6" borderId="546" xfId="0" applyNumberFormat="1" applyFont="1" applyFill="1" applyBorder="1" applyProtection="1">
      <protection locked="0"/>
    </xf>
    <xf numFmtId="1" fontId="3" fillId="5" borderId="559" xfId="0" applyNumberFormat="1" applyFont="1" applyFill="1" applyBorder="1"/>
    <xf numFmtId="1" fontId="5" fillId="0" borderId="560" xfId="0" applyNumberFormat="1" applyFont="1" applyBorder="1" applyAlignment="1">
      <alignment horizontal="left" vertical="center" wrapText="1"/>
    </xf>
    <xf numFmtId="1" fontId="5" fillId="0" borderId="560" xfId="0" applyNumberFormat="1" applyFont="1" applyBorder="1" applyAlignment="1">
      <alignment horizontal="right" vertical="center" wrapText="1"/>
    </xf>
    <xf numFmtId="1" fontId="5" fillId="0" borderId="540" xfId="0" applyNumberFormat="1" applyFont="1" applyBorder="1"/>
    <xf numFmtId="1" fontId="5" fillId="0" borderId="552" xfId="0" applyNumberFormat="1" applyFont="1" applyBorder="1"/>
    <xf numFmtId="1" fontId="5" fillId="0" borderId="541" xfId="0" applyNumberFormat="1" applyFont="1" applyBorder="1"/>
    <xf numFmtId="0" fontId="0" fillId="0" borderId="548" xfId="0" applyBorder="1" applyAlignment="1">
      <alignment horizontal="center"/>
    </xf>
    <xf numFmtId="1" fontId="0" fillId="0" borderId="548" xfId="0" applyNumberFormat="1" applyBorder="1"/>
    <xf numFmtId="1" fontId="0" fillId="0" borderId="497" xfId="0" applyNumberFormat="1" applyBorder="1"/>
    <xf numFmtId="1" fontId="5" fillId="5" borderId="561" xfId="0" applyNumberFormat="1" applyFont="1" applyFill="1" applyBorder="1"/>
    <xf numFmtId="1" fontId="5" fillId="0" borderId="565" xfId="0" applyNumberFormat="1" applyFont="1" applyBorder="1" applyAlignment="1">
      <alignment horizontal="center" vertical="center" wrapText="1"/>
    </xf>
    <xf numFmtId="1" fontId="5" fillId="0" borderId="566" xfId="0" applyNumberFormat="1" applyFont="1" applyBorder="1" applyAlignment="1">
      <alignment horizontal="center" vertical="center" wrapText="1"/>
    </xf>
    <xf numFmtId="1" fontId="5" fillId="0" borderId="567" xfId="0" applyNumberFormat="1" applyFont="1" applyBorder="1" applyAlignment="1">
      <alignment horizontal="center" vertical="center" wrapText="1"/>
    </xf>
    <xf numFmtId="1" fontId="5" fillId="0" borderId="568" xfId="0" applyNumberFormat="1" applyFont="1" applyBorder="1" applyAlignment="1">
      <alignment horizontal="center" vertical="center" wrapText="1"/>
    </xf>
    <xf numFmtId="9" fontId="5" fillId="0" borderId="564" xfId="1" applyFont="1" applyBorder="1" applyAlignment="1">
      <alignment horizontal="center" vertical="center" wrapText="1"/>
    </xf>
    <xf numFmtId="0" fontId="5" fillId="0" borderId="567" xfId="0" applyFont="1" applyBorder="1" applyAlignment="1">
      <alignment horizontal="center" vertical="center" wrapText="1"/>
    </xf>
    <xf numFmtId="0" fontId="5" fillId="0" borderId="568" xfId="0" applyFont="1" applyBorder="1" applyAlignment="1">
      <alignment horizontal="center" vertical="center" wrapText="1"/>
    </xf>
    <xf numFmtId="0" fontId="5" fillId="0" borderId="564" xfId="0" applyFont="1" applyBorder="1" applyAlignment="1">
      <alignment horizontal="center" vertical="center" wrapText="1"/>
    </xf>
    <xf numFmtId="1" fontId="5" fillId="6" borderId="569" xfId="0" applyNumberFormat="1" applyFont="1" applyFill="1" applyBorder="1" applyProtection="1">
      <protection locked="0"/>
    </xf>
    <xf numFmtId="1" fontId="5" fillId="0" borderId="570" xfId="0" applyNumberFormat="1" applyFont="1" applyBorder="1"/>
    <xf numFmtId="1" fontId="5" fillId="6" borderId="571" xfId="0" applyNumberFormat="1" applyFont="1" applyFill="1" applyBorder="1" applyProtection="1">
      <protection locked="0"/>
    </xf>
    <xf numFmtId="1" fontId="5" fillId="6" borderId="570" xfId="0" applyNumberFormat="1" applyFont="1" applyFill="1" applyBorder="1" applyProtection="1">
      <protection locked="0"/>
    </xf>
    <xf numFmtId="1" fontId="5" fillId="6" borderId="572" xfId="0" applyNumberFormat="1" applyFont="1" applyFill="1" applyBorder="1" applyProtection="1">
      <protection locked="0"/>
    </xf>
    <xf numFmtId="1" fontId="5" fillId="6" borderId="573" xfId="0" applyNumberFormat="1" applyFont="1" applyFill="1" applyBorder="1" applyProtection="1">
      <protection locked="0"/>
    </xf>
    <xf numFmtId="1" fontId="5" fillId="0" borderId="566" xfId="0" applyNumberFormat="1" applyFont="1" applyBorder="1" applyAlignment="1">
      <alignment horizontal="left" vertical="center" wrapText="1"/>
    </xf>
    <xf numFmtId="1" fontId="5" fillId="0" borderId="566" xfId="0" applyNumberFormat="1" applyFont="1" applyBorder="1" applyAlignment="1">
      <alignment horizontal="right" vertical="center" wrapText="1"/>
    </xf>
    <xf numFmtId="1" fontId="5" fillId="6" borderId="574" xfId="0" applyNumberFormat="1" applyFont="1" applyFill="1" applyBorder="1" applyProtection="1">
      <protection locked="0"/>
    </xf>
    <xf numFmtId="1" fontId="5" fillId="0" borderId="575" xfId="0" applyNumberFormat="1" applyFont="1" applyBorder="1"/>
    <xf numFmtId="1" fontId="5" fillId="6" borderId="576" xfId="0" applyNumberFormat="1" applyFont="1" applyFill="1" applyBorder="1" applyProtection="1">
      <protection locked="0"/>
    </xf>
    <xf numFmtId="1" fontId="5" fillId="6" borderId="575" xfId="0" applyNumberFormat="1" applyFont="1" applyFill="1" applyBorder="1" applyProtection="1">
      <protection locked="0"/>
    </xf>
    <xf numFmtId="1" fontId="5" fillId="6" borderId="577" xfId="0" applyNumberFormat="1" applyFont="1" applyFill="1" applyBorder="1" applyProtection="1">
      <protection locked="0"/>
    </xf>
    <xf numFmtId="0" fontId="0" fillId="0" borderId="578" xfId="0" applyBorder="1" applyAlignment="1">
      <alignment horizontal="center"/>
    </xf>
    <xf numFmtId="1" fontId="0" fillId="0" borderId="578" xfId="0" applyNumberFormat="1" applyBorder="1"/>
    <xf numFmtId="1" fontId="5" fillId="5" borderId="567" xfId="0" applyNumberFormat="1" applyFont="1" applyFill="1" applyBorder="1"/>
    <xf numFmtId="1" fontId="5" fillId="5" borderId="578" xfId="0" applyNumberFormat="1" applyFont="1" applyFill="1" applyBorder="1"/>
    <xf numFmtId="1" fontId="0" fillId="5" borderId="567" xfId="0" applyNumberFormat="1" applyFill="1" applyBorder="1"/>
    <xf numFmtId="1" fontId="5" fillId="5" borderId="579" xfId="0" applyNumberFormat="1" applyFont="1" applyFill="1" applyBorder="1"/>
    <xf numFmtId="1" fontId="5" fillId="5" borderId="568" xfId="0" applyNumberFormat="1" applyFont="1" applyFill="1" applyBorder="1"/>
    <xf numFmtId="1" fontId="5" fillId="5" borderId="580" xfId="0" applyNumberFormat="1" applyFont="1" applyFill="1" applyBorder="1"/>
    <xf numFmtId="1" fontId="5" fillId="2" borderId="559" xfId="0" applyNumberFormat="1" applyFont="1" applyFill="1" applyBorder="1"/>
    <xf numFmtId="1" fontId="5" fillId="0" borderId="559" xfId="0" applyNumberFormat="1" applyFont="1" applyBorder="1"/>
    <xf numFmtId="1" fontId="5" fillId="0" borderId="574" xfId="0" applyNumberFormat="1" applyFont="1" applyBorder="1" applyAlignment="1" applyProtection="1">
      <alignment horizontal="center" vertical="center" wrapText="1"/>
      <protection hidden="1"/>
    </xf>
    <xf numFmtId="1" fontId="5" fillId="0" borderId="564" xfId="0" applyNumberFormat="1" applyFont="1" applyBorder="1" applyAlignment="1">
      <alignment horizontal="center" vertical="center" wrapText="1"/>
    </xf>
    <xf numFmtId="1" fontId="5" fillId="0" borderId="579" xfId="0" applyNumberFormat="1" applyFont="1" applyBorder="1" applyAlignment="1">
      <alignment horizontal="center" vertical="center" wrapText="1"/>
    </xf>
    <xf numFmtId="1" fontId="5" fillId="0" borderId="581" xfId="0" applyNumberFormat="1" applyFont="1" applyBorder="1" applyAlignment="1">
      <alignment horizontal="center" vertical="center" wrapText="1"/>
    </xf>
    <xf numFmtId="1" fontId="5" fillId="0" borderId="567" xfId="0" applyNumberFormat="1" applyFont="1" applyBorder="1" applyAlignment="1">
      <alignment horizontal="right" wrapText="1"/>
    </xf>
    <xf numFmtId="1" fontId="5" fillId="0" borderId="568" xfId="0" applyNumberFormat="1" applyFont="1" applyBorder="1" applyAlignment="1">
      <alignment horizontal="right" wrapText="1"/>
    </xf>
    <xf numFmtId="1" fontId="5" fillId="0" borderId="564" xfId="0" applyNumberFormat="1" applyFont="1" applyBorder="1" applyAlignment="1">
      <alignment horizontal="right"/>
    </xf>
    <xf numFmtId="1" fontId="5" fillId="10" borderId="567" xfId="0" applyNumberFormat="1" applyFont="1" applyFill="1" applyBorder="1"/>
    <xf numFmtId="1" fontId="5" fillId="10" borderId="580" xfId="0" applyNumberFormat="1" applyFont="1" applyFill="1" applyBorder="1"/>
    <xf numFmtId="1" fontId="5" fillId="6" borderId="567" xfId="0" applyNumberFormat="1" applyFont="1" applyFill="1" applyBorder="1" applyProtection="1">
      <protection locked="0"/>
    </xf>
    <xf numFmtId="1" fontId="5" fillId="6" borderId="580" xfId="0" applyNumberFormat="1" applyFont="1" applyFill="1" applyBorder="1" applyProtection="1">
      <protection locked="0"/>
    </xf>
    <xf numFmtId="1" fontId="5" fillId="6" borderId="563" xfId="0" applyNumberFormat="1" applyFont="1" applyFill="1" applyBorder="1" applyProtection="1">
      <protection locked="0"/>
    </xf>
    <xf numFmtId="1" fontId="5" fillId="6" borderId="583" xfId="0" applyNumberFormat="1" applyFont="1" applyFill="1" applyBorder="1" applyProtection="1">
      <protection locked="0"/>
    </xf>
    <xf numFmtId="1" fontId="5" fillId="6" borderId="564" xfId="0" applyNumberFormat="1" applyFont="1" applyFill="1" applyBorder="1" applyAlignment="1" applyProtection="1">
      <alignment wrapText="1"/>
      <protection locked="0"/>
    </xf>
    <xf numFmtId="1" fontId="5" fillId="0" borderId="578" xfId="0" applyNumberFormat="1" applyFont="1" applyBorder="1" applyAlignment="1" applyProtection="1">
      <alignment horizontal="center" vertical="center" wrapText="1"/>
      <protection hidden="1"/>
    </xf>
    <xf numFmtId="1" fontId="5" fillId="0" borderId="578" xfId="0" applyNumberFormat="1" applyFont="1" applyBorder="1" applyAlignment="1" applyProtection="1">
      <alignment horizontal="left" vertical="center" wrapText="1"/>
      <protection hidden="1"/>
    </xf>
    <xf numFmtId="1" fontId="5" fillId="0" borderId="575" xfId="0" applyNumberFormat="1" applyFont="1" applyBorder="1" applyAlignment="1">
      <alignment horizontal="right" wrapText="1"/>
    </xf>
    <xf numFmtId="1" fontId="5" fillId="0" borderId="574" xfId="0" applyNumberFormat="1" applyFont="1" applyBorder="1" applyAlignment="1">
      <alignment horizontal="right"/>
    </xf>
    <xf numFmtId="1" fontId="5" fillId="10" borderId="575" xfId="0" applyNumberFormat="1" applyFont="1" applyFill="1" applyBorder="1"/>
    <xf numFmtId="1" fontId="5" fillId="10" borderId="577" xfId="0" applyNumberFormat="1" applyFont="1" applyFill="1" applyBorder="1"/>
    <xf numFmtId="1" fontId="5" fillId="6" borderId="582" xfId="0" applyNumberFormat="1" applyFont="1" applyFill="1" applyBorder="1" applyProtection="1">
      <protection locked="0"/>
    </xf>
    <xf numFmtId="1" fontId="5" fillId="6" borderId="574" xfId="0" applyNumberFormat="1" applyFont="1" applyFill="1" applyBorder="1" applyAlignment="1" applyProtection="1">
      <alignment wrapText="1"/>
      <protection locked="0"/>
    </xf>
    <xf numFmtId="1" fontId="5" fillId="0" borderId="567" xfId="0" applyNumberFormat="1" applyFont="1" applyBorder="1" applyAlignment="1" applyProtection="1">
      <alignment horizontal="center" vertical="center"/>
      <protection hidden="1"/>
    </xf>
    <xf numFmtId="1" fontId="5" fillId="0" borderId="568" xfId="0" applyNumberFormat="1" applyFont="1" applyBorder="1" applyAlignment="1" applyProtection="1">
      <alignment horizontal="center" vertical="center"/>
      <protection hidden="1"/>
    </xf>
    <xf numFmtId="1" fontId="5" fillId="0" borderId="584" xfId="0" applyNumberFormat="1" applyFont="1" applyBorder="1" applyAlignment="1" applyProtection="1">
      <alignment horizontal="left" vertical="center" wrapText="1"/>
      <protection hidden="1"/>
    </xf>
    <xf numFmtId="1" fontId="5" fillId="0" borderId="570" xfId="0" applyNumberFormat="1" applyFont="1" applyBorder="1" applyAlignment="1">
      <alignment horizontal="right" wrapText="1"/>
    </xf>
    <xf numFmtId="1" fontId="5" fillId="0" borderId="572" xfId="0" applyNumberFormat="1" applyFont="1" applyBorder="1" applyAlignment="1">
      <alignment horizontal="right" wrapText="1"/>
    </xf>
    <xf numFmtId="1" fontId="5" fillId="0" borderId="569" xfId="0" applyNumberFormat="1" applyFont="1" applyBorder="1" applyAlignment="1">
      <alignment horizontal="right"/>
    </xf>
    <xf numFmtId="1" fontId="5" fillId="11" borderId="570" xfId="0" applyNumberFormat="1" applyFont="1" applyFill="1" applyBorder="1"/>
    <xf numFmtId="1" fontId="5" fillId="11" borderId="569" xfId="0" applyNumberFormat="1" applyFont="1" applyFill="1" applyBorder="1"/>
    <xf numFmtId="1" fontId="5" fillId="6" borderId="584" xfId="0" applyNumberFormat="1" applyFont="1" applyFill="1" applyBorder="1" applyProtection="1">
      <protection locked="0"/>
    </xf>
    <xf numFmtId="1" fontId="5" fillId="6" borderId="585" xfId="0" applyNumberFormat="1" applyFont="1" applyFill="1" applyBorder="1" applyProtection="1">
      <protection locked="0"/>
    </xf>
    <xf numFmtId="1" fontId="5" fillId="6" borderId="569" xfId="0" applyNumberFormat="1" applyFont="1" applyFill="1" applyBorder="1" applyAlignment="1" applyProtection="1">
      <alignment wrapText="1"/>
      <protection locked="0"/>
    </xf>
    <xf numFmtId="1" fontId="5" fillId="11" borderId="584" xfId="0" applyNumberFormat="1" applyFont="1" applyFill="1" applyBorder="1"/>
    <xf numFmtId="1" fontId="5" fillId="11" borderId="573" xfId="0" applyNumberFormat="1" applyFont="1" applyFill="1" applyBorder="1"/>
    <xf numFmtId="1" fontId="5" fillId="11" borderId="585" xfId="0" applyNumberFormat="1" applyFont="1" applyFill="1" applyBorder="1"/>
    <xf numFmtId="1" fontId="2" fillId="2" borderId="587" xfId="0" applyNumberFormat="1" applyFont="1" applyFill="1" applyBorder="1" applyAlignment="1" applyProtection="1">
      <alignment wrapText="1"/>
      <protection hidden="1"/>
    </xf>
    <xf numFmtId="1" fontId="5" fillId="0" borderId="587" xfId="0" applyNumberFormat="1" applyFont="1" applyBorder="1" applyProtection="1">
      <protection hidden="1"/>
    </xf>
    <xf numFmtId="1" fontId="5" fillId="0" borderId="567" xfId="0" applyNumberFormat="1" applyFont="1" applyBorder="1" applyAlignment="1" applyProtection="1">
      <alignment horizontal="center" vertical="center" wrapText="1"/>
      <protection hidden="1"/>
    </xf>
    <xf numFmtId="1" fontId="5" fillId="0" borderId="580" xfId="0" applyNumberFormat="1" applyFont="1" applyBorder="1" applyAlignment="1" applyProtection="1">
      <alignment horizontal="center" vertical="center" wrapText="1"/>
      <protection hidden="1"/>
    </xf>
    <xf numFmtId="1" fontId="5" fillId="0" borderId="583" xfId="0" applyNumberFormat="1" applyFont="1" applyBorder="1" applyAlignment="1" applyProtection="1">
      <alignment horizontal="center" vertical="center" wrapText="1"/>
      <protection hidden="1"/>
    </xf>
    <xf numFmtId="1" fontId="5" fillId="0" borderId="579" xfId="0" applyNumberFormat="1" applyFont="1" applyBorder="1" applyAlignment="1" applyProtection="1">
      <alignment horizontal="center" vertical="center" wrapText="1"/>
      <protection hidden="1"/>
    </xf>
    <xf numFmtId="1" fontId="5" fillId="0" borderId="560" xfId="0" applyNumberFormat="1" applyFont="1" applyBorder="1" applyAlignment="1" applyProtection="1">
      <alignment vertical="center" wrapText="1"/>
      <protection hidden="1"/>
    </xf>
    <xf numFmtId="1" fontId="5" fillId="6" borderId="570" xfId="0" applyNumberFormat="1" applyFont="1" applyFill="1" applyBorder="1" applyAlignment="1" applyProtection="1">
      <alignment wrapText="1"/>
      <protection locked="0"/>
    </xf>
    <xf numFmtId="1" fontId="5" fillId="6" borderId="573" xfId="0" applyNumberFormat="1" applyFont="1" applyFill="1" applyBorder="1" applyAlignment="1" applyProtection="1">
      <alignment wrapText="1"/>
      <protection locked="0"/>
    </xf>
    <xf numFmtId="1" fontId="5" fillId="6" borderId="585" xfId="0" applyNumberFormat="1" applyFont="1" applyFill="1" applyBorder="1" applyAlignment="1" applyProtection="1">
      <alignment wrapText="1"/>
      <protection locked="0"/>
    </xf>
    <xf numFmtId="1" fontId="5" fillId="6" borderId="571" xfId="0" applyNumberFormat="1" applyFont="1" applyFill="1" applyBorder="1" applyAlignment="1" applyProtection="1">
      <alignment wrapText="1"/>
      <protection locked="0"/>
    </xf>
    <xf numFmtId="1" fontId="5" fillId="2" borderId="588" xfId="0" applyNumberFormat="1" applyFont="1" applyFill="1" applyBorder="1" applyProtection="1">
      <protection hidden="1"/>
    </xf>
    <xf numFmtId="1" fontId="5" fillId="2" borderId="587" xfId="0" applyNumberFormat="1" applyFont="1" applyFill="1" applyBorder="1" applyProtection="1">
      <protection hidden="1"/>
    </xf>
    <xf numFmtId="1" fontId="5" fillId="2" borderId="589" xfId="0" applyNumberFormat="1" applyFont="1" applyFill="1" applyBorder="1"/>
    <xf numFmtId="1" fontId="5" fillId="2" borderId="590" xfId="0" applyNumberFormat="1" applyFont="1" applyFill="1" applyBorder="1" applyAlignment="1" applyProtection="1">
      <alignment wrapText="1"/>
      <protection hidden="1"/>
    </xf>
    <xf numFmtId="1" fontId="7" fillId="2" borderId="590" xfId="0" applyNumberFormat="1" applyFont="1" applyFill="1" applyBorder="1" applyProtection="1">
      <protection hidden="1"/>
    </xf>
    <xf numFmtId="1" fontId="3" fillId="0" borderId="587" xfId="0" applyNumberFormat="1" applyFont="1" applyBorder="1"/>
    <xf numFmtId="1" fontId="3" fillId="0" borderId="411" xfId="0" applyNumberFormat="1" applyFont="1" applyBorder="1"/>
    <xf numFmtId="1" fontId="5" fillId="2" borderId="411" xfId="0" applyNumberFormat="1" applyFont="1" applyFill="1" applyBorder="1" applyProtection="1">
      <protection hidden="1"/>
    </xf>
    <xf numFmtId="1" fontId="3" fillId="2" borderId="587" xfId="0" applyNumberFormat="1" applyFont="1" applyFill="1" applyBorder="1"/>
    <xf numFmtId="1" fontId="5" fillId="6" borderId="560" xfId="0" applyNumberFormat="1" applyFont="1" applyFill="1" applyBorder="1" applyAlignment="1" applyProtection="1">
      <alignment horizontal="right" wrapText="1"/>
      <protection locked="0"/>
    </xf>
    <xf numFmtId="1" fontId="5" fillId="6" borderId="570" xfId="0" applyNumberFormat="1" applyFont="1" applyFill="1" applyBorder="1" applyAlignment="1" applyProtection="1">
      <alignment horizontal="right"/>
      <protection locked="0"/>
    </xf>
    <xf numFmtId="1" fontId="5" fillId="6" borderId="569" xfId="0" applyNumberFormat="1" applyFont="1" applyFill="1" applyBorder="1" applyAlignment="1" applyProtection="1">
      <alignment horizontal="right"/>
      <protection locked="0"/>
    </xf>
    <xf numFmtId="1" fontId="5" fillId="2" borderId="591" xfId="0" applyNumberFormat="1" applyFont="1" applyFill="1" applyBorder="1" applyProtection="1">
      <protection hidden="1"/>
    </xf>
    <xf numFmtId="1" fontId="3" fillId="0" borderId="591" xfId="0" applyNumberFormat="1" applyFont="1" applyBorder="1"/>
    <xf numFmtId="1" fontId="3" fillId="2" borderId="591" xfId="0" applyNumberFormat="1" applyFont="1" applyFill="1" applyBorder="1"/>
    <xf numFmtId="1" fontId="3" fillId="0" borderId="592" xfId="0" applyNumberFormat="1" applyFont="1" applyBorder="1"/>
    <xf numFmtId="1" fontId="3" fillId="2" borderId="592" xfId="0" applyNumberFormat="1" applyFont="1" applyFill="1" applyBorder="1"/>
    <xf numFmtId="1" fontId="5" fillId="0" borderId="546" xfId="0" applyNumberFormat="1" applyFont="1" applyBorder="1" applyAlignment="1">
      <alignment wrapText="1"/>
    </xf>
    <xf numFmtId="1" fontId="3" fillId="0" borderId="593" xfId="0" applyNumberFormat="1" applyFont="1" applyBorder="1"/>
    <xf numFmtId="1" fontId="2" fillId="2" borderId="591" xfId="0" applyNumberFormat="1" applyFont="1" applyFill="1" applyBorder="1" applyAlignment="1" applyProtection="1">
      <alignment wrapText="1"/>
      <protection hidden="1"/>
    </xf>
    <xf numFmtId="1" fontId="5" fillId="0" borderId="591" xfId="0" applyNumberFormat="1" applyFont="1" applyBorder="1" applyProtection="1">
      <protection hidden="1"/>
    </xf>
    <xf numFmtId="1" fontId="5" fillId="0" borderId="594" xfId="0" applyNumberFormat="1" applyFont="1" applyBorder="1" applyProtection="1">
      <protection hidden="1"/>
    </xf>
    <xf numFmtId="1" fontId="5" fillId="0" borderId="564" xfId="0" applyNumberFormat="1" applyFont="1" applyBorder="1" applyAlignment="1" applyProtection="1">
      <alignment horizontal="center" vertical="center" wrapText="1"/>
      <protection hidden="1"/>
    </xf>
    <xf numFmtId="1" fontId="5" fillId="6" borderId="595" xfId="0" applyNumberFormat="1" applyFont="1" applyFill="1" applyBorder="1" applyProtection="1">
      <protection locked="0"/>
    </xf>
    <xf numFmtId="1" fontId="5" fillId="6" borderId="596" xfId="0" applyNumberFormat="1" applyFont="1" applyFill="1" applyBorder="1" applyProtection="1">
      <protection locked="0"/>
    </xf>
    <xf numFmtId="1" fontId="5" fillId="0" borderId="563" xfId="0" applyNumberFormat="1" applyFont="1" applyBorder="1" applyAlignment="1" applyProtection="1">
      <alignment horizontal="center" vertical="center" wrapText="1"/>
      <protection hidden="1"/>
    </xf>
    <xf numFmtId="1" fontId="5" fillId="2" borderId="578" xfId="0" applyNumberFormat="1" applyFont="1" applyFill="1" applyBorder="1" applyAlignment="1">
      <alignment wrapText="1"/>
    </xf>
    <xf numFmtId="1" fontId="5" fillId="2" borderId="567" xfId="0" applyNumberFormat="1" applyFont="1" applyFill="1" applyBorder="1" applyAlignment="1">
      <alignment wrapText="1"/>
    </xf>
    <xf numFmtId="1" fontId="5" fillId="2" borderId="564" xfId="0" applyNumberFormat="1" applyFont="1" applyFill="1" applyBorder="1" applyAlignment="1">
      <alignment wrapText="1"/>
    </xf>
    <xf numFmtId="1" fontId="5" fillId="2" borderId="594" xfId="0" applyNumberFormat="1" applyFont="1" applyFill="1" applyBorder="1" applyProtection="1">
      <protection hidden="1"/>
    </xf>
    <xf numFmtId="1" fontId="5" fillId="2" borderId="598" xfId="0" applyNumberFormat="1" applyFont="1" applyFill="1" applyBorder="1" applyProtection="1">
      <protection hidden="1"/>
    </xf>
    <xf numFmtId="1" fontId="5" fillId="0" borderId="578" xfId="0" applyNumberFormat="1" applyFont="1" applyBorder="1" applyAlignment="1">
      <alignment horizontal="center" vertical="center"/>
    </xf>
    <xf numFmtId="1" fontId="5" fillId="0" borderId="579" xfId="0" applyNumberFormat="1" applyFont="1" applyBorder="1" applyAlignment="1">
      <alignment horizontal="center" vertical="center"/>
    </xf>
    <xf numFmtId="1" fontId="5" fillId="0" borderId="546" xfId="0" applyNumberFormat="1" applyFont="1" applyBorder="1" applyAlignment="1">
      <alignment horizontal="center" vertical="center" wrapText="1"/>
    </xf>
    <xf numFmtId="1" fontId="5" fillId="0" borderId="595" xfId="0" applyNumberFormat="1" applyFont="1" applyBorder="1" applyAlignment="1">
      <alignment horizontal="left" vertical="center" wrapText="1"/>
    </xf>
    <xf numFmtId="1" fontId="5" fillId="0" borderId="595" xfId="0" applyNumberFormat="1" applyFont="1" applyBorder="1" applyAlignment="1">
      <alignment horizontal="right" wrapText="1"/>
    </xf>
    <xf numFmtId="1" fontId="5" fillId="0" borderId="571" xfId="0" applyNumberFormat="1" applyFont="1" applyBorder="1" applyAlignment="1">
      <alignment horizontal="right" wrapText="1"/>
    </xf>
    <xf numFmtId="1" fontId="5" fillId="6" borderId="596" xfId="0" applyNumberFormat="1" applyFont="1" applyFill="1" applyBorder="1" applyAlignment="1" applyProtection="1">
      <alignment horizontal="right"/>
      <protection locked="0"/>
    </xf>
    <xf numFmtId="1" fontId="5" fillId="6" borderId="600" xfId="0" applyNumberFormat="1" applyFont="1" applyFill="1" applyBorder="1" applyAlignment="1" applyProtection="1">
      <alignment horizontal="right"/>
      <protection locked="0"/>
    </xf>
    <xf numFmtId="1" fontId="5" fillId="6" borderId="584" xfId="0" applyNumberFormat="1" applyFont="1" applyFill="1" applyBorder="1" applyAlignment="1" applyProtection="1">
      <alignment horizontal="right"/>
      <protection locked="0"/>
    </xf>
    <xf numFmtId="1" fontId="5" fillId="6" borderId="601" xfId="0" applyNumberFormat="1" applyFont="1" applyFill="1" applyBorder="1" applyAlignment="1" applyProtection="1">
      <alignment horizontal="right"/>
      <protection locked="0"/>
    </xf>
    <xf numFmtId="1" fontId="5" fillId="0" borderId="546" xfId="0" applyNumberFormat="1" applyFont="1" applyBorder="1" applyAlignment="1">
      <alignment horizontal="right"/>
    </xf>
    <xf numFmtId="1" fontId="5" fillId="6" borderId="546" xfId="0" applyNumberFormat="1" applyFont="1" applyFill="1" applyBorder="1" applyAlignment="1" applyProtection="1">
      <alignment horizontal="right"/>
      <protection locked="0"/>
    </xf>
    <xf numFmtId="1" fontId="5" fillId="6" borderId="577" xfId="0" applyNumberFormat="1" applyFont="1" applyFill="1" applyBorder="1" applyAlignment="1" applyProtection="1">
      <alignment horizontal="right"/>
      <protection locked="0"/>
    </xf>
    <xf numFmtId="1" fontId="5" fillId="0" borderId="567" xfId="0" applyNumberFormat="1" applyFont="1" applyBorder="1" applyAlignment="1">
      <alignment horizontal="center" vertical="center"/>
    </xf>
    <xf numFmtId="1" fontId="5" fillId="0" borderId="586" xfId="0" applyNumberFormat="1" applyFont="1" applyBorder="1" applyAlignment="1">
      <alignment horizontal="center" vertical="center"/>
    </xf>
    <xf numFmtId="0" fontId="0" fillId="0" borderId="578" xfId="0" applyBorder="1"/>
    <xf numFmtId="1" fontId="5" fillId="6" borderId="567" xfId="0" applyNumberFormat="1" applyFont="1" applyFill="1" applyBorder="1" applyAlignment="1" applyProtection="1">
      <alignment horizontal="right"/>
      <protection locked="0"/>
    </xf>
    <xf numFmtId="1" fontId="5" fillId="6" borderId="586" xfId="0" applyNumberFormat="1" applyFont="1" applyFill="1" applyBorder="1" applyAlignment="1" applyProtection="1">
      <alignment horizontal="right"/>
      <protection locked="0"/>
    </xf>
    <xf numFmtId="1" fontId="5" fillId="6" borderId="603" xfId="0" applyNumberFormat="1" applyFont="1" applyFill="1" applyBorder="1" applyAlignment="1" applyProtection="1">
      <alignment horizontal="right"/>
      <protection locked="0"/>
    </xf>
    <xf numFmtId="1" fontId="6" fillId="0" borderId="604" xfId="0" applyNumberFormat="1" applyFont="1" applyBorder="1" applyAlignment="1">
      <alignment horizontal="left"/>
    </xf>
    <xf numFmtId="1" fontId="5" fillId="0" borderId="605" xfId="0" applyNumberFormat="1" applyFont="1" applyBorder="1" applyAlignment="1">
      <alignment horizontal="left" vertical="center" wrapText="1"/>
    </xf>
    <xf numFmtId="1" fontId="5" fillId="0" borderId="605" xfId="0" applyNumberFormat="1" applyFont="1" applyBorder="1" applyAlignment="1">
      <alignment horizontal="right" wrapText="1"/>
    </xf>
    <xf numFmtId="1" fontId="5" fillId="0" borderId="606" xfId="0" applyNumberFormat="1" applyFont="1" applyBorder="1" applyAlignment="1">
      <alignment horizontal="right" wrapText="1"/>
    </xf>
    <xf numFmtId="1" fontId="5" fillId="0" borderId="607" xfId="0" applyNumberFormat="1" applyFont="1" applyBorder="1" applyAlignment="1">
      <alignment horizontal="right"/>
    </xf>
    <xf numFmtId="1" fontId="5" fillId="6" borderId="608" xfId="0" applyNumberFormat="1" applyFont="1" applyFill="1" applyBorder="1" applyAlignment="1" applyProtection="1">
      <alignment horizontal="right"/>
      <protection locked="0"/>
    </xf>
    <xf numFmtId="1" fontId="5" fillId="6" borderId="607" xfId="0" applyNumberFormat="1" applyFont="1" applyFill="1" applyBorder="1" applyAlignment="1" applyProtection="1">
      <alignment horizontal="right"/>
      <protection locked="0"/>
    </xf>
    <xf numFmtId="1" fontId="5" fillId="6" borderId="609" xfId="0" applyNumberFormat="1" applyFont="1" applyFill="1" applyBorder="1" applyAlignment="1" applyProtection="1">
      <alignment horizontal="right"/>
      <protection locked="0"/>
    </xf>
    <xf numFmtId="1" fontId="5" fillId="6" borderId="575" xfId="0" applyNumberFormat="1" applyFont="1" applyFill="1" applyBorder="1" applyAlignment="1" applyProtection="1">
      <alignment horizontal="right"/>
      <protection locked="0"/>
    </xf>
    <xf numFmtId="1" fontId="11" fillId="0" borderId="610" xfId="0" applyNumberFormat="1" applyFont="1" applyBorder="1" applyAlignment="1">
      <alignment horizontal="center" vertical="center" wrapText="1"/>
    </xf>
    <xf numFmtId="1" fontId="5" fillId="0" borderId="580" xfId="0" applyNumberFormat="1" applyFont="1" applyBorder="1" applyAlignment="1">
      <alignment horizontal="center" vertical="center" wrapText="1"/>
    </xf>
    <xf numFmtId="1" fontId="5" fillId="0" borderId="611" xfId="0" applyNumberFormat="1" applyFont="1" applyBorder="1" applyAlignment="1">
      <alignment horizontal="center" vertical="center" wrapText="1"/>
    </xf>
    <xf numFmtId="1" fontId="5" fillId="0" borderId="612" xfId="0" applyNumberFormat="1" applyFont="1" applyBorder="1" applyAlignment="1">
      <alignment vertical="center" wrapText="1"/>
    </xf>
    <xf numFmtId="1" fontId="11" fillId="0" borderId="612" xfId="0" applyNumberFormat="1" applyFont="1" applyBorder="1" applyAlignment="1">
      <alignment horizontal="right" vertical="center" wrapText="1"/>
    </xf>
    <xf numFmtId="1" fontId="5" fillId="6" borderId="579" xfId="0" applyNumberFormat="1" applyFont="1" applyFill="1" applyBorder="1" applyAlignment="1" applyProtection="1">
      <alignment horizontal="right"/>
      <protection locked="0"/>
    </xf>
    <xf numFmtId="1" fontId="5" fillId="6" borderId="613" xfId="0" applyNumberFormat="1" applyFont="1" applyFill="1" applyBorder="1" applyAlignment="1" applyProtection="1">
      <alignment horizontal="right"/>
      <protection locked="0"/>
    </xf>
    <xf numFmtId="1" fontId="5" fillId="6" borderId="564" xfId="0" applyNumberFormat="1" applyFont="1" applyFill="1" applyBorder="1" applyAlignment="1" applyProtection="1">
      <alignment horizontal="right"/>
      <protection locked="0"/>
    </xf>
    <xf numFmtId="1" fontId="5" fillId="0" borderId="614" xfId="0" applyNumberFormat="1" applyFont="1" applyBorder="1" applyAlignment="1">
      <alignment horizontal="center" vertical="center" wrapText="1"/>
    </xf>
    <xf numFmtId="1" fontId="5" fillId="5" borderId="615" xfId="0" applyNumberFormat="1" applyFont="1" applyFill="1" applyBorder="1" applyAlignment="1">
      <alignment vertical="center" wrapText="1"/>
    </xf>
    <xf numFmtId="1" fontId="5" fillId="5" borderId="608" xfId="0" applyNumberFormat="1" applyFont="1" applyFill="1" applyBorder="1" applyAlignment="1">
      <alignment horizontal="right" wrapText="1"/>
    </xf>
    <xf numFmtId="1" fontId="5" fillId="5" borderId="616" xfId="0" applyNumberFormat="1" applyFont="1" applyFill="1" applyBorder="1" applyAlignment="1">
      <alignment horizontal="right" wrapText="1"/>
    </xf>
    <xf numFmtId="1" fontId="5" fillId="5" borderId="607" xfId="0" applyNumberFormat="1" applyFont="1" applyFill="1" applyBorder="1" applyAlignment="1">
      <alignment horizontal="right"/>
    </xf>
    <xf numFmtId="1" fontId="5" fillId="6" borderId="608" xfId="0" applyNumberFormat="1" applyFont="1" applyFill="1" applyBorder="1" applyProtection="1">
      <protection locked="0"/>
    </xf>
    <xf numFmtId="1" fontId="5" fillId="6" borderId="609" xfId="0" applyNumberFormat="1" applyFont="1" applyFill="1" applyBorder="1" applyProtection="1">
      <protection locked="0"/>
    </xf>
    <xf numFmtId="1" fontId="5" fillId="6" borderId="617" xfId="0" applyNumberFormat="1" applyFont="1" applyFill="1" applyBorder="1" applyProtection="1">
      <protection locked="0"/>
    </xf>
    <xf numFmtId="1" fontId="5" fillId="6" borderId="607" xfId="0" applyNumberFormat="1" applyFont="1" applyFill="1" applyBorder="1" applyProtection="1">
      <protection locked="0"/>
    </xf>
    <xf numFmtId="1" fontId="5" fillId="6" borderId="605" xfId="0" applyNumberFormat="1" applyFont="1" applyFill="1" applyBorder="1" applyProtection="1">
      <protection locked="0"/>
    </xf>
    <xf numFmtId="1" fontId="5" fillId="5" borderId="612" xfId="0" applyNumberFormat="1" applyFont="1" applyFill="1" applyBorder="1" applyAlignment="1">
      <alignment horizontal="center"/>
    </xf>
    <xf numFmtId="1" fontId="5" fillId="5" borderId="614" xfId="0" applyNumberFormat="1" applyFont="1" applyFill="1" applyBorder="1" applyAlignment="1">
      <alignment horizontal="right"/>
    </xf>
    <xf numFmtId="1" fontId="5" fillId="5" borderId="611" xfId="0" applyNumberFormat="1" applyFont="1" applyFill="1" applyBorder="1" applyAlignment="1">
      <alignment horizontal="right"/>
    </xf>
    <xf numFmtId="1" fontId="5" fillId="5" borderId="564" xfId="0" applyNumberFormat="1" applyFont="1" applyFill="1" applyBorder="1" applyAlignment="1">
      <alignment horizontal="right"/>
    </xf>
    <xf numFmtId="1" fontId="5" fillId="5" borderId="614" xfId="0" applyNumberFormat="1" applyFont="1" applyFill="1" applyBorder="1"/>
    <xf numFmtId="1" fontId="5" fillId="5" borderId="564" xfId="0" applyNumberFormat="1" applyFont="1" applyFill="1" applyBorder="1"/>
    <xf numFmtId="1" fontId="5" fillId="5" borderId="613" xfId="0" applyNumberFormat="1" applyFont="1" applyFill="1" applyBorder="1"/>
    <xf numFmtId="1" fontId="5" fillId="5" borderId="597" xfId="0" applyNumberFormat="1" applyFont="1" applyFill="1" applyBorder="1"/>
    <xf numFmtId="1" fontId="5" fillId="5" borderId="618" xfId="0" applyNumberFormat="1" applyFont="1" applyFill="1" applyBorder="1"/>
    <xf numFmtId="1" fontId="5" fillId="5" borderId="612" xfId="0" applyNumberFormat="1" applyFont="1" applyFill="1" applyBorder="1"/>
    <xf numFmtId="1" fontId="5" fillId="0" borderId="619" xfId="0" applyNumberFormat="1" applyFont="1" applyBorder="1" applyAlignment="1">
      <alignment vertical="center"/>
    </xf>
    <xf numFmtId="1" fontId="5" fillId="0" borderId="613" xfId="0" applyNumberFormat="1" applyFont="1" applyBorder="1" applyAlignment="1">
      <alignment horizontal="center" vertical="center" wrapText="1"/>
    </xf>
    <xf numFmtId="1" fontId="5" fillId="0" borderId="612" xfId="0" applyNumberFormat="1" applyFont="1" applyBorder="1" applyAlignment="1">
      <alignment horizontal="center" vertical="center" wrapText="1"/>
    </xf>
    <xf numFmtId="0" fontId="5" fillId="0" borderId="612" xfId="0" applyFont="1" applyBorder="1" applyAlignment="1">
      <alignment horizontal="center" vertical="center" wrapText="1"/>
    </xf>
    <xf numFmtId="0" fontId="13" fillId="0" borderId="605" xfId="0" applyFont="1" applyBorder="1" applyAlignment="1">
      <alignment vertical="center" wrapText="1"/>
    </xf>
    <xf numFmtId="1" fontId="16" fillId="0" borderId="614" xfId="0" applyNumberFormat="1" applyFont="1" applyBorder="1" applyAlignment="1">
      <alignment horizontal="center" vertical="center" wrapText="1"/>
    </xf>
    <xf numFmtId="1" fontId="16" fillId="0" borderId="615" xfId="0" applyNumberFormat="1" applyFont="1" applyBorder="1" applyAlignment="1">
      <alignment vertical="center" wrapText="1"/>
    </xf>
    <xf numFmtId="1" fontId="16" fillId="0" borderId="608" xfId="0" applyNumberFormat="1" applyFont="1" applyBorder="1" applyAlignment="1">
      <alignment horizontal="right" wrapText="1"/>
    </xf>
    <xf numFmtId="1" fontId="16" fillId="0" borderId="616" xfId="0" applyNumberFormat="1" applyFont="1" applyBorder="1" applyAlignment="1">
      <alignment horizontal="right" wrapText="1"/>
    </xf>
    <xf numFmtId="1" fontId="16" fillId="0" borderId="607" xfId="0" applyNumberFormat="1" applyFont="1" applyBorder="1" applyAlignment="1">
      <alignment horizontal="right"/>
    </xf>
    <xf numFmtId="1" fontId="16" fillId="6" borderId="608" xfId="0" applyNumberFormat="1" applyFont="1" applyFill="1" applyBorder="1" applyProtection="1">
      <protection locked="0"/>
    </xf>
    <xf numFmtId="1" fontId="16" fillId="6" borderId="607" xfId="0" applyNumberFormat="1" applyFont="1" applyFill="1" applyBorder="1" applyProtection="1">
      <protection locked="0"/>
    </xf>
    <xf numFmtId="1" fontId="16" fillId="6" borderId="609" xfId="0" applyNumberFormat="1" applyFont="1" applyFill="1" applyBorder="1" applyProtection="1">
      <protection locked="0"/>
    </xf>
    <xf numFmtId="1" fontId="16" fillId="6" borderId="615" xfId="0" applyNumberFormat="1" applyFont="1" applyFill="1" applyBorder="1" applyProtection="1">
      <protection locked="0"/>
    </xf>
    <xf numFmtId="1" fontId="16" fillId="6" borderId="617" xfId="0" applyNumberFormat="1" applyFont="1" applyFill="1" applyBorder="1" applyProtection="1">
      <protection locked="0"/>
    </xf>
    <xf numFmtId="1" fontId="16" fillId="0" borderId="612" xfId="0" applyNumberFormat="1" applyFont="1" applyBorder="1" applyAlignment="1">
      <alignment horizontal="center"/>
    </xf>
    <xf numFmtId="1" fontId="16" fillId="0" borderId="614" xfId="0" applyNumberFormat="1" applyFont="1" applyBorder="1" applyAlignment="1">
      <alignment horizontal="right"/>
    </xf>
    <xf numFmtId="1" fontId="16" fillId="0" borderId="611" xfId="0" applyNumberFormat="1" applyFont="1" applyBorder="1" applyAlignment="1">
      <alignment horizontal="right"/>
    </xf>
    <xf numFmtId="1" fontId="16" fillId="0" borderId="564" xfId="0" applyNumberFormat="1" applyFont="1" applyBorder="1" applyAlignment="1">
      <alignment horizontal="right"/>
    </xf>
    <xf numFmtId="1" fontId="16" fillId="0" borderId="614" xfId="0" applyNumberFormat="1" applyFont="1" applyBorder="1"/>
    <xf numFmtId="1" fontId="16" fillId="0" borderId="564" xfId="0" applyNumberFormat="1" applyFont="1" applyBorder="1"/>
    <xf numFmtId="1" fontId="16" fillId="0" borderId="613" xfId="0" applyNumberFormat="1" applyFont="1" applyBorder="1"/>
    <xf numFmtId="1" fontId="16" fillId="0" borderId="597" xfId="0" applyNumberFormat="1" applyFont="1" applyBorder="1"/>
    <xf numFmtId="1" fontId="16" fillId="0" borderId="618" xfId="0" applyNumberFormat="1" applyFont="1" applyBorder="1"/>
    <xf numFmtId="1" fontId="16" fillId="0" borderId="575" xfId="0" applyNumberFormat="1" applyFont="1" applyBorder="1" applyAlignment="1">
      <alignment horizontal="right" wrapText="1"/>
    </xf>
    <xf numFmtId="1" fontId="16" fillId="6" borderId="575" xfId="0" applyNumberFormat="1" applyFont="1" applyFill="1" applyBorder="1" applyProtection="1">
      <protection locked="0"/>
    </xf>
    <xf numFmtId="1" fontId="16" fillId="6" borderId="577" xfId="0" applyNumberFormat="1" applyFont="1" applyFill="1" applyBorder="1" applyProtection="1">
      <protection locked="0"/>
    </xf>
    <xf numFmtId="1" fontId="5" fillId="0" borderId="622" xfId="0" applyNumberFormat="1" applyFont="1" applyBorder="1" applyAlignment="1">
      <alignment horizontal="center" vertical="center" wrapText="1"/>
    </xf>
    <xf numFmtId="1" fontId="5" fillId="0" borderId="623" xfId="0" applyNumberFormat="1" applyFont="1" applyBorder="1" applyAlignment="1">
      <alignment horizontal="center" vertical="center" wrapText="1"/>
    </xf>
    <xf numFmtId="9" fontId="5" fillId="0" borderId="621" xfId="1" applyFont="1" applyBorder="1" applyAlignment="1">
      <alignment horizontal="center" vertical="center" wrapText="1"/>
    </xf>
    <xf numFmtId="0" fontId="5" fillId="0" borderId="622" xfId="0" applyFont="1" applyBorder="1" applyAlignment="1">
      <alignment horizontal="center" vertical="center" wrapText="1"/>
    </xf>
    <xf numFmtId="0" fontId="5" fillId="0" borderId="621" xfId="0" applyFont="1" applyBorder="1" applyAlignment="1">
      <alignment horizontal="center" vertical="center" wrapText="1"/>
    </xf>
    <xf numFmtId="1" fontId="5" fillId="6" borderId="624" xfId="0" applyNumberFormat="1" applyFont="1" applyFill="1" applyBorder="1" applyProtection="1">
      <protection locked="0"/>
    </xf>
    <xf numFmtId="0" fontId="0" fillId="0" borderId="625" xfId="0" applyBorder="1" applyAlignment="1">
      <alignment horizontal="center"/>
    </xf>
    <xf numFmtId="1" fontId="0" fillId="0" borderId="625" xfId="0" applyNumberFormat="1" applyBorder="1"/>
    <xf numFmtId="1" fontId="5" fillId="5" borderId="622" xfId="0" applyNumberFormat="1" applyFont="1" applyFill="1" applyBorder="1"/>
    <xf numFmtId="1" fontId="5" fillId="5" borderId="625" xfId="0" applyNumberFormat="1" applyFont="1" applyFill="1" applyBorder="1"/>
    <xf numFmtId="1" fontId="0" fillId="5" borderId="622" xfId="0" applyNumberFormat="1" applyFill="1" applyBorder="1"/>
    <xf numFmtId="1" fontId="5" fillId="5" borderId="626" xfId="0" applyNumberFormat="1" applyFont="1" applyFill="1" applyBorder="1"/>
    <xf numFmtId="1" fontId="5" fillId="0" borderId="621" xfId="0" applyNumberFormat="1" applyFont="1" applyBorder="1" applyAlignment="1">
      <alignment horizontal="center" vertical="center" wrapText="1"/>
    </xf>
    <xf numFmtId="1" fontId="5" fillId="0" borderId="626" xfId="0" applyNumberFormat="1" applyFont="1" applyBorder="1" applyAlignment="1">
      <alignment horizontal="center" vertical="center" wrapText="1"/>
    </xf>
    <xf numFmtId="1" fontId="5" fillId="0" borderId="628" xfId="0" applyNumberFormat="1" applyFont="1" applyBorder="1" applyAlignment="1">
      <alignment horizontal="center" vertical="center" wrapText="1"/>
    </xf>
    <xf numFmtId="1" fontId="5" fillId="0" borderId="622" xfId="0" applyNumberFormat="1" applyFont="1" applyBorder="1" applyAlignment="1">
      <alignment horizontal="right" wrapText="1"/>
    </xf>
    <xf numFmtId="1" fontId="5" fillId="0" borderId="623" xfId="0" applyNumberFormat="1" applyFont="1" applyBorder="1" applyAlignment="1">
      <alignment horizontal="right" wrapText="1"/>
    </xf>
    <xf numFmtId="1" fontId="5" fillId="0" borderId="621" xfId="0" applyNumberFormat="1" applyFont="1" applyBorder="1" applyAlignment="1">
      <alignment horizontal="right"/>
    </xf>
    <xf numFmtId="1" fontId="5" fillId="6" borderId="622" xfId="0" applyNumberFormat="1" applyFont="1" applyFill="1" applyBorder="1" applyProtection="1">
      <protection locked="0"/>
    </xf>
    <xf numFmtId="1" fontId="5" fillId="6" borderId="627" xfId="0" applyNumberFormat="1" applyFont="1" applyFill="1" applyBorder="1" applyProtection="1">
      <protection locked="0"/>
    </xf>
    <xf numFmtId="1" fontId="5" fillId="6" borderId="620" xfId="0" applyNumberFormat="1" applyFont="1" applyFill="1" applyBorder="1" applyProtection="1">
      <protection locked="0"/>
    </xf>
    <xf numFmtId="1" fontId="5" fillId="6" borderId="629" xfId="0" applyNumberFormat="1" applyFont="1" applyFill="1" applyBorder="1" applyProtection="1">
      <protection locked="0"/>
    </xf>
    <xf numFmtId="1" fontId="5" fillId="6" borderId="621" xfId="0" applyNumberFormat="1" applyFont="1" applyFill="1" applyBorder="1" applyAlignment="1" applyProtection="1">
      <alignment wrapText="1"/>
      <protection locked="0"/>
    </xf>
    <xf numFmtId="1" fontId="5" fillId="0" borderId="624" xfId="0" applyNumberFormat="1" applyFont="1" applyBorder="1" applyAlignment="1">
      <alignment horizontal="right"/>
    </xf>
    <xf numFmtId="1" fontId="5" fillId="0" borderId="622" xfId="0" applyNumberFormat="1" applyFont="1" applyBorder="1" applyAlignment="1" applyProtection="1">
      <alignment horizontal="center" vertical="center" wrapText="1"/>
      <protection hidden="1"/>
    </xf>
    <xf numFmtId="1" fontId="5" fillId="0" borderId="626" xfId="0" applyNumberFormat="1" applyFont="1" applyBorder="1" applyAlignment="1" applyProtection="1">
      <alignment horizontal="center" vertical="center" wrapText="1"/>
      <protection hidden="1"/>
    </xf>
    <xf numFmtId="1" fontId="5" fillId="0" borderId="621" xfId="0" applyNumberFormat="1" applyFont="1" applyBorder="1" applyAlignment="1" applyProtection="1">
      <alignment horizontal="center" vertical="center" wrapText="1"/>
      <protection hidden="1"/>
    </xf>
    <xf numFmtId="1" fontId="5" fillId="0" borderId="620" xfId="0" applyNumberFormat="1" applyFont="1" applyBorder="1" applyAlignment="1" applyProtection="1">
      <alignment horizontal="center" vertical="center" wrapText="1"/>
      <protection hidden="1"/>
    </xf>
    <xf numFmtId="1" fontId="5" fillId="2" borderId="625" xfId="0" applyNumberFormat="1" applyFont="1" applyFill="1" applyBorder="1" applyAlignment="1">
      <alignment wrapText="1"/>
    </xf>
    <xf numFmtId="1" fontId="5" fillId="2" borderId="622" xfId="0" applyNumberFormat="1" applyFont="1" applyFill="1" applyBorder="1" applyAlignment="1">
      <alignment wrapText="1"/>
    </xf>
    <xf numFmtId="1" fontId="5" fillId="2" borderId="621" xfId="0" applyNumberFormat="1" applyFont="1" applyFill="1" applyBorder="1" applyAlignment="1">
      <alignment wrapText="1"/>
    </xf>
    <xf numFmtId="1" fontId="5" fillId="0" borderId="625" xfId="0" applyNumberFormat="1" applyFont="1" applyBorder="1" applyAlignment="1">
      <alignment horizontal="center" vertical="center"/>
    </xf>
    <xf numFmtId="1" fontId="5" fillId="0" borderId="626" xfId="0" applyNumberFormat="1" applyFont="1" applyBorder="1" applyAlignment="1">
      <alignment horizontal="center" vertical="center"/>
    </xf>
    <xf numFmtId="1" fontId="5" fillId="0" borderId="622" xfId="0" applyNumberFormat="1" applyFont="1" applyBorder="1" applyAlignment="1">
      <alignment horizontal="center" vertical="center"/>
    </xf>
    <xf numFmtId="1" fontId="5" fillId="0" borderId="630" xfId="0" applyNumberFormat="1" applyFont="1" applyBorder="1" applyAlignment="1">
      <alignment horizontal="center" vertical="center"/>
    </xf>
    <xf numFmtId="0" fontId="0" fillId="0" borderId="625" xfId="0" applyBorder="1"/>
    <xf numFmtId="1" fontId="5" fillId="6" borderId="622" xfId="0" applyNumberFormat="1" applyFont="1" applyFill="1" applyBorder="1" applyAlignment="1" applyProtection="1">
      <alignment horizontal="right"/>
      <protection locked="0"/>
    </xf>
    <xf numFmtId="1" fontId="5" fillId="6" borderId="630" xfId="0" applyNumberFormat="1" applyFont="1" applyFill="1" applyBorder="1" applyAlignment="1" applyProtection="1">
      <alignment horizontal="right"/>
      <protection locked="0"/>
    </xf>
    <xf numFmtId="1" fontId="5" fillId="0" borderId="634" xfId="0" applyNumberFormat="1" applyFont="1" applyBorder="1" applyAlignment="1">
      <alignment horizontal="left" vertical="center" wrapText="1"/>
    </xf>
    <xf numFmtId="1" fontId="5" fillId="0" borderId="635" xfId="0" applyNumberFormat="1" applyFont="1" applyBorder="1" applyAlignment="1">
      <alignment horizontal="right" wrapText="1"/>
    </xf>
    <xf numFmtId="1" fontId="5" fillId="0" borderId="636" xfId="0" applyNumberFormat="1" applyFont="1" applyBorder="1" applyAlignment="1">
      <alignment horizontal="right"/>
    </xf>
    <xf numFmtId="1" fontId="5" fillId="6" borderId="636" xfId="0" applyNumberFormat="1" applyFont="1" applyFill="1" applyBorder="1" applyAlignment="1" applyProtection="1">
      <alignment horizontal="right"/>
      <protection locked="0"/>
    </xf>
    <xf numFmtId="1" fontId="5" fillId="0" borderId="641" xfId="0" applyNumberFormat="1" applyFont="1" applyBorder="1" applyAlignment="1">
      <alignment horizontal="center" vertical="center" wrapText="1"/>
    </xf>
    <xf numFmtId="1" fontId="5" fillId="0" borderId="642" xfId="0" applyNumberFormat="1" applyFont="1" applyBorder="1" applyAlignment="1">
      <alignment horizontal="center" vertical="center" wrapText="1"/>
    </xf>
    <xf numFmtId="1" fontId="5" fillId="6" borderId="626" xfId="0" applyNumberFormat="1" applyFont="1" applyFill="1" applyBorder="1" applyAlignment="1" applyProtection="1">
      <alignment horizontal="right"/>
      <protection locked="0"/>
    </xf>
    <xf numFmtId="1" fontId="5" fillId="6" borderId="641" xfId="0" applyNumberFormat="1" applyFont="1" applyFill="1" applyBorder="1" applyAlignment="1" applyProtection="1">
      <alignment horizontal="right"/>
      <protection locked="0"/>
    </xf>
    <xf numFmtId="1" fontId="5" fillId="6" borderId="621" xfId="0" applyNumberFormat="1" applyFont="1" applyFill="1" applyBorder="1" applyAlignment="1" applyProtection="1">
      <alignment horizontal="right"/>
      <protection locked="0"/>
    </xf>
    <xf numFmtId="1" fontId="5" fillId="5" borderId="644" xfId="0" applyNumberFormat="1" applyFont="1" applyFill="1" applyBorder="1" applyAlignment="1">
      <alignment vertical="center" wrapText="1"/>
    </xf>
    <xf numFmtId="1" fontId="5" fillId="5" borderId="636" xfId="0" applyNumberFormat="1" applyFont="1" applyFill="1" applyBorder="1" applyAlignment="1">
      <alignment horizontal="right"/>
    </xf>
    <xf numFmtId="1" fontId="5" fillId="6" borderId="637" xfId="0" applyNumberFormat="1" applyFont="1" applyFill="1" applyBorder="1" applyProtection="1">
      <protection locked="0"/>
    </xf>
    <xf numFmtId="1" fontId="5" fillId="6" borderId="638" xfId="0" applyNumberFormat="1" applyFont="1" applyFill="1" applyBorder="1" applyProtection="1">
      <protection locked="0"/>
    </xf>
    <xf numFmtId="1" fontId="5" fillId="6" borderId="646" xfId="0" applyNumberFormat="1" applyFont="1" applyFill="1" applyBorder="1" applyProtection="1">
      <protection locked="0"/>
    </xf>
    <xf numFmtId="1" fontId="5" fillId="6" borderId="636" xfId="0" applyNumberFormat="1" applyFont="1" applyFill="1" applyBorder="1" applyProtection="1">
      <protection locked="0"/>
    </xf>
    <xf numFmtId="1" fontId="5" fillId="5" borderId="642" xfId="0" applyNumberFormat="1" applyFont="1" applyFill="1" applyBorder="1" applyAlignment="1">
      <alignment horizontal="right"/>
    </xf>
    <xf numFmtId="1" fontId="5" fillId="5" borderId="621" xfId="0" applyNumberFormat="1" applyFont="1" applyFill="1" applyBorder="1" applyAlignment="1">
      <alignment horizontal="right"/>
    </xf>
    <xf numFmtId="1" fontId="5" fillId="5" borderId="621" xfId="0" applyNumberFormat="1" applyFont="1" applyFill="1" applyBorder="1"/>
    <xf numFmtId="1" fontId="5" fillId="5" borderId="641" xfId="0" applyNumberFormat="1" applyFont="1" applyFill="1" applyBorder="1"/>
    <xf numFmtId="1" fontId="5" fillId="5" borderId="647" xfId="0" applyNumberFormat="1" applyFont="1" applyFill="1" applyBorder="1"/>
    <xf numFmtId="1" fontId="5" fillId="0" borderId="625" xfId="0" applyNumberFormat="1" applyFont="1" applyBorder="1" applyAlignment="1">
      <alignment horizontal="center" vertical="center" wrapText="1"/>
    </xf>
    <xf numFmtId="1" fontId="5" fillId="0" borderId="643" xfId="0" applyNumberFormat="1" applyFont="1" applyBorder="1"/>
    <xf numFmtId="1" fontId="16" fillId="0" borderId="639" xfId="0" applyNumberFormat="1" applyFont="1" applyBorder="1" applyAlignment="1">
      <alignment horizontal="center" vertical="center" wrapText="1"/>
    </xf>
    <xf numFmtId="1" fontId="16" fillId="0" borderId="644" xfId="0" applyNumberFormat="1" applyFont="1" applyBorder="1" applyAlignment="1">
      <alignment vertical="center" wrapText="1"/>
    </xf>
    <xf numFmtId="1" fontId="16" fillId="0" borderId="636" xfId="0" applyNumberFormat="1" applyFont="1" applyBorder="1" applyAlignment="1">
      <alignment horizontal="right"/>
    </xf>
    <xf numFmtId="1" fontId="16" fillId="6" borderId="636" xfId="0" applyNumberFormat="1" applyFont="1" applyFill="1" applyBorder="1" applyProtection="1">
      <protection locked="0"/>
    </xf>
    <xf numFmtId="1" fontId="16" fillId="6" borderId="644" xfId="0" applyNumberFormat="1" applyFont="1" applyFill="1" applyBorder="1" applyProtection="1">
      <protection locked="0"/>
    </xf>
    <xf numFmtId="1" fontId="16" fillId="0" borderId="642" xfId="0" applyNumberFormat="1" applyFont="1" applyBorder="1" applyAlignment="1">
      <alignment horizontal="right"/>
    </xf>
    <xf numFmtId="1" fontId="16" fillId="0" borderId="621" xfId="0" applyNumberFormat="1" applyFont="1" applyBorder="1" applyAlignment="1">
      <alignment horizontal="right"/>
    </xf>
    <xf numFmtId="1" fontId="16" fillId="0" borderId="621" xfId="0" applyNumberFormat="1" applyFont="1" applyBorder="1"/>
    <xf numFmtId="1" fontId="16" fillId="0" borderId="641" xfId="0" applyNumberFormat="1" applyFont="1" applyBorder="1"/>
    <xf numFmtId="1" fontId="16" fillId="0" borderId="647" xfId="0" applyNumberFormat="1" applyFont="1" applyBorder="1"/>
    <xf numFmtId="1" fontId="16" fillId="0" borderId="639" xfId="0" applyNumberFormat="1" applyFont="1" applyBorder="1" applyAlignment="1">
      <alignment horizontal="right"/>
    </xf>
    <xf numFmtId="1" fontId="16" fillId="6" borderId="639" xfId="0" applyNumberFormat="1" applyFont="1" applyFill="1" applyBorder="1" applyProtection="1">
      <protection locked="0"/>
    </xf>
    <xf numFmtId="1" fontId="16" fillId="6" borderId="643" xfId="0" applyNumberFormat="1" applyFont="1" applyFill="1" applyBorder="1" applyProtection="1">
      <protection locked="0"/>
    </xf>
    <xf numFmtId="1" fontId="5" fillId="0" borderId="639" xfId="0" applyNumberFormat="1" applyFont="1" applyBorder="1" applyAlignment="1">
      <alignment horizontal="center" vertical="center" wrapText="1"/>
    </xf>
    <xf numFmtId="1" fontId="5" fillId="0" borderId="640" xfId="0" applyNumberFormat="1" applyFont="1" applyBorder="1" applyAlignment="1">
      <alignment horizontal="center" vertical="center" wrapText="1"/>
    </xf>
    <xf numFmtId="1" fontId="6" fillId="2" borderId="399" xfId="0" applyNumberFormat="1" applyFont="1" applyFill="1" applyBorder="1" applyAlignment="1">
      <alignment horizontal="left"/>
    </xf>
    <xf numFmtId="1" fontId="5" fillId="0" borderId="644" xfId="0" applyNumberFormat="1" applyFont="1" applyBorder="1" applyAlignment="1">
      <alignment vertical="center" wrapText="1"/>
    </xf>
    <xf numFmtId="1" fontId="5" fillId="0" borderId="637" xfId="0" applyNumberFormat="1" applyFont="1" applyBorder="1" applyAlignment="1">
      <alignment horizontal="right" wrapText="1"/>
    </xf>
    <xf numFmtId="1" fontId="5" fillId="0" borderId="645" xfId="0" applyNumberFormat="1" applyFont="1" applyBorder="1" applyAlignment="1">
      <alignment horizontal="right" wrapText="1"/>
    </xf>
    <xf numFmtId="1" fontId="5" fillId="6" borderId="644" xfId="0" applyNumberFormat="1" applyFont="1" applyFill="1" applyBorder="1" applyProtection="1">
      <protection locked="0"/>
    </xf>
    <xf numFmtId="1" fontId="5" fillId="7" borderId="636" xfId="0" applyNumberFormat="1" applyFont="1" applyFill="1" applyBorder="1"/>
    <xf numFmtId="1" fontId="5" fillId="0" borderId="625" xfId="0" applyNumberFormat="1" applyFont="1" applyBorder="1" applyAlignment="1">
      <alignment horizontal="center"/>
    </xf>
    <xf numFmtId="1" fontId="5" fillId="0" borderId="622" xfId="0" applyNumberFormat="1" applyFont="1" applyBorder="1" applyAlignment="1">
      <alignment horizontal="right"/>
    </xf>
    <xf numFmtId="1" fontId="5" fillId="0" borderId="642" xfId="0" applyNumberFormat="1" applyFont="1" applyBorder="1" applyAlignment="1">
      <alignment horizontal="right"/>
    </xf>
    <xf numFmtId="1" fontId="5" fillId="0" borderId="622" xfId="0" applyNumberFormat="1" applyFont="1" applyBorder="1"/>
    <xf numFmtId="1" fontId="5" fillId="0" borderId="621" xfId="0" applyNumberFormat="1" applyFont="1" applyBorder="1"/>
    <xf numFmtId="1" fontId="5" fillId="0" borderId="641" xfId="0" applyNumberFormat="1" applyFont="1" applyBorder="1"/>
    <xf numFmtId="1" fontId="5" fillId="0" borderId="620" xfId="0" applyNumberFormat="1" applyFont="1" applyBorder="1"/>
    <xf numFmtId="1" fontId="5" fillId="0" borderId="647" xfId="0" applyNumberFormat="1" applyFont="1" applyBorder="1"/>
    <xf numFmtId="1" fontId="5" fillId="7" borderId="621" xfId="0" applyNumberFormat="1" applyFont="1" applyFill="1" applyBorder="1"/>
    <xf numFmtId="1" fontId="5" fillId="0" borderId="642" xfId="0" applyNumberFormat="1" applyFont="1" applyBorder="1" applyAlignment="1">
      <alignment horizontal="right" wrapText="1"/>
    </xf>
    <xf numFmtId="1" fontId="5" fillId="6" borderId="621" xfId="0" applyNumberFormat="1" applyFont="1" applyFill="1" applyBorder="1" applyProtection="1">
      <protection locked="0"/>
    </xf>
    <xf numFmtId="1" fontId="5" fillId="6" borderId="641" xfId="0" applyNumberFormat="1" applyFont="1" applyFill="1" applyBorder="1" applyProtection="1">
      <protection locked="0"/>
    </xf>
    <xf numFmtId="1" fontId="5" fillId="6" borderId="647" xfId="0" applyNumberFormat="1" applyFont="1" applyFill="1" applyBorder="1" applyProtection="1">
      <protection locked="0"/>
    </xf>
    <xf numFmtId="1" fontId="5" fillId="0" borderId="643" xfId="0" applyNumberFormat="1" applyFont="1" applyBorder="1" applyAlignment="1">
      <alignment horizontal="left" vertical="center" wrapText="1"/>
    </xf>
    <xf numFmtId="1" fontId="5" fillId="0" borderId="649" xfId="0" applyNumberFormat="1" applyFont="1" applyBorder="1" applyAlignment="1">
      <alignment horizontal="right" wrapText="1"/>
    </xf>
    <xf numFmtId="1" fontId="5" fillId="6" borderId="639" xfId="0" applyNumberFormat="1" applyFont="1" applyFill="1" applyBorder="1" applyProtection="1">
      <protection locked="0"/>
    </xf>
    <xf numFmtId="1" fontId="5" fillId="6" borderId="643" xfId="0" applyNumberFormat="1" applyFont="1" applyFill="1" applyBorder="1" applyProtection="1">
      <protection locked="0"/>
    </xf>
    <xf numFmtId="1" fontId="3" fillId="5" borderId="650" xfId="0" applyNumberFormat="1" applyFont="1" applyFill="1" applyBorder="1"/>
    <xf numFmtId="1" fontId="5" fillId="0" borderId="651" xfId="0" applyNumberFormat="1" applyFont="1" applyBorder="1" applyAlignment="1">
      <alignment horizontal="left" vertical="center" wrapText="1"/>
    </xf>
    <xf numFmtId="1" fontId="5" fillId="0" borderId="651" xfId="0" applyNumberFormat="1" applyFont="1" applyBorder="1" applyAlignment="1">
      <alignment horizontal="right" vertical="center" wrapText="1"/>
    </xf>
    <xf numFmtId="1" fontId="5" fillId="6" borderId="651" xfId="0" applyNumberFormat="1" applyFont="1" applyFill="1" applyBorder="1" applyProtection="1">
      <protection locked="0"/>
    </xf>
    <xf numFmtId="1" fontId="5" fillId="0" borderId="635" xfId="0" applyNumberFormat="1" applyFont="1" applyBorder="1"/>
    <xf numFmtId="1" fontId="5" fillId="0" borderId="652" xfId="0" applyNumberFormat="1" applyFont="1" applyBorder="1"/>
    <xf numFmtId="1" fontId="5" fillId="0" borderId="636" xfId="0" applyNumberFormat="1" applyFont="1" applyBorder="1"/>
    <xf numFmtId="1" fontId="5" fillId="6" borderId="653" xfId="0" applyNumberFormat="1" applyFont="1" applyFill="1" applyBorder="1" applyProtection="1">
      <protection locked="0"/>
    </xf>
    <xf numFmtId="1" fontId="5" fillId="6" borderId="654" xfId="0" applyNumberFormat="1" applyFont="1" applyFill="1" applyBorder="1" applyProtection="1">
      <protection locked="0"/>
    </xf>
    <xf numFmtId="1" fontId="0" fillId="0" borderId="621" xfId="0" applyNumberFormat="1" applyBorder="1"/>
    <xf numFmtId="1" fontId="0" fillId="0" borderId="626" xfId="0" applyNumberFormat="1" applyBorder="1"/>
    <xf numFmtId="1" fontId="3" fillId="5" borderId="655" xfId="0" applyNumberFormat="1" applyFont="1" applyFill="1" applyBorder="1"/>
    <xf numFmtId="1" fontId="5" fillId="5" borderId="656" xfId="0" applyNumberFormat="1" applyFont="1" applyFill="1" applyBorder="1"/>
    <xf numFmtId="1" fontId="5" fillId="0" borderId="657" xfId="0" applyNumberFormat="1" applyFont="1" applyBorder="1" applyAlignment="1">
      <alignment horizontal="center" vertical="center" wrapText="1"/>
    </xf>
    <xf numFmtId="0" fontId="5" fillId="0" borderId="642" xfId="0" applyFont="1" applyBorder="1" applyAlignment="1">
      <alignment horizontal="center" vertical="center" wrapText="1"/>
    </xf>
    <xf numFmtId="1" fontId="5" fillId="0" borderId="653" xfId="0" applyNumberFormat="1" applyFont="1" applyBorder="1"/>
    <xf numFmtId="1" fontId="5" fillId="6" borderId="635" xfId="0" applyNumberFormat="1" applyFont="1" applyFill="1" applyBorder="1" applyProtection="1">
      <protection locked="0"/>
    </xf>
    <xf numFmtId="1" fontId="5" fillId="6" borderId="652" xfId="0" applyNumberFormat="1" applyFont="1" applyFill="1" applyBorder="1" applyProtection="1">
      <protection locked="0"/>
    </xf>
    <xf numFmtId="1" fontId="5" fillId="0" borderId="657" xfId="0" applyNumberFormat="1" applyFont="1" applyBorder="1" applyAlignment="1">
      <alignment horizontal="left" vertical="center" wrapText="1"/>
    </xf>
    <xf numFmtId="1" fontId="5" fillId="0" borderId="657" xfId="0" applyNumberFormat="1" applyFont="1" applyBorder="1" applyAlignment="1">
      <alignment horizontal="right" vertical="center" wrapText="1"/>
    </xf>
    <xf numFmtId="1" fontId="5" fillId="0" borderId="649" xfId="0" applyNumberFormat="1" applyFont="1" applyBorder="1"/>
    <xf numFmtId="1" fontId="5" fillId="6" borderId="658" xfId="0" applyNumberFormat="1" applyFont="1" applyFill="1" applyBorder="1" applyProtection="1">
      <protection locked="0"/>
    </xf>
    <xf numFmtId="1" fontId="5" fillId="6" borderId="649" xfId="0" applyNumberFormat="1" applyFont="1" applyFill="1" applyBorder="1" applyProtection="1">
      <protection locked="0"/>
    </xf>
    <xf numFmtId="1" fontId="5" fillId="5" borderId="642" xfId="0" applyNumberFormat="1" applyFont="1" applyFill="1" applyBorder="1"/>
    <xf numFmtId="1" fontId="5" fillId="2" borderId="655" xfId="0" applyNumberFormat="1" applyFont="1" applyFill="1" applyBorder="1"/>
    <xf numFmtId="1" fontId="5" fillId="0" borderId="655" xfId="0" applyNumberFormat="1" applyFont="1" applyBorder="1"/>
    <xf numFmtId="1" fontId="5" fillId="0" borderId="639" xfId="0" applyNumberFormat="1" applyFont="1" applyBorder="1" applyAlignment="1" applyProtection="1">
      <alignment horizontal="center" vertical="center" wrapText="1"/>
      <protection hidden="1"/>
    </xf>
    <xf numFmtId="1" fontId="5" fillId="0" borderId="661" xfId="0" applyNumberFormat="1" applyFont="1" applyBorder="1" applyAlignment="1">
      <alignment horizontal="center" vertical="center" wrapText="1"/>
    </xf>
    <xf numFmtId="1" fontId="5" fillId="0" borderId="661" xfId="0" applyNumberFormat="1" applyFont="1" applyBorder="1" applyAlignment="1">
      <alignment horizontal="right" wrapText="1"/>
    </xf>
    <xf numFmtId="1" fontId="5" fillId="0" borderId="662" xfId="0" applyNumberFormat="1" applyFont="1" applyBorder="1" applyAlignment="1">
      <alignment horizontal="right" wrapText="1"/>
    </xf>
    <xf numFmtId="1" fontId="5" fillId="10" borderId="661" xfId="0" applyNumberFormat="1" applyFont="1" applyFill="1" applyBorder="1"/>
    <xf numFmtId="1" fontId="5" fillId="10" borderId="663" xfId="0" applyNumberFormat="1" applyFont="1" applyFill="1" applyBorder="1"/>
    <xf numFmtId="1" fontId="5" fillId="6" borderId="661" xfId="0" applyNumberFormat="1" applyFont="1" applyFill="1" applyBorder="1" applyProtection="1">
      <protection locked="0"/>
    </xf>
    <xf numFmtId="1" fontId="5" fillId="6" borderId="663" xfId="0" applyNumberFormat="1" applyFont="1" applyFill="1" applyBorder="1" applyProtection="1">
      <protection locked="0"/>
    </xf>
    <xf numFmtId="1" fontId="5" fillId="6" borderId="659" xfId="0" applyNumberFormat="1" applyFont="1" applyFill="1" applyBorder="1" applyProtection="1">
      <protection locked="0"/>
    </xf>
    <xf numFmtId="1" fontId="5" fillId="6" borderId="664" xfId="0" applyNumberFormat="1" applyFont="1" applyFill="1" applyBorder="1" applyProtection="1">
      <protection locked="0"/>
    </xf>
    <xf numFmtId="1" fontId="5" fillId="0" borderId="665" xfId="0" applyNumberFormat="1" applyFont="1" applyBorder="1" applyAlignment="1" applyProtection="1">
      <alignment horizontal="center" vertical="center" wrapText="1"/>
      <protection hidden="1"/>
    </xf>
    <xf numFmtId="1" fontId="5" fillId="0" borderId="665" xfId="0" applyNumberFormat="1" applyFont="1" applyBorder="1" applyAlignment="1" applyProtection="1">
      <alignment horizontal="left" vertical="center" wrapText="1"/>
      <protection hidden="1"/>
    </xf>
    <xf numFmtId="1" fontId="5" fillId="0" borderId="639" xfId="0" applyNumberFormat="1" applyFont="1" applyBorder="1" applyAlignment="1">
      <alignment horizontal="right"/>
    </xf>
    <xf numFmtId="1" fontId="5" fillId="10" borderId="649" xfId="0" applyNumberFormat="1" applyFont="1" applyFill="1" applyBorder="1"/>
    <xf numFmtId="1" fontId="5" fillId="6" borderId="639" xfId="0" applyNumberFormat="1" applyFont="1" applyFill="1" applyBorder="1" applyAlignment="1" applyProtection="1">
      <alignment wrapText="1"/>
      <protection locked="0"/>
    </xf>
    <xf numFmtId="1" fontId="5" fillId="0" borderId="661" xfId="0" applyNumberFormat="1" applyFont="1" applyBorder="1" applyAlignment="1" applyProtection="1">
      <alignment horizontal="center" vertical="center"/>
      <protection hidden="1"/>
    </xf>
    <xf numFmtId="1" fontId="5" fillId="0" borderId="662" xfId="0" applyNumberFormat="1" applyFont="1" applyBorder="1" applyAlignment="1" applyProtection="1">
      <alignment horizontal="center" vertical="center"/>
      <protection hidden="1"/>
    </xf>
    <xf numFmtId="1" fontId="5" fillId="0" borderId="666" xfId="0" applyNumberFormat="1" applyFont="1" applyBorder="1" applyAlignment="1" applyProtection="1">
      <alignment horizontal="left" vertical="center" wrapText="1"/>
      <protection hidden="1"/>
    </xf>
    <xf numFmtId="1" fontId="5" fillId="0" borderId="667" xfId="0" applyNumberFormat="1" applyFont="1" applyBorder="1" applyAlignment="1">
      <alignment horizontal="right" wrapText="1"/>
    </xf>
    <xf numFmtId="1" fontId="5" fillId="0" borderId="668" xfId="0" applyNumberFormat="1" applyFont="1" applyBorder="1" applyAlignment="1">
      <alignment horizontal="right" wrapText="1"/>
    </xf>
    <xf numFmtId="1" fontId="5" fillId="0" borderId="669" xfId="0" applyNumberFormat="1" applyFont="1" applyBorder="1" applyAlignment="1">
      <alignment horizontal="right"/>
    </xf>
    <xf numFmtId="1" fontId="5" fillId="11" borderId="667" xfId="0" applyNumberFormat="1" applyFont="1" applyFill="1" applyBorder="1"/>
    <xf numFmtId="1" fontId="5" fillId="11" borderId="669" xfId="0" applyNumberFormat="1" applyFont="1" applyFill="1" applyBorder="1"/>
    <xf numFmtId="1" fontId="5" fillId="6" borderId="667" xfId="0" applyNumberFormat="1" applyFont="1" applyFill="1" applyBorder="1" applyProtection="1">
      <protection locked="0"/>
    </xf>
    <xf numFmtId="1" fontId="5" fillId="6" borderId="669" xfId="0" applyNumberFormat="1" applyFont="1" applyFill="1" applyBorder="1" applyProtection="1">
      <protection locked="0"/>
    </xf>
    <xf numFmtId="1" fontId="5" fillId="6" borderId="670" xfId="0" applyNumberFormat="1" applyFont="1" applyFill="1" applyBorder="1" applyProtection="1">
      <protection locked="0"/>
    </xf>
    <xf numFmtId="1" fontId="5" fillId="6" borderId="666" xfId="0" applyNumberFormat="1" applyFont="1" applyFill="1" applyBorder="1" applyProtection="1">
      <protection locked="0"/>
    </xf>
    <xf numFmtId="1" fontId="5" fillId="6" borderId="671" xfId="0" applyNumberFormat="1" applyFont="1" applyFill="1" applyBorder="1" applyProtection="1">
      <protection locked="0"/>
    </xf>
    <xf numFmtId="1" fontId="5" fillId="6" borderId="669" xfId="0" applyNumberFormat="1" applyFont="1" applyFill="1" applyBorder="1" applyAlignment="1" applyProtection="1">
      <alignment wrapText="1"/>
      <protection locked="0"/>
    </xf>
    <xf numFmtId="1" fontId="5" fillId="11" borderId="666" xfId="0" applyNumberFormat="1" applyFont="1" applyFill="1" applyBorder="1"/>
    <xf numFmtId="1" fontId="5" fillId="11" borderId="670" xfId="0" applyNumberFormat="1" applyFont="1" applyFill="1" applyBorder="1"/>
    <xf numFmtId="1" fontId="5" fillId="11" borderId="671" xfId="0" applyNumberFormat="1" applyFont="1" applyFill="1" applyBorder="1"/>
    <xf numFmtId="1" fontId="2" fillId="2" borderId="673" xfId="0" applyNumberFormat="1" applyFont="1" applyFill="1" applyBorder="1" applyAlignment="1" applyProtection="1">
      <alignment wrapText="1"/>
      <protection hidden="1"/>
    </xf>
    <xf numFmtId="1" fontId="5" fillId="0" borderId="673" xfId="0" applyNumberFormat="1" applyFont="1" applyBorder="1" applyProtection="1">
      <protection hidden="1"/>
    </xf>
    <xf numFmtId="1" fontId="5" fillId="0" borderId="674" xfId="0" applyNumberFormat="1" applyFont="1" applyBorder="1" applyAlignment="1" applyProtection="1">
      <alignment horizontal="center" vertical="center" wrapText="1"/>
      <protection hidden="1"/>
    </xf>
    <xf numFmtId="1" fontId="5" fillId="0" borderId="675" xfId="0" applyNumberFormat="1" applyFont="1" applyBorder="1" applyAlignment="1" applyProtection="1">
      <alignment horizontal="center" vertical="center" wrapText="1"/>
      <protection hidden="1"/>
    </xf>
    <xf numFmtId="1" fontId="5" fillId="0" borderId="676" xfId="0" applyNumberFormat="1" applyFont="1" applyBorder="1" applyAlignment="1" applyProtection="1">
      <alignment horizontal="center" vertical="center" wrapText="1"/>
      <protection hidden="1"/>
    </xf>
    <xf numFmtId="1" fontId="5" fillId="0" borderId="677" xfId="0" applyNumberFormat="1" applyFont="1" applyBorder="1" applyAlignment="1" applyProtection="1">
      <alignment vertical="center" wrapText="1"/>
      <protection hidden="1"/>
    </xf>
    <xf numFmtId="1" fontId="5" fillId="6" borderId="678" xfId="0" applyNumberFormat="1" applyFont="1" applyFill="1" applyBorder="1" applyAlignment="1" applyProtection="1">
      <alignment wrapText="1"/>
      <protection locked="0"/>
    </xf>
    <xf numFmtId="1" fontId="5" fillId="6" borderId="679" xfId="0" applyNumberFormat="1" applyFont="1" applyFill="1" applyBorder="1" applyAlignment="1" applyProtection="1">
      <alignment wrapText="1"/>
      <protection locked="0"/>
    </xf>
    <xf numFmtId="1" fontId="5" fillId="6" borderId="680" xfId="0" applyNumberFormat="1" applyFont="1" applyFill="1" applyBorder="1" applyAlignment="1" applyProtection="1">
      <alignment wrapText="1"/>
      <protection locked="0"/>
    </xf>
    <xf numFmtId="1" fontId="5" fillId="6" borderId="681" xfId="0" applyNumberFormat="1" applyFont="1" applyFill="1" applyBorder="1" applyAlignment="1" applyProtection="1">
      <alignment wrapText="1"/>
      <protection locked="0"/>
    </xf>
    <xf numFmtId="1" fontId="5" fillId="2" borderId="682" xfId="0" applyNumberFormat="1" applyFont="1" applyFill="1" applyBorder="1" applyProtection="1">
      <protection hidden="1"/>
    </xf>
    <xf numFmtId="1" fontId="5" fillId="2" borderId="673" xfId="0" applyNumberFormat="1" applyFont="1" applyFill="1" applyBorder="1" applyProtection="1">
      <protection hidden="1"/>
    </xf>
    <xf numFmtId="1" fontId="5" fillId="2" borderId="683" xfId="0" applyNumberFormat="1" applyFont="1" applyFill="1" applyBorder="1"/>
    <xf numFmtId="1" fontId="5" fillId="2" borderId="684" xfId="0" applyNumberFormat="1" applyFont="1" applyFill="1" applyBorder="1" applyAlignment="1" applyProtection="1">
      <alignment wrapText="1"/>
      <protection hidden="1"/>
    </xf>
    <xf numFmtId="1" fontId="7" fillId="2" borderId="684" xfId="0" applyNumberFormat="1" applyFont="1" applyFill="1" applyBorder="1" applyProtection="1">
      <protection hidden="1"/>
    </xf>
    <xf numFmtId="1" fontId="3" fillId="0" borderId="673" xfId="0" applyNumberFormat="1" applyFont="1" applyBorder="1"/>
    <xf numFmtId="1" fontId="3" fillId="0" borderId="399" xfId="0" applyNumberFormat="1" applyFont="1" applyBorder="1"/>
    <xf numFmtId="1" fontId="5" fillId="2" borderId="399" xfId="0" applyNumberFormat="1" applyFont="1" applyFill="1" applyBorder="1" applyProtection="1">
      <protection hidden="1"/>
    </xf>
    <xf numFmtId="1" fontId="3" fillId="2" borderId="673" xfId="0" applyNumberFormat="1" applyFont="1" applyFill="1" applyBorder="1"/>
    <xf numFmtId="1" fontId="5" fillId="6" borderId="677" xfId="0" applyNumberFormat="1" applyFont="1" applyFill="1" applyBorder="1" applyAlignment="1" applyProtection="1">
      <alignment horizontal="right" wrapText="1"/>
      <protection locked="0"/>
    </xf>
    <xf numFmtId="1" fontId="5" fillId="6" borderId="678" xfId="0" applyNumberFormat="1" applyFont="1" applyFill="1" applyBorder="1" applyAlignment="1" applyProtection="1">
      <alignment horizontal="right"/>
      <protection locked="0"/>
    </xf>
    <xf numFmtId="1" fontId="5" fillId="6" borderId="685" xfId="0" applyNumberFormat="1" applyFont="1" applyFill="1" applyBorder="1" applyAlignment="1" applyProtection="1">
      <alignment horizontal="right"/>
      <protection locked="0"/>
    </xf>
    <xf numFmtId="1" fontId="3" fillId="0" borderId="686" xfId="0" applyNumberFormat="1" applyFont="1" applyBorder="1"/>
    <xf numFmtId="1" fontId="3" fillId="2" borderId="686" xfId="0" applyNumberFormat="1" applyFont="1" applyFill="1" applyBorder="1"/>
    <xf numFmtId="1" fontId="3" fillId="0" borderId="682" xfId="0" applyNumberFormat="1" applyFont="1" applyBorder="1"/>
    <xf numFmtId="1" fontId="5" fillId="2" borderId="655" xfId="0" applyNumberFormat="1" applyFont="1" applyFill="1" applyBorder="1" applyProtection="1">
      <protection hidden="1"/>
    </xf>
    <xf numFmtId="1" fontId="5" fillId="0" borderId="655" xfId="0" applyNumberFormat="1" applyFont="1" applyBorder="1" applyProtection="1">
      <protection hidden="1"/>
    </xf>
    <xf numFmtId="1" fontId="5" fillId="0" borderId="687" xfId="0" applyNumberFormat="1" applyFont="1" applyBorder="1" applyProtection="1">
      <protection hidden="1"/>
    </xf>
    <xf numFmtId="1" fontId="3" fillId="2" borderId="655" xfId="0" applyNumberFormat="1" applyFont="1" applyFill="1" applyBorder="1"/>
    <xf numFmtId="1" fontId="5" fillId="0" borderId="644" xfId="0" applyNumberFormat="1" applyFont="1" applyBorder="1" applyAlignment="1" applyProtection="1">
      <alignment horizontal="left" vertical="center" wrapText="1"/>
      <protection hidden="1"/>
    </xf>
    <xf numFmtId="1" fontId="5" fillId="0" borderId="688" xfId="0" applyNumberFormat="1" applyFont="1" applyBorder="1" applyProtection="1">
      <protection hidden="1"/>
    </xf>
    <xf numFmtId="1" fontId="5" fillId="2" borderId="689" xfId="0" applyNumberFormat="1" applyFont="1" applyFill="1" applyBorder="1" applyProtection="1">
      <protection hidden="1"/>
    </xf>
    <xf numFmtId="1" fontId="3" fillId="0" borderId="689" xfId="0" applyNumberFormat="1" applyFont="1" applyBorder="1"/>
    <xf numFmtId="1" fontId="3" fillId="2" borderId="689" xfId="0" applyNumberFormat="1" applyFont="1" applyFill="1" applyBorder="1" applyProtection="1">
      <protection hidden="1"/>
    </xf>
    <xf numFmtId="1" fontId="8" fillId="2" borderId="689" xfId="0" applyNumberFormat="1" applyFont="1" applyFill="1" applyBorder="1" applyProtection="1">
      <protection hidden="1"/>
    </xf>
    <xf numFmtId="1" fontId="5" fillId="2" borderId="688" xfId="0" applyNumberFormat="1" applyFont="1" applyFill="1" applyBorder="1" applyProtection="1">
      <protection hidden="1"/>
    </xf>
    <xf numFmtId="1" fontId="5" fillId="2" borderId="691" xfId="0" applyNumberFormat="1" applyFont="1" applyFill="1" applyBorder="1" applyProtection="1">
      <protection hidden="1"/>
    </xf>
    <xf numFmtId="1" fontId="5" fillId="0" borderId="651" xfId="0" applyNumberFormat="1" applyFont="1" applyBorder="1" applyAlignment="1">
      <alignment horizontal="right" wrapText="1"/>
    </xf>
    <xf numFmtId="1" fontId="5" fillId="6" borderId="653" xfId="0" applyNumberFormat="1" applyFont="1" applyFill="1" applyBorder="1" applyAlignment="1" applyProtection="1">
      <alignment horizontal="right"/>
      <protection locked="0"/>
    </xf>
    <xf numFmtId="1" fontId="5" fillId="6" borderId="654" xfId="0" applyNumberFormat="1" applyFont="1" applyFill="1" applyBorder="1" applyAlignment="1" applyProtection="1">
      <alignment horizontal="right"/>
      <protection locked="0"/>
    </xf>
    <xf numFmtId="1" fontId="5" fillId="6" borderId="644" xfId="0" applyNumberFormat="1" applyFont="1" applyFill="1" applyBorder="1" applyAlignment="1" applyProtection="1">
      <alignment horizontal="right"/>
      <protection locked="0"/>
    </xf>
    <xf numFmtId="1" fontId="5" fillId="6" borderId="693" xfId="0" applyNumberFormat="1" applyFont="1" applyFill="1" applyBorder="1" applyAlignment="1" applyProtection="1">
      <alignment horizontal="right"/>
      <protection locked="0"/>
    </xf>
    <xf numFmtId="1" fontId="5" fillId="0" borderId="657" xfId="0" applyNumberFormat="1" applyFont="1" applyBorder="1" applyAlignment="1">
      <alignment horizontal="right" wrapText="1"/>
    </xf>
    <xf numFmtId="1" fontId="5" fillId="0" borderId="658" xfId="0" applyNumberFormat="1" applyFont="1" applyBorder="1" applyAlignment="1">
      <alignment horizontal="right" wrapText="1"/>
    </xf>
    <xf numFmtId="1" fontId="5" fillId="6" borderId="649" xfId="0" applyNumberFormat="1" applyFont="1" applyFill="1" applyBorder="1" applyAlignment="1" applyProtection="1">
      <alignment horizontal="right"/>
      <protection locked="0"/>
    </xf>
    <xf numFmtId="1" fontId="5" fillId="6" borderId="639" xfId="0" applyNumberFormat="1" applyFont="1" applyFill="1" applyBorder="1" applyAlignment="1" applyProtection="1">
      <alignment horizontal="right"/>
      <protection locked="0"/>
    </xf>
    <xf numFmtId="1" fontId="5" fillId="6" borderId="695" xfId="0" applyNumberFormat="1" applyFont="1" applyFill="1" applyBorder="1" applyAlignment="1" applyProtection="1">
      <alignment horizontal="right"/>
      <protection locked="0"/>
    </xf>
    <xf numFmtId="1" fontId="6" fillId="0" borderId="696" xfId="0" applyNumberFormat="1" applyFont="1" applyBorder="1" applyAlignment="1">
      <alignment horizontal="left"/>
    </xf>
    <xf numFmtId="1" fontId="5" fillId="0" borderId="697" xfId="0" applyNumberFormat="1" applyFont="1" applyBorder="1" applyAlignment="1">
      <alignment horizontal="center" vertical="center"/>
    </xf>
    <xf numFmtId="1" fontId="5" fillId="0" borderId="698" xfId="0" applyNumberFormat="1" applyFont="1" applyBorder="1" applyAlignment="1">
      <alignment horizontal="center" vertical="center" wrapText="1"/>
    </xf>
    <xf numFmtId="1" fontId="5" fillId="6" borderId="699" xfId="0" applyNumberFormat="1" applyFont="1" applyFill="1" applyBorder="1" applyAlignment="1" applyProtection="1">
      <alignment horizontal="right"/>
      <protection locked="0"/>
    </xf>
    <xf numFmtId="1" fontId="4" fillId="0" borderId="399" xfId="0" applyNumberFormat="1" applyFont="1" applyBorder="1" applyAlignment="1">
      <alignment horizontal="left"/>
    </xf>
    <xf numFmtId="1" fontId="11" fillId="0" borderId="700" xfId="0" applyNumberFormat="1" applyFont="1" applyBorder="1" applyAlignment="1">
      <alignment horizontal="center" vertical="center" wrapText="1"/>
    </xf>
    <xf numFmtId="1" fontId="5" fillId="0" borderId="697" xfId="0" applyNumberFormat="1" applyFont="1" applyBorder="1" applyAlignment="1">
      <alignment vertical="center" wrapText="1"/>
    </xf>
    <xf numFmtId="1" fontId="11" fillId="0" borderId="697" xfId="0" applyNumberFormat="1" applyFont="1" applyBorder="1" applyAlignment="1">
      <alignment horizontal="right" vertical="center" wrapText="1"/>
    </xf>
    <xf numFmtId="1" fontId="5" fillId="5" borderId="653" xfId="0" applyNumberFormat="1" applyFont="1" applyFill="1" applyBorder="1" applyAlignment="1">
      <alignment horizontal="right" wrapText="1"/>
    </xf>
    <xf numFmtId="1" fontId="5" fillId="5" borderId="652" xfId="0" applyNumberFormat="1" applyFont="1" applyFill="1" applyBorder="1" applyAlignment="1">
      <alignment horizontal="right" wrapText="1"/>
    </xf>
    <xf numFmtId="1" fontId="5" fillId="6" borderId="693" xfId="0" applyNumberFormat="1" applyFont="1" applyFill="1" applyBorder="1" applyProtection="1">
      <protection locked="0"/>
    </xf>
    <xf numFmtId="1" fontId="5" fillId="5" borderId="697" xfId="0" applyNumberFormat="1" applyFont="1" applyFill="1" applyBorder="1" applyAlignment="1">
      <alignment horizontal="center"/>
    </xf>
    <xf numFmtId="1" fontId="5" fillId="5" borderId="698" xfId="0" applyNumberFormat="1" applyFont="1" applyFill="1" applyBorder="1" applyAlignment="1">
      <alignment horizontal="right"/>
    </xf>
    <xf numFmtId="1" fontId="5" fillId="5" borderId="698" xfId="0" applyNumberFormat="1" applyFont="1" applyFill="1" applyBorder="1"/>
    <xf numFmtId="1" fontId="5" fillId="5" borderId="633" xfId="0" applyNumberFormat="1" applyFont="1" applyFill="1" applyBorder="1"/>
    <xf numFmtId="1" fontId="5" fillId="5" borderId="697" xfId="0" applyNumberFormat="1" applyFont="1" applyFill="1" applyBorder="1"/>
    <xf numFmtId="1" fontId="5" fillId="0" borderId="701" xfId="0" applyNumberFormat="1" applyFont="1" applyBorder="1" applyAlignment="1">
      <alignment vertical="center"/>
    </xf>
    <xf numFmtId="1" fontId="5" fillId="0" borderId="697" xfId="0" applyNumberFormat="1" applyFont="1" applyBorder="1" applyAlignment="1">
      <alignment horizontal="center" vertical="center" wrapText="1"/>
    </xf>
    <xf numFmtId="0" fontId="5" fillId="0" borderId="697" xfId="0" applyFont="1" applyBorder="1" applyAlignment="1">
      <alignment horizontal="center" vertical="center" wrapText="1"/>
    </xf>
    <xf numFmtId="0" fontId="13" fillId="0" borderId="651" xfId="0" applyFont="1" applyBorder="1" applyAlignment="1">
      <alignment vertical="center" wrapText="1"/>
    </xf>
    <xf numFmtId="1" fontId="16" fillId="0" borderId="698" xfId="0" applyNumberFormat="1" applyFont="1" applyBorder="1" applyAlignment="1">
      <alignment horizontal="center" vertical="center" wrapText="1"/>
    </xf>
    <xf numFmtId="1" fontId="16" fillId="0" borderId="667" xfId="0" applyNumberFormat="1" applyFont="1" applyBorder="1" applyAlignment="1">
      <alignment horizontal="right" wrapText="1"/>
    </xf>
    <xf numFmtId="1" fontId="16" fillId="0" borderId="668" xfId="0" applyNumberFormat="1" applyFont="1" applyBorder="1" applyAlignment="1">
      <alignment horizontal="right" wrapText="1"/>
    </xf>
    <xf numFmtId="1" fontId="16" fillId="6" borderId="667" xfId="0" applyNumberFormat="1" applyFont="1" applyFill="1" applyBorder="1" applyProtection="1">
      <protection locked="0"/>
    </xf>
    <xf numFmtId="1" fontId="16" fillId="6" borderId="670" xfId="0" applyNumberFormat="1" applyFont="1" applyFill="1" applyBorder="1" applyProtection="1">
      <protection locked="0"/>
    </xf>
    <xf numFmtId="1" fontId="16" fillId="6" borderId="671" xfId="0" applyNumberFormat="1" applyFont="1" applyFill="1" applyBorder="1" applyProtection="1">
      <protection locked="0"/>
    </xf>
    <xf numFmtId="1" fontId="16" fillId="0" borderId="697" xfId="0" applyNumberFormat="1" applyFont="1" applyBorder="1" applyAlignment="1">
      <alignment horizontal="center"/>
    </xf>
    <xf numFmtId="1" fontId="16" fillId="0" borderId="698" xfId="0" applyNumberFormat="1" applyFont="1" applyBorder="1" applyAlignment="1">
      <alignment horizontal="right"/>
    </xf>
    <xf numFmtId="1" fontId="16" fillId="0" borderId="698" xfId="0" applyNumberFormat="1" applyFont="1" applyBorder="1"/>
    <xf numFmtId="1" fontId="16" fillId="0" borderId="633" xfId="0" applyNumberFormat="1" applyFont="1" applyBorder="1"/>
    <xf numFmtId="1" fontId="16" fillId="0" borderId="702" xfId="0" applyNumberFormat="1" applyFont="1" applyBorder="1" applyAlignment="1">
      <alignment horizontal="right" wrapText="1"/>
    </xf>
    <xf numFmtId="1" fontId="16" fillId="6" borderId="702" xfId="0" applyNumberFormat="1" applyFont="1" applyFill="1" applyBorder="1" applyProtection="1">
      <protection locked="0"/>
    </xf>
    <xf numFmtId="1" fontId="5" fillId="0" borderId="703" xfId="0" applyNumberFormat="1" applyFont="1" applyBorder="1" applyAlignment="1">
      <alignment horizontal="left" vertical="center" wrapText="1"/>
    </xf>
    <xf numFmtId="1" fontId="5" fillId="0" borderId="632" xfId="0" applyNumberFormat="1" applyFont="1" applyBorder="1" applyAlignment="1">
      <alignment horizontal="right" wrapText="1"/>
    </xf>
    <xf numFmtId="1" fontId="5" fillId="0" borderId="704" xfId="0" applyNumberFormat="1" applyFont="1" applyBorder="1" applyAlignment="1">
      <alignment horizontal="right" wrapText="1"/>
    </xf>
    <xf numFmtId="1" fontId="5" fillId="6" borderId="703" xfId="0" applyNumberFormat="1" applyFont="1" applyFill="1" applyBorder="1" applyProtection="1">
      <protection locked="0"/>
    </xf>
    <xf numFmtId="1" fontId="5" fillId="0" borderId="631" xfId="0" applyNumberFormat="1" applyFont="1" applyBorder="1" applyAlignment="1">
      <alignment horizontal="center" vertical="center" wrapText="1"/>
    </xf>
    <xf numFmtId="1" fontId="5" fillId="0" borderId="705" xfId="0" applyNumberFormat="1" applyFont="1" applyBorder="1" applyAlignment="1">
      <alignment horizontal="left" vertical="center" wrapText="1"/>
    </xf>
    <xf numFmtId="1" fontId="5" fillId="0" borderId="706" xfId="0" applyNumberFormat="1" applyFont="1" applyBorder="1" applyAlignment="1">
      <alignment horizontal="center" vertical="center" wrapText="1"/>
    </xf>
    <xf numFmtId="1" fontId="5" fillId="0" borderId="706" xfId="0" applyNumberFormat="1" applyFont="1" applyBorder="1" applyAlignment="1">
      <alignment horizontal="left" vertical="center" wrapText="1"/>
    </xf>
    <xf numFmtId="1" fontId="5" fillId="0" borderId="706" xfId="0" applyNumberFormat="1" applyFont="1" applyBorder="1" applyAlignment="1">
      <alignment horizontal="right" vertical="center" wrapText="1"/>
    </xf>
    <xf numFmtId="1" fontId="5" fillId="6" borderId="707" xfId="0" applyNumberFormat="1" applyFont="1" applyFill="1" applyBorder="1" applyProtection="1">
      <protection locked="0"/>
    </xf>
    <xf numFmtId="1" fontId="5" fillId="0" borderId="702" xfId="0" applyNumberFormat="1" applyFont="1" applyBorder="1"/>
    <xf numFmtId="1" fontId="5" fillId="6" borderId="708" xfId="0" applyNumberFormat="1" applyFont="1" applyFill="1" applyBorder="1" applyProtection="1">
      <protection locked="0"/>
    </xf>
    <xf numFmtId="1" fontId="5" fillId="6" borderId="702" xfId="0" applyNumberFormat="1" applyFont="1" applyFill="1" applyBorder="1" applyProtection="1">
      <protection locked="0"/>
    </xf>
    <xf numFmtId="1" fontId="5" fillId="0" borderId="707" xfId="0" applyNumberFormat="1" applyFont="1" applyBorder="1" applyAlignment="1" applyProtection="1">
      <alignment horizontal="center" vertical="center" wrapText="1"/>
      <protection hidden="1"/>
    </xf>
    <xf numFmtId="1" fontId="5" fillId="0" borderId="707" xfId="0" applyNumberFormat="1" applyFont="1" applyBorder="1" applyAlignment="1">
      <alignment horizontal="center" vertical="center" wrapText="1"/>
    </xf>
    <xf numFmtId="1" fontId="5" fillId="0" borderId="702" xfId="0" applyNumberFormat="1" applyFont="1" applyBorder="1" applyAlignment="1">
      <alignment horizontal="right" wrapText="1"/>
    </xf>
    <xf numFmtId="1" fontId="5" fillId="0" borderId="707" xfId="0" applyNumberFormat="1" applyFont="1" applyBorder="1" applyAlignment="1">
      <alignment horizontal="right"/>
    </xf>
    <xf numFmtId="1" fontId="5" fillId="10" borderId="702" xfId="0" applyNumberFormat="1" applyFont="1" applyFill="1" applyBorder="1"/>
    <xf numFmtId="1" fontId="5" fillId="6" borderId="709" xfId="0" applyNumberFormat="1" applyFont="1" applyFill="1" applyBorder="1" applyProtection="1">
      <protection locked="0"/>
    </xf>
    <xf numFmtId="1" fontId="5" fillId="6" borderId="707" xfId="0" applyNumberFormat="1" applyFont="1" applyFill="1" applyBorder="1" applyAlignment="1" applyProtection="1">
      <alignment wrapText="1"/>
      <protection locked="0"/>
    </xf>
    <xf numFmtId="1" fontId="5" fillId="0" borderId="711" xfId="0" applyNumberFormat="1" applyFont="1" applyBorder="1" applyAlignment="1">
      <alignment horizontal="right" wrapText="1"/>
    </xf>
    <xf numFmtId="1" fontId="5" fillId="6" borderId="712" xfId="0" applyNumberFormat="1" applyFont="1" applyFill="1" applyBorder="1" applyProtection="1">
      <protection locked="0"/>
    </xf>
    <xf numFmtId="1" fontId="5" fillId="6" borderId="713" xfId="0" applyNumberFormat="1" applyFont="1" applyFill="1" applyBorder="1" applyProtection="1">
      <protection locked="0"/>
    </xf>
    <xf numFmtId="1" fontId="5" fillId="6" borderId="710" xfId="0" applyNumberFormat="1" applyFont="1" applyFill="1" applyBorder="1" applyProtection="1">
      <protection locked="0"/>
    </xf>
    <xf numFmtId="1" fontId="5" fillId="6" borderId="714" xfId="0" applyNumberFormat="1" applyFont="1" applyFill="1" applyBorder="1" applyProtection="1">
      <protection locked="0"/>
    </xf>
    <xf numFmtId="1" fontId="5" fillId="0" borderId="713" xfId="0" applyNumberFormat="1" applyFont="1" applyBorder="1" applyAlignment="1">
      <alignment horizontal="right" wrapText="1"/>
    </xf>
    <xf numFmtId="1" fontId="3" fillId="0" borderId="696" xfId="0" applyNumberFormat="1" applyFont="1" applyBorder="1"/>
    <xf numFmtId="1" fontId="5" fillId="2" borderId="696" xfId="0" applyNumberFormat="1" applyFont="1" applyFill="1" applyBorder="1" applyProtection="1">
      <protection hidden="1"/>
    </xf>
    <xf numFmtId="1" fontId="5" fillId="2" borderId="715" xfId="0" applyNumberFormat="1" applyFont="1" applyFill="1" applyBorder="1" applyProtection="1">
      <protection hidden="1"/>
    </xf>
    <xf numFmtId="1" fontId="3" fillId="0" borderId="715" xfId="0" applyNumberFormat="1" applyFont="1" applyBorder="1"/>
    <xf numFmtId="1" fontId="3" fillId="2" borderId="715" xfId="0" applyNumberFormat="1" applyFont="1" applyFill="1" applyBorder="1" applyProtection="1">
      <protection hidden="1"/>
    </xf>
    <xf numFmtId="1" fontId="8" fillId="2" borderId="715" xfId="0" applyNumberFormat="1" applyFont="1" applyFill="1" applyBorder="1" applyProtection="1">
      <protection hidden="1"/>
    </xf>
    <xf numFmtId="1" fontId="5" fillId="6" borderId="702" xfId="0" applyNumberFormat="1" applyFont="1" applyFill="1" applyBorder="1" applyAlignment="1" applyProtection="1">
      <alignment horizontal="right"/>
      <protection locked="0"/>
    </xf>
    <xf numFmtId="1" fontId="5" fillId="6" borderId="718" xfId="0" applyNumberFormat="1" applyFont="1" applyFill="1" applyBorder="1" applyAlignment="1" applyProtection="1">
      <alignment horizontal="right"/>
      <protection locked="0"/>
    </xf>
    <xf numFmtId="1" fontId="4" fillId="0" borderId="696" xfId="0" applyNumberFormat="1" applyFont="1" applyBorder="1" applyAlignment="1">
      <alignment horizontal="left"/>
    </xf>
    <xf numFmtId="1" fontId="16" fillId="6" borderId="718" xfId="0" applyNumberFormat="1" applyFont="1" applyFill="1" applyBorder="1" applyProtection="1">
      <protection locked="0"/>
    </xf>
    <xf numFmtId="1" fontId="16" fillId="6" borderId="719" xfId="0" applyNumberFormat="1" applyFont="1" applyFill="1" applyBorder="1" applyProtection="1">
      <protection locked="0"/>
    </xf>
    <xf numFmtId="1" fontId="6" fillId="2" borderId="696" xfId="0" applyNumberFormat="1" applyFont="1" applyFill="1" applyBorder="1" applyAlignment="1">
      <alignment horizontal="left"/>
    </xf>
    <xf numFmtId="1" fontId="5" fillId="0" borderId="710" xfId="0" applyNumberFormat="1" applyFont="1" applyBorder="1" applyAlignment="1">
      <alignment vertical="center" wrapText="1"/>
    </xf>
    <xf numFmtId="1" fontId="5" fillId="7" borderId="624" xfId="0" applyNumberFormat="1" applyFont="1" applyFill="1" applyBorder="1"/>
    <xf numFmtId="1" fontId="5" fillId="0" borderId="623" xfId="0" applyNumberFormat="1" applyFont="1" applyBorder="1" applyAlignment="1">
      <alignment horizontal="right"/>
    </xf>
    <xf numFmtId="1" fontId="5" fillId="0" borderId="627" xfId="0" applyNumberFormat="1" applyFont="1" applyBorder="1"/>
    <xf numFmtId="1" fontId="5" fillId="0" borderId="629" xfId="0" applyNumberFormat="1" applyFont="1" applyBorder="1"/>
    <xf numFmtId="1" fontId="3" fillId="5" borderId="720" xfId="0" applyNumberFormat="1" applyFont="1" applyFill="1" applyBorder="1"/>
    <xf numFmtId="1" fontId="5" fillId="0" borderId="721" xfId="0" applyNumberFormat="1" applyFont="1" applyBorder="1" applyAlignment="1">
      <alignment horizontal="left" vertical="center" wrapText="1"/>
    </xf>
    <xf numFmtId="1" fontId="5" fillId="0" borderId="721" xfId="0" applyNumberFormat="1" applyFont="1" applyBorder="1" applyAlignment="1">
      <alignment horizontal="right" vertical="center" wrapText="1"/>
    </xf>
    <xf numFmtId="1" fontId="5" fillId="6" borderId="721" xfId="0" applyNumberFormat="1" applyFont="1" applyFill="1" applyBorder="1" applyProtection="1">
      <protection locked="0"/>
    </xf>
    <xf numFmtId="1" fontId="5" fillId="0" borderId="717" xfId="0" applyNumberFormat="1" applyFont="1" applyBorder="1"/>
    <xf numFmtId="1" fontId="5" fillId="0" borderId="722" xfId="0" applyNumberFormat="1" applyFont="1" applyBorder="1"/>
    <xf numFmtId="1" fontId="5" fillId="0" borderId="624" xfId="0" applyNumberFormat="1" applyFont="1" applyBorder="1"/>
    <xf numFmtId="1" fontId="5" fillId="6" borderId="723" xfId="0" applyNumberFormat="1" applyFont="1" applyFill="1" applyBorder="1" applyProtection="1">
      <protection locked="0"/>
    </xf>
    <xf numFmtId="1" fontId="5" fillId="6" borderId="724" xfId="0" applyNumberFormat="1" applyFont="1" applyFill="1" applyBorder="1" applyProtection="1">
      <protection locked="0"/>
    </xf>
    <xf numFmtId="1" fontId="5" fillId="6" borderId="725" xfId="0" applyNumberFormat="1" applyFont="1" applyFill="1" applyBorder="1" applyProtection="1">
      <protection locked="0"/>
    </xf>
    <xf numFmtId="1" fontId="5" fillId="6" borderId="726" xfId="0" applyNumberFormat="1" applyFont="1" applyFill="1" applyBorder="1" applyProtection="1">
      <protection locked="0"/>
    </xf>
    <xf numFmtId="1" fontId="5" fillId="5" borderId="727" xfId="0" applyNumberFormat="1" applyFont="1" applyFill="1" applyBorder="1"/>
    <xf numFmtId="1" fontId="5" fillId="0" borderId="732" xfId="0" applyNumberFormat="1" applyFont="1" applyBorder="1" applyAlignment="1">
      <alignment horizontal="center" vertical="center" wrapText="1"/>
    </xf>
    <xf numFmtId="1" fontId="5" fillId="0" borderId="733" xfId="0" applyNumberFormat="1" applyFont="1" applyBorder="1" applyAlignment="1">
      <alignment horizontal="center" vertical="center" wrapText="1"/>
    </xf>
    <xf numFmtId="9" fontId="5" fillId="0" borderId="730" xfId="1" applyFont="1" applyBorder="1" applyAlignment="1">
      <alignment horizontal="center" vertical="center" wrapText="1"/>
    </xf>
    <xf numFmtId="0" fontId="5" fillId="0" borderId="732" xfId="0" applyFont="1" applyBorder="1" applyAlignment="1">
      <alignment horizontal="center" vertical="center" wrapText="1"/>
    </xf>
    <xf numFmtId="0" fontId="5" fillId="0" borderId="733" xfId="0" applyFont="1" applyBorder="1" applyAlignment="1">
      <alignment horizontal="center" vertical="center" wrapText="1"/>
    </xf>
    <xf numFmtId="0" fontId="5" fillId="0" borderId="730" xfId="0" applyFont="1" applyBorder="1" applyAlignment="1">
      <alignment horizontal="center" vertical="center" wrapText="1"/>
    </xf>
    <xf numFmtId="1" fontId="5" fillId="0" borderId="723" xfId="0" applyNumberFormat="1" applyFont="1" applyBorder="1"/>
    <xf numFmtId="1" fontId="5" fillId="6" borderId="734" xfId="0" applyNumberFormat="1" applyFont="1" applyFill="1" applyBorder="1" applyProtection="1">
      <protection locked="0"/>
    </xf>
    <xf numFmtId="1" fontId="5" fillId="6" borderId="722" xfId="0" applyNumberFormat="1" applyFont="1" applyFill="1" applyBorder="1" applyProtection="1">
      <protection locked="0"/>
    </xf>
    <xf numFmtId="1" fontId="5" fillId="6" borderId="718" xfId="0" applyNumberFormat="1" applyFont="1" applyFill="1" applyBorder="1" applyProtection="1">
      <protection locked="0"/>
    </xf>
    <xf numFmtId="0" fontId="0" fillId="0" borderId="735" xfId="0" applyBorder="1" applyAlignment="1">
      <alignment horizontal="center"/>
    </xf>
    <xf numFmtId="1" fontId="0" fillId="0" borderId="735" xfId="0" applyNumberFormat="1" applyBorder="1"/>
    <xf numFmtId="1" fontId="5" fillId="5" borderId="732" xfId="0" applyNumberFormat="1" applyFont="1" applyFill="1" applyBorder="1"/>
    <xf numFmtId="1" fontId="5" fillId="5" borderId="735" xfId="0" applyNumberFormat="1" applyFont="1" applyFill="1" applyBorder="1"/>
    <xf numFmtId="1" fontId="0" fillId="5" borderId="732" xfId="0" applyNumberFormat="1" applyFill="1" applyBorder="1"/>
    <xf numFmtId="1" fontId="5" fillId="5" borderId="736" xfId="0" applyNumberFormat="1" applyFont="1" applyFill="1" applyBorder="1"/>
    <xf numFmtId="1" fontId="5" fillId="5" borderId="733" xfId="0" applyNumberFormat="1" applyFont="1" applyFill="1" applyBorder="1"/>
    <xf numFmtId="1" fontId="5" fillId="5" borderId="737" xfId="0" applyNumberFormat="1" applyFont="1" applyFill="1" applyBorder="1"/>
    <xf numFmtId="1" fontId="5" fillId="2" borderId="738" xfId="0" applyNumberFormat="1" applyFont="1" applyFill="1" applyBorder="1"/>
    <xf numFmtId="1" fontId="5" fillId="0" borderId="738" xfId="0" applyNumberFormat="1" applyFont="1" applyBorder="1"/>
    <xf numFmtId="1" fontId="4" fillId="2" borderId="731" xfId="0" applyNumberFormat="1" applyFont="1" applyFill="1" applyBorder="1" applyAlignment="1" applyProtection="1">
      <alignment horizontal="left"/>
      <protection hidden="1"/>
    </xf>
    <xf numFmtId="1" fontId="5" fillId="0" borderId="742" xfId="0" applyNumberFormat="1" applyFont="1" applyBorder="1" applyAlignment="1">
      <alignment horizontal="center" vertical="center" wrapText="1"/>
    </xf>
    <xf numFmtId="1" fontId="5" fillId="0" borderId="736" xfId="0" applyNumberFormat="1" applyFont="1" applyBorder="1" applyAlignment="1">
      <alignment horizontal="center" vertical="center" wrapText="1"/>
    </xf>
    <xf numFmtId="1" fontId="5" fillId="0" borderId="741" xfId="0" applyNumberFormat="1" applyFont="1" applyBorder="1" applyAlignment="1">
      <alignment horizontal="center" vertical="center" wrapText="1"/>
    </xf>
    <xf numFmtId="1" fontId="5" fillId="0" borderId="742" xfId="0" applyNumberFormat="1" applyFont="1" applyBorder="1" applyAlignment="1">
      <alignment horizontal="right" wrapText="1"/>
    </xf>
    <xf numFmtId="1" fontId="5" fillId="0" borderId="743" xfId="0" applyNumberFormat="1" applyFont="1" applyBorder="1" applyAlignment="1">
      <alignment horizontal="right" wrapText="1"/>
    </xf>
    <xf numFmtId="1" fontId="5" fillId="10" borderId="742" xfId="0" applyNumberFormat="1" applyFont="1" applyFill="1" applyBorder="1"/>
    <xf numFmtId="1" fontId="5" fillId="10" borderId="744" xfId="0" applyNumberFormat="1" applyFont="1" applyFill="1" applyBorder="1"/>
    <xf numFmtId="1" fontId="5" fillId="6" borderId="742" xfId="0" applyNumberFormat="1" applyFont="1" applyFill="1" applyBorder="1" applyProtection="1">
      <protection locked="0"/>
    </xf>
    <xf numFmtId="1" fontId="5" fillId="6" borderId="744" xfId="0" applyNumberFormat="1" applyFont="1" applyFill="1" applyBorder="1" applyProtection="1">
      <protection locked="0"/>
    </xf>
    <xf numFmtId="1" fontId="5" fillId="6" borderId="739" xfId="0" applyNumberFormat="1" applyFont="1" applyFill="1" applyBorder="1" applyProtection="1">
      <protection locked="0"/>
    </xf>
    <xf numFmtId="1" fontId="5" fillId="6" borderId="745" xfId="0" applyNumberFormat="1" applyFont="1" applyFill="1" applyBorder="1" applyProtection="1">
      <protection locked="0"/>
    </xf>
    <xf numFmtId="1" fontId="5" fillId="0" borderId="746" xfId="0" applyNumberFormat="1" applyFont="1" applyBorder="1" applyAlignment="1" applyProtection="1">
      <alignment horizontal="center" vertical="center" wrapText="1"/>
      <protection hidden="1"/>
    </xf>
    <xf numFmtId="1" fontId="5" fillId="0" borderId="746" xfId="0" applyNumberFormat="1" applyFont="1" applyBorder="1" applyAlignment="1" applyProtection="1">
      <alignment horizontal="left" vertical="center" wrapText="1"/>
      <protection hidden="1"/>
    </xf>
    <xf numFmtId="1" fontId="5" fillId="10" borderId="718" xfId="0" applyNumberFormat="1" applyFont="1" applyFill="1" applyBorder="1"/>
    <xf numFmtId="1" fontId="5" fillId="6" borderId="719" xfId="0" applyNumberFormat="1" applyFont="1" applyFill="1" applyBorder="1" applyProtection="1">
      <protection locked="0"/>
    </xf>
    <xf numFmtId="1" fontId="5" fillId="0" borderId="742" xfId="0" applyNumberFormat="1" applyFont="1" applyBorder="1" applyAlignment="1" applyProtection="1">
      <alignment horizontal="center" vertical="center"/>
      <protection hidden="1"/>
    </xf>
    <xf numFmtId="1" fontId="5" fillId="0" borderId="743" xfId="0" applyNumberFormat="1" applyFont="1" applyBorder="1" applyAlignment="1" applyProtection="1">
      <alignment horizontal="center" vertical="center"/>
      <protection hidden="1"/>
    </xf>
    <xf numFmtId="1" fontId="5" fillId="0" borderId="725" xfId="0" applyNumberFormat="1" applyFont="1" applyBorder="1" applyAlignment="1" applyProtection="1">
      <alignment horizontal="left" vertical="center" wrapText="1"/>
      <protection hidden="1"/>
    </xf>
    <xf numFmtId="1" fontId="5" fillId="0" borderId="723" xfId="0" applyNumberFormat="1" applyFont="1" applyBorder="1" applyAlignment="1">
      <alignment horizontal="right" wrapText="1"/>
    </xf>
    <xf numFmtId="1" fontId="5" fillId="0" borderId="722" xfId="0" applyNumberFormat="1" applyFont="1" applyBorder="1" applyAlignment="1">
      <alignment horizontal="right" wrapText="1"/>
    </xf>
    <xf numFmtId="1" fontId="5" fillId="0" borderId="726" xfId="0" applyNumberFormat="1" applyFont="1" applyBorder="1" applyAlignment="1">
      <alignment horizontal="right"/>
    </xf>
    <xf numFmtId="1" fontId="5" fillId="11" borderId="723" xfId="0" applyNumberFormat="1" applyFont="1" applyFill="1" applyBorder="1"/>
    <xf numFmtId="1" fontId="5" fillId="11" borderId="726" xfId="0" applyNumberFormat="1" applyFont="1" applyFill="1" applyBorder="1"/>
    <xf numFmtId="1" fontId="5" fillId="6" borderId="747" xfId="0" applyNumberFormat="1" applyFont="1" applyFill="1" applyBorder="1" applyProtection="1">
      <protection locked="0"/>
    </xf>
    <xf numFmtId="1" fontId="5" fillId="6" borderId="726" xfId="0" applyNumberFormat="1" applyFont="1" applyFill="1" applyBorder="1" applyAlignment="1" applyProtection="1">
      <alignment wrapText="1"/>
      <protection locked="0"/>
    </xf>
    <xf numFmtId="1" fontId="5" fillId="11" borderId="725" xfId="0" applyNumberFormat="1" applyFont="1" applyFill="1" applyBorder="1"/>
    <xf numFmtId="1" fontId="5" fillId="11" borderId="724" xfId="0" applyNumberFormat="1" applyFont="1" applyFill="1" applyBorder="1"/>
    <xf numFmtId="1" fontId="5" fillId="11" borderId="747" xfId="0" applyNumberFormat="1" applyFont="1" applyFill="1" applyBorder="1"/>
    <xf numFmtId="1" fontId="2" fillId="2" borderId="749" xfId="0" applyNumberFormat="1" applyFont="1" applyFill="1" applyBorder="1" applyAlignment="1" applyProtection="1">
      <alignment wrapText="1"/>
      <protection hidden="1"/>
    </xf>
    <xf numFmtId="1" fontId="5" fillId="0" borderId="749" xfId="0" applyNumberFormat="1" applyFont="1" applyBorder="1" applyProtection="1">
      <protection hidden="1"/>
    </xf>
    <xf numFmtId="1" fontId="5" fillId="0" borderId="750" xfId="0" applyNumberFormat="1" applyFont="1" applyBorder="1" applyAlignment="1" applyProtection="1">
      <alignment horizontal="center" vertical="center" wrapText="1"/>
      <protection hidden="1"/>
    </xf>
    <xf numFmtId="1" fontId="5" fillId="0" borderId="751" xfId="0" applyNumberFormat="1" applyFont="1" applyBorder="1" applyAlignment="1" applyProtection="1">
      <alignment horizontal="center" vertical="center" wrapText="1"/>
      <protection hidden="1"/>
    </xf>
    <xf numFmtId="1" fontId="5" fillId="0" borderId="752" xfId="0" applyNumberFormat="1" applyFont="1" applyBorder="1" applyAlignment="1" applyProtection="1">
      <alignment horizontal="center" vertical="center" wrapText="1"/>
      <protection hidden="1"/>
    </xf>
    <xf numFmtId="1" fontId="5" fillId="0" borderId="736" xfId="0" applyNumberFormat="1" applyFont="1" applyBorder="1" applyAlignment="1" applyProtection="1">
      <alignment horizontal="center" vertical="center" wrapText="1"/>
      <protection hidden="1"/>
    </xf>
    <xf numFmtId="1" fontId="5" fillId="0" borderId="753" xfId="0" applyNumberFormat="1" applyFont="1" applyBorder="1" applyAlignment="1" applyProtection="1">
      <alignment vertical="center" wrapText="1"/>
      <protection hidden="1"/>
    </xf>
    <xf numFmtId="1" fontId="5" fillId="6" borderId="754" xfId="0" applyNumberFormat="1" applyFont="1" applyFill="1" applyBorder="1" applyAlignment="1" applyProtection="1">
      <alignment wrapText="1"/>
      <protection locked="0"/>
    </xf>
    <xf numFmtId="1" fontId="5" fillId="6" borderId="755" xfId="0" applyNumberFormat="1" applyFont="1" applyFill="1" applyBorder="1" applyAlignment="1" applyProtection="1">
      <alignment wrapText="1"/>
      <protection locked="0"/>
    </xf>
    <xf numFmtId="1" fontId="5" fillId="6" borderId="756" xfId="0" applyNumberFormat="1" applyFont="1" applyFill="1" applyBorder="1" applyAlignment="1" applyProtection="1">
      <alignment wrapText="1"/>
      <protection locked="0"/>
    </xf>
    <xf numFmtId="1" fontId="5" fillId="6" borderId="757" xfId="0" applyNumberFormat="1" applyFont="1" applyFill="1" applyBorder="1" applyAlignment="1" applyProtection="1">
      <alignment wrapText="1"/>
      <protection locked="0"/>
    </xf>
    <xf numFmtId="1" fontId="5" fillId="2" borderId="758" xfId="0" applyNumberFormat="1" applyFont="1" applyFill="1" applyBorder="1" applyProtection="1">
      <protection hidden="1"/>
    </xf>
    <xf numFmtId="1" fontId="5" fillId="2" borderId="749" xfId="0" applyNumberFormat="1" applyFont="1" applyFill="1" applyBorder="1" applyProtection="1">
      <protection hidden="1"/>
    </xf>
    <xf numFmtId="1" fontId="5" fillId="2" borderId="759" xfId="0" applyNumberFormat="1" applyFont="1" applyFill="1" applyBorder="1"/>
    <xf numFmtId="1" fontId="5" fillId="2" borderId="760" xfId="0" applyNumberFormat="1" applyFont="1" applyFill="1" applyBorder="1" applyAlignment="1" applyProtection="1">
      <alignment wrapText="1"/>
      <protection hidden="1"/>
    </xf>
    <xf numFmtId="1" fontId="7" fillId="2" borderId="760" xfId="0" applyNumberFormat="1" applyFont="1" applyFill="1" applyBorder="1" applyProtection="1">
      <protection hidden="1"/>
    </xf>
    <xf numFmtId="1" fontId="3" fillId="0" borderId="749" xfId="0" applyNumberFormat="1" applyFont="1" applyBorder="1"/>
    <xf numFmtId="1" fontId="3" fillId="2" borderId="749" xfId="0" applyNumberFormat="1" applyFont="1" applyFill="1" applyBorder="1"/>
    <xf numFmtId="1" fontId="5" fillId="6" borderId="753" xfId="0" applyNumberFormat="1" applyFont="1" applyFill="1" applyBorder="1" applyAlignment="1" applyProtection="1">
      <alignment horizontal="right" wrapText="1"/>
      <protection locked="0"/>
    </xf>
    <xf numFmtId="1" fontId="5" fillId="6" borderId="754" xfId="0" applyNumberFormat="1" applyFont="1" applyFill="1" applyBorder="1" applyAlignment="1" applyProtection="1">
      <alignment horizontal="right"/>
      <protection locked="0"/>
    </xf>
    <xf numFmtId="1" fontId="5" fillId="6" borderId="761" xfId="0" applyNumberFormat="1" applyFont="1" applyFill="1" applyBorder="1" applyAlignment="1" applyProtection="1">
      <alignment horizontal="right"/>
      <protection locked="0"/>
    </xf>
    <xf numFmtId="1" fontId="3" fillId="0" borderId="762" xfId="0" applyNumberFormat="1" applyFont="1" applyBorder="1"/>
    <xf numFmtId="1" fontId="3" fillId="2" borderId="762" xfId="0" applyNumberFormat="1" applyFont="1" applyFill="1" applyBorder="1"/>
    <xf numFmtId="1" fontId="3" fillId="0" borderId="758" xfId="0" applyNumberFormat="1" applyFont="1" applyBorder="1"/>
    <xf numFmtId="1" fontId="5" fillId="2" borderId="738" xfId="0" applyNumberFormat="1" applyFont="1" applyFill="1" applyBorder="1" applyProtection="1">
      <protection hidden="1"/>
    </xf>
    <xf numFmtId="1" fontId="5" fillId="0" borderId="738" xfId="0" applyNumberFormat="1" applyFont="1" applyBorder="1" applyProtection="1">
      <protection hidden="1"/>
    </xf>
    <xf numFmtId="1" fontId="5" fillId="0" borderId="763" xfId="0" applyNumberFormat="1" applyFont="1" applyBorder="1" applyProtection="1">
      <protection hidden="1"/>
    </xf>
    <xf numFmtId="1" fontId="3" fillId="2" borderId="738" xfId="0" applyNumberFormat="1" applyFont="1" applyFill="1" applyBorder="1"/>
    <xf numFmtId="1" fontId="5" fillId="0" borderId="732" xfId="0" applyNumberFormat="1" applyFont="1" applyBorder="1" applyAlignment="1" applyProtection="1">
      <alignment horizontal="center" vertical="center" wrapText="1"/>
      <protection hidden="1"/>
    </xf>
    <xf numFmtId="1" fontId="5" fillId="0" borderId="764" xfId="0" applyNumberFormat="1" applyFont="1" applyBorder="1" applyAlignment="1" applyProtection="1">
      <alignment horizontal="left" vertical="center" wrapText="1"/>
      <protection hidden="1"/>
    </xf>
    <xf numFmtId="1" fontId="5" fillId="6" borderId="765" xfId="0" applyNumberFormat="1" applyFont="1" applyFill="1" applyBorder="1" applyProtection="1">
      <protection locked="0"/>
    </xf>
    <xf numFmtId="1" fontId="5" fillId="6" borderId="766" xfId="0" applyNumberFormat="1" applyFont="1" applyFill="1" applyBorder="1" applyProtection="1">
      <protection locked="0"/>
    </xf>
    <xf numFmtId="1" fontId="5" fillId="6" borderId="767" xfId="0" applyNumberFormat="1" applyFont="1" applyFill="1" applyBorder="1" applyProtection="1">
      <protection locked="0"/>
    </xf>
    <xf numFmtId="1" fontId="5" fillId="0" borderId="768" xfId="0" applyNumberFormat="1" applyFont="1" applyBorder="1" applyProtection="1">
      <protection hidden="1"/>
    </xf>
    <xf numFmtId="1" fontId="5" fillId="0" borderId="729" xfId="0" applyNumberFormat="1" applyFont="1" applyBorder="1" applyAlignment="1" applyProtection="1">
      <alignment horizontal="center" vertical="center" wrapText="1"/>
      <protection hidden="1"/>
    </xf>
    <xf numFmtId="1" fontId="5" fillId="2" borderId="735" xfId="0" applyNumberFormat="1" applyFont="1" applyFill="1" applyBorder="1" applyAlignment="1">
      <alignment wrapText="1"/>
    </xf>
    <xf numFmtId="1" fontId="5" fillId="2" borderId="732" xfId="0" applyNumberFormat="1" applyFont="1" applyFill="1" applyBorder="1" applyAlignment="1">
      <alignment wrapText="1"/>
    </xf>
    <xf numFmtId="1" fontId="5" fillId="2" borderId="768" xfId="0" applyNumberFormat="1" applyFont="1" applyFill="1" applyBorder="1" applyProtection="1">
      <protection hidden="1"/>
    </xf>
    <xf numFmtId="1" fontId="5" fillId="2" borderId="770" xfId="0" applyNumberFormat="1" applyFont="1" applyFill="1" applyBorder="1" applyProtection="1">
      <protection hidden="1"/>
    </xf>
    <xf numFmtId="1" fontId="5" fillId="0" borderId="735" xfId="0" applyNumberFormat="1" applyFont="1" applyBorder="1" applyAlignment="1">
      <alignment horizontal="center" vertical="center"/>
    </xf>
    <xf numFmtId="1" fontId="5" fillId="0" borderId="736" xfId="0" applyNumberFormat="1" applyFont="1" applyBorder="1" applyAlignment="1">
      <alignment horizontal="center" vertical="center"/>
    </xf>
    <xf numFmtId="1" fontId="5" fillId="0" borderId="765" xfId="0" applyNumberFormat="1" applyFont="1" applyBorder="1" applyAlignment="1">
      <alignment horizontal="left" vertical="center" wrapText="1"/>
    </xf>
    <xf numFmtId="1" fontId="5" fillId="0" borderId="765" xfId="0" applyNumberFormat="1" applyFont="1" applyBorder="1" applyAlignment="1">
      <alignment horizontal="right" wrapText="1"/>
    </xf>
    <xf numFmtId="1" fontId="5" fillId="0" borderId="772" xfId="0" applyNumberFormat="1" applyFont="1" applyBorder="1" applyAlignment="1">
      <alignment horizontal="right" wrapText="1"/>
    </xf>
    <xf numFmtId="1" fontId="5" fillId="0" borderId="767" xfId="0" applyNumberFormat="1" applyFont="1" applyBorder="1" applyAlignment="1">
      <alignment horizontal="right"/>
    </xf>
    <xf numFmtId="1" fontId="5" fillId="6" borderId="766" xfId="0" applyNumberFormat="1" applyFont="1" applyFill="1" applyBorder="1" applyAlignment="1" applyProtection="1">
      <alignment horizontal="right"/>
      <protection locked="0"/>
    </xf>
    <xf numFmtId="1" fontId="5" fillId="6" borderId="767" xfId="0" applyNumberFormat="1" applyFont="1" applyFill="1" applyBorder="1" applyAlignment="1" applyProtection="1">
      <alignment horizontal="right"/>
      <protection locked="0"/>
    </xf>
    <xf numFmtId="1" fontId="5" fillId="6" borderId="773" xfId="0" applyNumberFormat="1" applyFont="1" applyFill="1" applyBorder="1" applyAlignment="1" applyProtection="1">
      <alignment horizontal="right"/>
      <protection locked="0"/>
    </xf>
    <xf numFmtId="1" fontId="5" fillId="6" borderId="764" xfId="0" applyNumberFormat="1" applyFont="1" applyFill="1" applyBorder="1" applyAlignment="1" applyProtection="1">
      <alignment horizontal="right"/>
      <protection locked="0"/>
    </xf>
    <xf numFmtId="1" fontId="5" fillId="6" borderId="774" xfId="0" applyNumberFormat="1" applyFont="1" applyFill="1" applyBorder="1" applyAlignment="1" applyProtection="1">
      <alignment horizontal="right"/>
      <protection locked="0"/>
    </xf>
    <xf numFmtId="1" fontId="5" fillId="0" borderId="631" xfId="0" applyNumberFormat="1" applyFont="1" applyBorder="1" applyAlignment="1">
      <alignment horizontal="left" vertical="center" wrapText="1"/>
    </xf>
    <xf numFmtId="1" fontId="5" fillId="0" borderId="631" xfId="0" applyNumberFormat="1" applyFont="1" applyBorder="1" applyAlignment="1">
      <alignment horizontal="right" wrapText="1"/>
    </xf>
    <xf numFmtId="1" fontId="5" fillId="0" borderId="775" xfId="0" applyNumberFormat="1" applyFont="1" applyBorder="1" applyAlignment="1">
      <alignment horizontal="right" wrapText="1"/>
    </xf>
    <xf numFmtId="1" fontId="5" fillId="6" borderId="719" xfId="0" applyNumberFormat="1" applyFont="1" applyFill="1" applyBorder="1" applyAlignment="1" applyProtection="1">
      <alignment horizontal="right"/>
      <protection locked="0"/>
    </xf>
    <xf numFmtId="1" fontId="5" fillId="0" borderId="732" xfId="0" applyNumberFormat="1" applyFont="1" applyBorder="1" applyAlignment="1">
      <alignment horizontal="center" vertical="center"/>
    </xf>
    <xf numFmtId="1" fontId="5" fillId="0" borderId="776" xfId="0" applyNumberFormat="1" applyFont="1" applyBorder="1" applyAlignment="1">
      <alignment horizontal="center" vertical="center"/>
    </xf>
    <xf numFmtId="0" fontId="0" fillId="0" borderId="735" xfId="0" applyBorder="1"/>
    <xf numFmtId="1" fontId="5" fillId="6" borderId="732" xfId="0" applyNumberFormat="1" applyFont="1" applyFill="1" applyBorder="1" applyAlignment="1" applyProtection="1">
      <alignment horizontal="right"/>
      <protection locked="0"/>
    </xf>
    <xf numFmtId="1" fontId="5" fillId="6" borderId="776" xfId="0" applyNumberFormat="1" applyFont="1" applyFill="1" applyBorder="1" applyAlignment="1" applyProtection="1">
      <alignment horizontal="right"/>
      <protection locked="0"/>
    </xf>
    <xf numFmtId="1" fontId="5" fillId="6" borderId="777" xfId="0" applyNumberFormat="1" applyFont="1" applyFill="1" applyBorder="1" applyAlignment="1" applyProtection="1">
      <alignment horizontal="right"/>
      <protection locked="0"/>
    </xf>
    <xf numFmtId="1" fontId="6" fillId="0" borderId="778" xfId="0" applyNumberFormat="1" applyFont="1" applyBorder="1" applyAlignment="1">
      <alignment horizontal="left"/>
    </xf>
    <xf numFmtId="1" fontId="5" fillId="0" borderId="721" xfId="0" applyNumberFormat="1" applyFont="1" applyBorder="1" applyAlignment="1">
      <alignment horizontal="right" wrapText="1"/>
    </xf>
    <xf numFmtId="1" fontId="5" fillId="0" borderId="734" xfId="0" applyNumberFormat="1" applyFont="1" applyBorder="1" applyAlignment="1">
      <alignment horizontal="right" wrapText="1"/>
    </xf>
    <xf numFmtId="1" fontId="5" fillId="6" borderId="723" xfId="0" applyNumberFormat="1" applyFont="1" applyFill="1" applyBorder="1" applyAlignment="1" applyProtection="1">
      <alignment horizontal="right"/>
      <protection locked="0"/>
    </xf>
    <xf numFmtId="1" fontId="5" fillId="6" borderId="726" xfId="0" applyNumberFormat="1" applyFont="1" applyFill="1" applyBorder="1" applyAlignment="1" applyProtection="1">
      <alignment horizontal="right"/>
      <protection locked="0"/>
    </xf>
    <xf numFmtId="1" fontId="5" fillId="6" borderId="724" xfId="0" applyNumberFormat="1" applyFont="1" applyFill="1" applyBorder="1" applyAlignment="1" applyProtection="1">
      <alignment horizontal="right"/>
      <protection locked="0"/>
    </xf>
    <xf numFmtId="1" fontId="4" fillId="0" borderId="779" xfId="0" applyNumberFormat="1" applyFont="1" applyBorder="1" applyAlignment="1">
      <alignment horizontal="left"/>
    </xf>
    <xf numFmtId="1" fontId="11" fillId="0" borderId="780" xfId="0" applyNumberFormat="1" applyFont="1" applyBorder="1" applyAlignment="1">
      <alignment horizontal="center" vertical="center" wrapText="1"/>
    </xf>
    <xf numFmtId="1" fontId="5" fillId="0" borderId="744" xfId="0" applyNumberFormat="1" applyFont="1" applyBorder="1" applyAlignment="1">
      <alignment horizontal="center" vertical="center" wrapText="1"/>
    </xf>
    <xf numFmtId="1" fontId="5" fillId="0" borderId="743" xfId="0" applyNumberFormat="1" applyFont="1" applyBorder="1" applyAlignment="1">
      <alignment horizontal="center" vertical="center" wrapText="1"/>
    </xf>
    <xf numFmtId="1" fontId="5" fillId="0" borderId="735" xfId="0" applyNumberFormat="1" applyFont="1" applyBorder="1" applyAlignment="1">
      <alignment vertical="center" wrapText="1"/>
    </xf>
    <xf numFmtId="1" fontId="11" fillId="0" borderId="735" xfId="0" applyNumberFormat="1" applyFont="1" applyBorder="1" applyAlignment="1">
      <alignment horizontal="right" vertical="center" wrapText="1"/>
    </xf>
    <xf numFmtId="1" fontId="5" fillId="6" borderId="736" xfId="0" applyNumberFormat="1" applyFont="1" applyFill="1" applyBorder="1" applyAlignment="1" applyProtection="1">
      <alignment horizontal="right"/>
      <protection locked="0"/>
    </xf>
    <xf numFmtId="1" fontId="5" fillId="6" borderId="744" xfId="0" applyNumberFormat="1" applyFont="1" applyFill="1" applyBorder="1" applyAlignment="1" applyProtection="1">
      <alignment horizontal="right"/>
      <protection locked="0"/>
    </xf>
    <xf numFmtId="1" fontId="5" fillId="5" borderId="725" xfId="0" applyNumberFormat="1" applyFont="1" applyFill="1" applyBorder="1" applyAlignment="1">
      <alignment vertical="center" wrapText="1"/>
    </xf>
    <xf numFmtId="1" fontId="5" fillId="5" borderId="723" xfId="0" applyNumberFormat="1" applyFont="1" applyFill="1" applyBorder="1" applyAlignment="1">
      <alignment horizontal="right" wrapText="1"/>
    </xf>
    <xf numFmtId="1" fontId="5" fillId="5" borderId="722" xfId="0" applyNumberFormat="1" applyFont="1" applyFill="1" applyBorder="1" applyAlignment="1">
      <alignment horizontal="right" wrapText="1"/>
    </xf>
    <xf numFmtId="1" fontId="5" fillId="5" borderId="726" xfId="0" applyNumberFormat="1" applyFont="1" applyFill="1" applyBorder="1" applyAlignment="1">
      <alignment horizontal="right"/>
    </xf>
    <xf numFmtId="1" fontId="5" fillId="5" borderId="735" xfId="0" applyNumberFormat="1" applyFont="1" applyFill="1" applyBorder="1" applyAlignment="1">
      <alignment horizontal="center"/>
    </xf>
    <xf numFmtId="1" fontId="5" fillId="5" borderId="732" xfId="0" applyNumberFormat="1" applyFont="1" applyFill="1" applyBorder="1" applyAlignment="1">
      <alignment horizontal="right"/>
    </xf>
    <xf numFmtId="1" fontId="5" fillId="5" borderId="743" xfId="0" applyNumberFormat="1" applyFont="1" applyFill="1" applyBorder="1" applyAlignment="1">
      <alignment horizontal="right"/>
    </xf>
    <xf numFmtId="1" fontId="5" fillId="5" borderId="744" xfId="0" applyNumberFormat="1" applyFont="1" applyFill="1" applyBorder="1"/>
    <xf numFmtId="1" fontId="5" fillId="5" borderId="729" xfId="0" applyNumberFormat="1" applyFont="1" applyFill="1" applyBorder="1"/>
    <xf numFmtId="1" fontId="5" fillId="5" borderId="745" xfId="0" applyNumberFormat="1" applyFont="1" applyFill="1" applyBorder="1"/>
    <xf numFmtId="1" fontId="5" fillId="0" borderId="776" xfId="0" applyNumberFormat="1" applyFont="1" applyBorder="1" applyAlignment="1">
      <alignment vertical="center"/>
    </xf>
    <xf numFmtId="1" fontId="5" fillId="0" borderId="735" xfId="0" applyNumberFormat="1" applyFont="1" applyBorder="1" applyAlignment="1">
      <alignment horizontal="center" vertical="center" wrapText="1"/>
    </xf>
    <xf numFmtId="1" fontId="5" fillId="0" borderId="703" xfId="0" applyNumberFormat="1" applyFont="1" applyBorder="1"/>
    <xf numFmtId="0" fontId="5" fillId="0" borderId="735" xfId="0" applyFont="1" applyBorder="1" applyAlignment="1">
      <alignment horizontal="center" vertical="center" wrapText="1"/>
    </xf>
    <xf numFmtId="0" fontId="13" fillId="0" borderId="721" xfId="0" applyFont="1" applyBorder="1" applyAlignment="1">
      <alignment vertical="center" wrapText="1"/>
    </xf>
    <xf numFmtId="1" fontId="16" fillId="0" borderId="732" xfId="0" applyNumberFormat="1" applyFont="1" applyBorder="1" applyAlignment="1">
      <alignment horizontal="center" vertical="center" wrapText="1"/>
    </xf>
    <xf numFmtId="1" fontId="16" fillId="0" borderId="781" xfId="0" applyNumberFormat="1" applyFont="1" applyBorder="1" applyAlignment="1">
      <alignment horizontal="center" vertical="center" wrapText="1"/>
    </xf>
    <xf numFmtId="1" fontId="16" fillId="0" borderId="725" xfId="0" applyNumberFormat="1" applyFont="1" applyBorder="1" applyAlignment="1">
      <alignment vertical="center" wrapText="1"/>
    </xf>
    <xf numFmtId="1" fontId="16" fillId="0" borderId="723" xfId="0" applyNumberFormat="1" applyFont="1" applyBorder="1" applyAlignment="1">
      <alignment horizontal="right" wrapText="1"/>
    </xf>
    <xf numFmtId="1" fontId="16" fillId="0" borderId="722" xfId="0" applyNumberFormat="1" applyFont="1" applyBorder="1" applyAlignment="1">
      <alignment horizontal="right" wrapText="1"/>
    </xf>
    <xf numFmtId="1" fontId="16" fillId="0" borderId="726" xfId="0" applyNumberFormat="1" applyFont="1" applyBorder="1" applyAlignment="1">
      <alignment horizontal="right"/>
    </xf>
    <xf numFmtId="1" fontId="16" fillId="6" borderId="723" xfId="0" applyNumberFormat="1" applyFont="1" applyFill="1" applyBorder="1" applyProtection="1">
      <protection locked="0"/>
    </xf>
    <xf numFmtId="1" fontId="16" fillId="6" borderId="726" xfId="0" applyNumberFormat="1" applyFont="1" applyFill="1" applyBorder="1" applyProtection="1">
      <protection locked="0"/>
    </xf>
    <xf numFmtId="1" fontId="16" fillId="6" borderId="724" xfId="0" applyNumberFormat="1" applyFont="1" applyFill="1" applyBorder="1" applyProtection="1">
      <protection locked="0"/>
    </xf>
    <xf numFmtId="1" fontId="16" fillId="6" borderId="725" xfId="0" applyNumberFormat="1" applyFont="1" applyFill="1" applyBorder="1" applyProtection="1">
      <protection locked="0"/>
    </xf>
    <xf numFmtId="1" fontId="16" fillId="6" borderId="747" xfId="0" applyNumberFormat="1" applyFont="1" applyFill="1" applyBorder="1" applyProtection="1">
      <protection locked="0"/>
    </xf>
    <xf numFmtId="1" fontId="16" fillId="0" borderId="735" xfId="0" applyNumberFormat="1" applyFont="1" applyBorder="1" applyAlignment="1">
      <alignment horizontal="center"/>
    </xf>
    <xf numFmtId="1" fontId="16" fillId="0" borderId="732" xfId="0" applyNumberFormat="1" applyFont="1" applyBorder="1" applyAlignment="1">
      <alignment horizontal="right"/>
    </xf>
    <xf numFmtId="1" fontId="16" fillId="0" borderId="743" xfId="0" applyNumberFormat="1" applyFont="1" applyBorder="1" applyAlignment="1">
      <alignment horizontal="right"/>
    </xf>
    <xf numFmtId="1" fontId="16" fillId="0" borderId="732" xfId="0" applyNumberFormat="1" applyFont="1" applyBorder="1"/>
    <xf numFmtId="1" fontId="16" fillId="0" borderId="744" xfId="0" applyNumberFormat="1" applyFont="1" applyBorder="1"/>
    <xf numFmtId="1" fontId="16" fillId="0" borderId="729" xfId="0" applyNumberFormat="1" applyFont="1" applyBorder="1"/>
    <xf numFmtId="1" fontId="16" fillId="0" borderId="745" xfId="0" applyNumberFormat="1" applyFont="1" applyBorder="1"/>
    <xf numFmtId="1" fontId="16" fillId="0" borderId="781" xfId="0" applyNumberFormat="1" applyFont="1" applyBorder="1" applyAlignment="1">
      <alignment horizontal="right"/>
    </xf>
    <xf numFmtId="1" fontId="16" fillId="6" borderId="781" xfId="0" applyNumberFormat="1" applyFont="1" applyFill="1" applyBorder="1" applyProtection="1">
      <protection locked="0"/>
    </xf>
    <xf numFmtId="1" fontId="16" fillId="6" borderId="703" xfId="0" applyNumberFormat="1" applyFont="1" applyFill="1" applyBorder="1" applyProtection="1">
      <protection locked="0"/>
    </xf>
    <xf numFmtId="1" fontId="6" fillId="2" borderId="779" xfId="0" applyNumberFormat="1" applyFont="1" applyFill="1" applyBorder="1" applyAlignment="1">
      <alignment horizontal="left"/>
    </xf>
    <xf numFmtId="1" fontId="5" fillId="0" borderId="725" xfId="0" applyNumberFormat="1" applyFont="1" applyBorder="1" applyAlignment="1">
      <alignment vertical="center" wrapText="1"/>
    </xf>
    <xf numFmtId="1" fontId="5" fillId="7" borderId="726" xfId="0" applyNumberFormat="1" applyFont="1" applyFill="1" applyBorder="1"/>
    <xf numFmtId="1" fontId="5" fillId="0" borderId="735" xfId="0" applyNumberFormat="1" applyFont="1" applyBorder="1" applyAlignment="1">
      <alignment horizontal="center"/>
    </xf>
    <xf numFmtId="1" fontId="5" fillId="0" borderId="732" xfId="0" applyNumberFormat="1" applyFont="1" applyBorder="1" applyAlignment="1">
      <alignment horizontal="right"/>
    </xf>
    <xf numFmtId="1" fontId="5" fillId="0" borderId="743" xfId="0" applyNumberFormat="1" applyFont="1" applyBorder="1" applyAlignment="1">
      <alignment horizontal="right"/>
    </xf>
    <xf numFmtId="1" fontId="5" fillId="0" borderId="732" xfId="0" applyNumberFormat="1" applyFont="1" applyBorder="1"/>
    <xf numFmtId="1" fontId="5" fillId="0" borderId="744" xfId="0" applyNumberFormat="1" applyFont="1" applyBorder="1"/>
    <xf numFmtId="1" fontId="5" fillId="0" borderId="729" xfId="0" applyNumberFormat="1" applyFont="1" applyBorder="1"/>
    <xf numFmtId="1" fontId="5" fillId="0" borderId="745" xfId="0" applyNumberFormat="1" applyFont="1" applyBorder="1"/>
    <xf numFmtId="1" fontId="5" fillId="0" borderId="732" xfId="0" applyNumberFormat="1" applyFont="1" applyBorder="1" applyAlignment="1">
      <alignment horizontal="right" wrapText="1"/>
    </xf>
    <xf numFmtId="1" fontId="5" fillId="6" borderId="732" xfId="0" applyNumberFormat="1" applyFont="1" applyFill="1" applyBorder="1" applyProtection="1">
      <protection locked="0"/>
    </xf>
    <xf numFmtId="1" fontId="5" fillId="6" borderId="729" xfId="0" applyNumberFormat="1" applyFont="1" applyFill="1" applyBorder="1" applyProtection="1">
      <protection locked="0"/>
    </xf>
    <xf numFmtId="1" fontId="5" fillId="0" borderId="783" xfId="0" applyNumberFormat="1" applyFont="1" applyBorder="1" applyAlignment="1">
      <alignment horizontal="left" vertical="center" wrapText="1"/>
    </xf>
    <xf numFmtId="1" fontId="5" fillId="0" borderId="785" xfId="0" applyNumberFormat="1" applyFont="1" applyBorder="1" applyAlignment="1">
      <alignment horizontal="right" wrapText="1"/>
    </xf>
    <xf numFmtId="1" fontId="5" fillId="0" borderId="786" xfId="0" applyNumberFormat="1" applyFont="1" applyBorder="1" applyAlignment="1">
      <alignment horizontal="right" wrapText="1"/>
    </xf>
    <xf numFmtId="1" fontId="5" fillId="6" borderId="783" xfId="0" applyNumberFormat="1" applyFont="1" applyFill="1" applyBorder="1" applyProtection="1">
      <protection locked="0"/>
    </xf>
    <xf numFmtId="1" fontId="5" fillId="0" borderId="784" xfId="0" applyNumberFormat="1" applyFont="1" applyBorder="1" applyAlignment="1">
      <alignment horizontal="center" vertical="center" wrapText="1"/>
    </xf>
    <xf numFmtId="1" fontId="3" fillId="5" borderId="787" xfId="0" applyNumberFormat="1" applyFont="1" applyFill="1" applyBorder="1"/>
    <xf numFmtId="1" fontId="5" fillId="0" borderId="734" xfId="0" applyNumberFormat="1" applyFont="1" applyBorder="1"/>
    <xf numFmtId="1" fontId="5" fillId="0" borderId="726" xfId="0" applyNumberFormat="1" applyFont="1" applyBorder="1"/>
    <xf numFmtId="1" fontId="0" fillId="0" borderId="736" xfId="0" applyNumberFormat="1" applyBorder="1"/>
    <xf numFmtId="1" fontId="5" fillId="5" borderId="788" xfId="0" applyNumberFormat="1" applyFont="1" applyFill="1" applyBorder="1"/>
    <xf numFmtId="0" fontId="5" fillId="0" borderId="743" xfId="0" applyFont="1" applyBorder="1" applyAlignment="1">
      <alignment horizontal="center" vertical="center" wrapText="1"/>
    </xf>
    <xf numFmtId="1" fontId="5" fillId="0" borderId="789" xfId="0" applyNumberFormat="1" applyFont="1" applyBorder="1" applyAlignment="1">
      <alignment horizontal="left" vertical="center" wrapText="1"/>
    </xf>
    <xf numFmtId="1" fontId="5" fillId="0" borderId="789" xfId="0" applyNumberFormat="1" applyFont="1" applyBorder="1" applyAlignment="1">
      <alignment horizontal="right" vertical="center" wrapText="1"/>
    </xf>
    <xf numFmtId="1" fontId="5" fillId="6" borderId="790" xfId="0" applyNumberFormat="1" applyFont="1" applyFill="1" applyBorder="1" applyProtection="1">
      <protection locked="0"/>
    </xf>
    <xf numFmtId="1" fontId="5" fillId="0" borderId="791" xfId="0" applyNumberFormat="1" applyFont="1" applyBorder="1"/>
    <xf numFmtId="1" fontId="5" fillId="6" borderId="792" xfId="0" applyNumberFormat="1" applyFont="1" applyFill="1" applyBorder="1" applyProtection="1">
      <protection locked="0"/>
    </xf>
    <xf numFmtId="1" fontId="5" fillId="6" borderId="791" xfId="0" applyNumberFormat="1" applyFont="1" applyFill="1" applyBorder="1" applyProtection="1">
      <protection locked="0"/>
    </xf>
    <xf numFmtId="1" fontId="5" fillId="6" borderId="793" xfId="0" applyNumberFormat="1" applyFont="1" applyFill="1" applyBorder="1" applyProtection="1">
      <protection locked="0"/>
    </xf>
    <xf numFmtId="1" fontId="5" fillId="6" borderId="794" xfId="0" applyNumberFormat="1" applyFont="1" applyFill="1" applyBorder="1" applyProtection="1">
      <protection locked="0"/>
    </xf>
    <xf numFmtId="1" fontId="5" fillId="0" borderId="631" xfId="0" applyNumberFormat="1" applyFont="1" applyBorder="1" applyAlignment="1">
      <alignment horizontal="right" vertical="center" wrapText="1"/>
    </xf>
    <xf numFmtId="1" fontId="5" fillId="6" borderId="781" xfId="0" applyNumberFormat="1" applyFont="1" applyFill="1" applyBorder="1" applyProtection="1">
      <protection locked="0"/>
    </xf>
    <xf numFmtId="1" fontId="5" fillId="6" borderId="775" xfId="0" applyNumberFormat="1" applyFont="1" applyFill="1" applyBorder="1" applyProtection="1">
      <protection locked="0"/>
    </xf>
    <xf numFmtId="1" fontId="5" fillId="5" borderId="743" xfId="0" applyNumberFormat="1" applyFont="1" applyFill="1" applyBorder="1"/>
    <xf numFmtId="1" fontId="5" fillId="2" borderId="787" xfId="0" applyNumberFormat="1" applyFont="1" applyFill="1" applyBorder="1"/>
    <xf numFmtId="1" fontId="5" fillId="0" borderId="787" xfId="0" applyNumberFormat="1" applyFont="1" applyBorder="1"/>
    <xf numFmtId="1" fontId="5" fillId="0" borderId="797" xfId="0" applyNumberFormat="1" applyFont="1" applyBorder="1" applyAlignment="1">
      <alignment horizontal="center" vertical="center" wrapText="1"/>
    </xf>
    <xf numFmtId="1" fontId="5" fillId="0" borderId="797" xfId="0" applyNumberFormat="1" applyFont="1" applyBorder="1" applyAlignment="1">
      <alignment horizontal="right" wrapText="1"/>
    </xf>
    <xf numFmtId="1" fontId="5" fillId="0" borderId="798" xfId="0" applyNumberFormat="1" applyFont="1" applyBorder="1" applyAlignment="1">
      <alignment horizontal="right" wrapText="1"/>
    </xf>
    <xf numFmtId="1" fontId="5" fillId="10" borderId="797" xfId="0" applyNumberFormat="1" applyFont="1" applyFill="1" applyBorder="1"/>
    <xf numFmtId="1" fontId="5" fillId="10" borderId="799" xfId="0" applyNumberFormat="1" applyFont="1" applyFill="1" applyBorder="1"/>
    <xf numFmtId="1" fontId="5" fillId="6" borderId="797" xfId="0" applyNumberFormat="1" applyFont="1" applyFill="1" applyBorder="1" applyProtection="1">
      <protection locked="0"/>
    </xf>
    <xf numFmtId="1" fontId="5" fillId="6" borderId="799" xfId="0" applyNumberFormat="1" applyFont="1" applyFill="1" applyBorder="1" applyProtection="1">
      <protection locked="0"/>
    </xf>
    <xf numFmtId="1" fontId="5" fillId="6" borderId="795" xfId="0" applyNumberFormat="1" applyFont="1" applyFill="1" applyBorder="1" applyProtection="1">
      <protection locked="0"/>
    </xf>
    <xf numFmtId="1" fontId="5" fillId="6" borderId="800" xfId="0" applyNumberFormat="1" applyFont="1" applyFill="1" applyBorder="1" applyProtection="1">
      <protection locked="0"/>
    </xf>
    <xf numFmtId="1" fontId="5" fillId="0" borderId="801" xfId="0" applyNumberFormat="1" applyFont="1" applyBorder="1" applyAlignment="1" applyProtection="1">
      <alignment horizontal="center" vertical="center" wrapText="1"/>
      <protection hidden="1"/>
    </xf>
    <xf numFmtId="1" fontId="5" fillId="0" borderId="801" xfId="0" applyNumberFormat="1" applyFont="1" applyBorder="1" applyAlignment="1" applyProtection="1">
      <alignment horizontal="left" vertical="center" wrapText="1"/>
      <protection hidden="1"/>
    </xf>
    <xf numFmtId="1" fontId="5" fillId="0" borderId="797" xfId="0" applyNumberFormat="1" applyFont="1" applyBorder="1" applyAlignment="1" applyProtection="1">
      <alignment horizontal="center" vertical="center"/>
      <protection hidden="1"/>
    </xf>
    <xf numFmtId="1" fontId="5" fillId="0" borderId="798" xfId="0" applyNumberFormat="1" applyFont="1" applyBorder="1" applyAlignment="1" applyProtection="1">
      <alignment horizontal="center" vertical="center"/>
      <protection hidden="1"/>
    </xf>
    <xf numFmtId="1" fontId="2" fillId="2" borderId="803" xfId="0" applyNumberFormat="1" applyFont="1" applyFill="1" applyBorder="1" applyAlignment="1" applyProtection="1">
      <alignment wrapText="1"/>
      <protection hidden="1"/>
    </xf>
    <xf numFmtId="1" fontId="5" fillId="0" borderId="803" xfId="0" applyNumberFormat="1" applyFont="1" applyBorder="1" applyProtection="1">
      <protection hidden="1"/>
    </xf>
    <xf numFmtId="1" fontId="5" fillId="0" borderId="804" xfId="0" applyNumberFormat="1" applyFont="1" applyBorder="1" applyAlignment="1" applyProtection="1">
      <alignment horizontal="center" vertical="center" wrapText="1"/>
      <protection hidden="1"/>
    </xf>
    <xf numFmtId="1" fontId="5" fillId="0" borderId="805" xfId="0" applyNumberFormat="1" applyFont="1" applyBorder="1" applyAlignment="1" applyProtection="1">
      <alignment horizontal="center" vertical="center" wrapText="1"/>
      <protection hidden="1"/>
    </xf>
    <xf numFmtId="1" fontId="5" fillId="0" borderId="806" xfId="0" applyNumberFormat="1" applyFont="1" applyBorder="1" applyAlignment="1" applyProtection="1">
      <alignment horizontal="center" vertical="center" wrapText="1"/>
      <protection hidden="1"/>
    </xf>
    <xf numFmtId="1" fontId="5" fillId="0" borderId="807" xfId="0" applyNumberFormat="1" applyFont="1" applyBorder="1" applyAlignment="1" applyProtection="1">
      <alignment vertical="center" wrapText="1"/>
      <protection hidden="1"/>
    </xf>
    <xf numFmtId="1" fontId="5" fillId="6" borderId="808" xfId="0" applyNumberFormat="1" applyFont="1" applyFill="1" applyBorder="1" applyAlignment="1" applyProtection="1">
      <alignment wrapText="1"/>
      <protection locked="0"/>
    </xf>
    <xf numFmtId="1" fontId="5" fillId="6" borderId="809" xfId="0" applyNumberFormat="1" applyFont="1" applyFill="1" applyBorder="1" applyAlignment="1" applyProtection="1">
      <alignment wrapText="1"/>
      <protection locked="0"/>
    </xf>
    <xf numFmtId="1" fontId="5" fillId="6" borderId="810" xfId="0" applyNumberFormat="1" applyFont="1" applyFill="1" applyBorder="1" applyAlignment="1" applyProtection="1">
      <alignment wrapText="1"/>
      <protection locked="0"/>
    </xf>
    <xf numFmtId="1" fontId="5" fillId="6" borderId="811" xfId="0" applyNumberFormat="1" applyFont="1" applyFill="1" applyBorder="1" applyAlignment="1" applyProtection="1">
      <alignment wrapText="1"/>
      <protection locked="0"/>
    </xf>
    <xf numFmtId="1" fontId="5" fillId="2" borderId="812" xfId="0" applyNumberFormat="1" applyFont="1" applyFill="1" applyBorder="1" applyProtection="1">
      <protection hidden="1"/>
    </xf>
    <xf numFmtId="1" fontId="5" fillId="2" borderId="803" xfId="0" applyNumberFormat="1" applyFont="1" applyFill="1" applyBorder="1" applyProtection="1">
      <protection hidden="1"/>
    </xf>
    <xf numFmtId="1" fontId="5" fillId="2" borderId="813" xfId="0" applyNumberFormat="1" applyFont="1" applyFill="1" applyBorder="1"/>
    <xf numFmtId="1" fontId="5" fillId="2" borderId="814" xfId="0" applyNumberFormat="1" applyFont="1" applyFill="1" applyBorder="1" applyAlignment="1" applyProtection="1">
      <alignment wrapText="1"/>
      <protection hidden="1"/>
    </xf>
    <xf numFmtId="1" fontId="7" fillId="2" borderId="814" xfId="0" applyNumberFormat="1" applyFont="1" applyFill="1" applyBorder="1" applyProtection="1">
      <protection hidden="1"/>
    </xf>
    <xf numFmtId="1" fontId="3" fillId="0" borderId="803" xfId="0" applyNumberFormat="1" applyFont="1" applyBorder="1"/>
    <xf numFmtId="1" fontId="3" fillId="2" borderId="803" xfId="0" applyNumberFormat="1" applyFont="1" applyFill="1" applyBorder="1"/>
    <xf numFmtId="1" fontId="5" fillId="6" borderId="807" xfId="0" applyNumberFormat="1" applyFont="1" applyFill="1" applyBorder="1" applyAlignment="1" applyProtection="1">
      <alignment horizontal="right" wrapText="1"/>
      <protection locked="0"/>
    </xf>
    <xf numFmtId="1" fontId="5" fillId="6" borderId="808" xfId="0" applyNumberFormat="1" applyFont="1" applyFill="1" applyBorder="1" applyAlignment="1" applyProtection="1">
      <alignment horizontal="right"/>
      <protection locked="0"/>
    </xf>
    <xf numFmtId="1" fontId="5" fillId="6" borderId="815" xfId="0" applyNumberFormat="1" applyFont="1" applyFill="1" applyBorder="1" applyAlignment="1" applyProtection="1">
      <alignment horizontal="right"/>
      <protection locked="0"/>
    </xf>
    <xf numFmtId="1" fontId="3" fillId="0" borderId="816" xfId="0" applyNumberFormat="1" applyFont="1" applyBorder="1"/>
    <xf numFmtId="1" fontId="3" fillId="2" borderId="816" xfId="0" applyNumberFormat="1" applyFont="1" applyFill="1" applyBorder="1"/>
    <xf numFmtId="1" fontId="3" fillId="0" borderId="812" xfId="0" applyNumberFormat="1" applyFont="1" applyBorder="1"/>
    <xf numFmtId="1" fontId="5" fillId="2" borderId="787" xfId="0" applyNumberFormat="1" applyFont="1" applyFill="1" applyBorder="1" applyProtection="1">
      <protection hidden="1"/>
    </xf>
    <xf numFmtId="1" fontId="5" fillId="0" borderId="787" xfId="0" applyNumberFormat="1" applyFont="1" applyBorder="1" applyProtection="1">
      <protection hidden="1"/>
    </xf>
    <xf numFmtId="1" fontId="5" fillId="0" borderId="817" xfId="0" applyNumberFormat="1" applyFont="1" applyBorder="1" applyProtection="1">
      <protection hidden="1"/>
    </xf>
    <xf numFmtId="1" fontId="3" fillId="2" borderId="787" xfId="0" applyNumberFormat="1" applyFont="1" applyFill="1" applyBorder="1"/>
    <xf numFmtId="1" fontId="5" fillId="0" borderId="818" xfId="0" applyNumberFormat="1" applyFont="1" applyBorder="1" applyAlignment="1" applyProtection="1">
      <alignment horizontal="left" vertical="center" wrapText="1"/>
      <protection hidden="1"/>
    </xf>
    <xf numFmtId="1" fontId="5" fillId="6" borderId="789" xfId="0" applyNumberFormat="1" applyFont="1" applyFill="1" applyBorder="1" applyProtection="1">
      <protection locked="0"/>
    </xf>
    <xf numFmtId="1" fontId="5" fillId="0" borderId="819" xfId="0" applyNumberFormat="1" applyFont="1" applyBorder="1" applyProtection="1">
      <protection hidden="1"/>
    </xf>
    <xf numFmtId="1" fontId="5" fillId="2" borderId="819" xfId="0" applyNumberFormat="1" applyFont="1" applyFill="1" applyBorder="1" applyProtection="1">
      <protection hidden="1"/>
    </xf>
    <xf numFmtId="1" fontId="5" fillId="2" borderId="821" xfId="0" applyNumberFormat="1" applyFont="1" applyFill="1" applyBorder="1" applyProtection="1">
      <protection hidden="1"/>
    </xf>
    <xf numFmtId="1" fontId="5" fillId="0" borderId="789" xfId="0" applyNumberFormat="1" applyFont="1" applyBorder="1" applyAlignment="1">
      <alignment horizontal="right" wrapText="1"/>
    </xf>
    <xf numFmtId="1" fontId="5" fillId="0" borderId="792" xfId="0" applyNumberFormat="1" applyFont="1" applyBorder="1" applyAlignment="1">
      <alignment horizontal="right" wrapText="1"/>
    </xf>
    <xf numFmtId="1" fontId="5" fillId="0" borderId="790" xfId="0" applyNumberFormat="1" applyFont="1" applyBorder="1" applyAlignment="1">
      <alignment horizontal="right"/>
    </xf>
    <xf numFmtId="1" fontId="5" fillId="6" borderId="791" xfId="0" applyNumberFormat="1" applyFont="1" applyFill="1" applyBorder="1" applyAlignment="1" applyProtection="1">
      <alignment horizontal="right"/>
      <protection locked="0"/>
    </xf>
    <xf numFmtId="1" fontId="5" fillId="6" borderId="790" xfId="0" applyNumberFormat="1" applyFont="1" applyFill="1" applyBorder="1" applyAlignment="1" applyProtection="1">
      <alignment horizontal="right"/>
      <protection locked="0"/>
    </xf>
    <xf numFmtId="1" fontId="5" fillId="6" borderId="794" xfId="0" applyNumberFormat="1" applyFont="1" applyFill="1" applyBorder="1" applyAlignment="1" applyProtection="1">
      <alignment horizontal="right"/>
      <protection locked="0"/>
    </xf>
    <xf numFmtId="1" fontId="5" fillId="6" borderId="818" xfId="0" applyNumberFormat="1" applyFont="1" applyFill="1" applyBorder="1" applyAlignment="1" applyProtection="1">
      <alignment horizontal="right"/>
      <protection locked="0"/>
    </xf>
    <xf numFmtId="1" fontId="5" fillId="6" borderId="823" xfId="0" applyNumberFormat="1" applyFont="1" applyFill="1" applyBorder="1" applyAlignment="1" applyProtection="1">
      <alignment horizontal="right"/>
      <protection locked="0"/>
    </xf>
    <xf numFmtId="1" fontId="5" fillId="0" borderId="824" xfId="0" applyNumberFormat="1" applyFont="1" applyBorder="1" applyAlignment="1">
      <alignment horizontal="right" wrapText="1"/>
    </xf>
    <xf numFmtId="1" fontId="5" fillId="5" borderId="818" xfId="0" applyNumberFormat="1" applyFont="1" applyFill="1" applyBorder="1" applyAlignment="1">
      <alignment vertical="center" wrapText="1"/>
    </xf>
    <xf numFmtId="1" fontId="5" fillId="5" borderId="791" xfId="0" applyNumberFormat="1" applyFont="1" applyFill="1" applyBorder="1" applyAlignment="1">
      <alignment horizontal="right" wrapText="1"/>
    </xf>
    <xf numFmtId="1" fontId="5" fillId="5" borderId="790" xfId="0" applyNumberFormat="1" applyFont="1" applyFill="1" applyBorder="1" applyAlignment="1">
      <alignment horizontal="right"/>
    </xf>
    <xf numFmtId="1" fontId="5" fillId="6" borderId="823" xfId="0" applyNumberFormat="1" applyFont="1" applyFill="1" applyBorder="1" applyProtection="1">
      <protection locked="0"/>
    </xf>
    <xf numFmtId="1" fontId="5" fillId="0" borderId="783" xfId="0" applyNumberFormat="1" applyFont="1" applyBorder="1"/>
    <xf numFmtId="0" fontId="13" fillId="0" borderId="789" xfId="0" applyFont="1" applyBorder="1" applyAlignment="1">
      <alignment vertical="center" wrapText="1"/>
    </xf>
    <xf numFmtId="1" fontId="16" fillId="0" borderId="818" xfId="0" applyNumberFormat="1" applyFont="1" applyBorder="1" applyAlignment="1">
      <alignment vertical="center" wrapText="1"/>
    </xf>
    <xf numFmtId="1" fontId="16" fillId="0" borderId="791" xfId="0" applyNumberFormat="1" applyFont="1" applyBorder="1" applyAlignment="1">
      <alignment horizontal="right" wrapText="1"/>
    </xf>
    <xf numFmtId="1" fontId="16" fillId="0" borderId="790" xfId="0" applyNumberFormat="1" applyFont="1" applyBorder="1" applyAlignment="1">
      <alignment horizontal="right"/>
    </xf>
    <xf numFmtId="1" fontId="16" fillId="6" borderId="791" xfId="0" applyNumberFormat="1" applyFont="1" applyFill="1" applyBorder="1" applyProtection="1">
      <protection locked="0"/>
    </xf>
    <xf numFmtId="1" fontId="16" fillId="6" borderId="790" xfId="0" applyNumberFormat="1" applyFont="1" applyFill="1" applyBorder="1" applyProtection="1">
      <protection locked="0"/>
    </xf>
    <xf numFmtId="1" fontId="16" fillId="6" borderId="794" xfId="0" applyNumberFormat="1" applyFont="1" applyFill="1" applyBorder="1" applyProtection="1">
      <protection locked="0"/>
    </xf>
    <xf numFmtId="1" fontId="16" fillId="6" borderId="818" xfId="0" applyNumberFormat="1" applyFont="1" applyFill="1" applyBorder="1" applyProtection="1">
      <protection locked="0"/>
    </xf>
    <xf numFmtId="1" fontId="16" fillId="6" borderId="823" xfId="0" applyNumberFormat="1" applyFont="1" applyFill="1" applyBorder="1" applyProtection="1">
      <protection locked="0"/>
    </xf>
    <xf numFmtId="1" fontId="16" fillId="6" borderId="783" xfId="0" applyNumberFormat="1" applyFont="1" applyFill="1" applyBorder="1" applyProtection="1">
      <protection locked="0"/>
    </xf>
    <xf numFmtId="1" fontId="4" fillId="2" borderId="0" xfId="0" applyNumberFormat="1" applyFont="1" applyFill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63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6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6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66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1" fontId="5" fillId="0" borderId="7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63" xfId="0" applyNumberFormat="1" applyFont="1" applyBorder="1" applyAlignment="1">
      <alignment horizontal="center" vertical="center" wrapText="1"/>
    </xf>
    <xf numFmtId="1" fontId="5" fillId="0" borderId="66" xfId="0" applyNumberFormat="1" applyFont="1" applyBorder="1" applyAlignment="1">
      <alignment horizontal="left" vertical="center" wrapText="1"/>
    </xf>
    <xf numFmtId="1" fontId="5" fillId="0" borderId="59" xfId="0" applyNumberFormat="1" applyFont="1" applyBorder="1" applyAlignment="1">
      <alignment horizontal="left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0" fontId="0" fillId="5" borderId="6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4" xfId="0" applyNumberFormat="1" applyFont="1" applyBorder="1" applyAlignment="1" applyProtection="1">
      <alignment horizontal="center" vertical="center"/>
      <protection hidden="1"/>
    </xf>
    <xf numFmtId="1" fontId="5" fillId="0" borderId="36" xfId="0" applyNumberFormat="1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hidden="1"/>
    </xf>
    <xf numFmtId="1" fontId="5" fillId="0" borderId="76" xfId="0" applyNumberFormat="1" applyFont="1" applyBorder="1" applyAlignment="1" applyProtection="1">
      <alignment horizontal="center" vertical="center"/>
      <protection hidden="1"/>
    </xf>
    <xf numFmtId="1" fontId="5" fillId="0" borderId="72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1" fontId="5" fillId="0" borderId="3" xfId="0" applyNumberFormat="1" applyFont="1" applyBorder="1" applyAlignment="1" applyProtection="1">
      <alignment horizontal="center" vertical="center" wrapText="1"/>
      <protection hidden="1"/>
    </xf>
    <xf numFmtId="1" fontId="5" fillId="0" borderId="4" xfId="0" applyNumberFormat="1" applyFont="1" applyBorder="1" applyAlignment="1" applyProtection="1">
      <alignment horizontal="center" vertical="center" wrapText="1"/>
      <protection hidden="1"/>
    </xf>
    <xf numFmtId="1" fontId="5" fillId="0" borderId="76" xfId="0" applyNumberFormat="1" applyFont="1" applyBorder="1" applyAlignment="1" applyProtection="1">
      <alignment horizontal="center" vertical="center" wrapText="1"/>
      <protection hidden="1"/>
    </xf>
    <xf numFmtId="1" fontId="5" fillId="0" borderId="8" xfId="0" applyNumberFormat="1" applyFont="1" applyBorder="1" applyAlignment="1" applyProtection="1">
      <alignment horizontal="center" vertical="center" wrapText="1"/>
      <protection hidden="1"/>
    </xf>
    <xf numFmtId="1" fontId="5" fillId="0" borderId="72" xfId="0" applyNumberFormat="1" applyFont="1" applyBorder="1" applyAlignment="1" applyProtection="1">
      <alignment horizontal="center" vertical="center" wrapText="1"/>
      <protection hidden="1"/>
    </xf>
    <xf numFmtId="1" fontId="5" fillId="0" borderId="91" xfId="0" applyNumberFormat="1" applyFont="1" applyBorder="1" applyAlignment="1">
      <alignment horizontal="center" vertical="center" wrapText="1"/>
    </xf>
    <xf numFmtId="1" fontId="5" fillId="0" borderId="92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1" fontId="5" fillId="0" borderId="91" xfId="0" applyNumberFormat="1" applyFont="1" applyBorder="1" applyAlignment="1">
      <alignment horizontal="center" vertical="center"/>
    </xf>
    <xf numFmtId="1" fontId="5" fillId="0" borderId="93" xfId="0" applyNumberFormat="1" applyFont="1" applyBorder="1" applyAlignment="1">
      <alignment horizontal="center" vertical="center"/>
    </xf>
    <xf numFmtId="1" fontId="5" fillId="0" borderId="93" xfId="0" applyNumberFormat="1" applyFont="1" applyBorder="1" applyAlignment="1">
      <alignment horizontal="center" vertical="center" wrapText="1"/>
    </xf>
    <xf numFmtId="1" fontId="5" fillId="0" borderId="92" xfId="0" applyNumberFormat="1" applyFont="1" applyBorder="1" applyAlignment="1">
      <alignment horizontal="center" vertical="center"/>
    </xf>
    <xf numFmtId="1" fontId="6" fillId="2" borderId="5" xfId="0" applyNumberFormat="1" applyFont="1" applyFill="1" applyBorder="1" applyAlignment="1" applyProtection="1">
      <alignment horizontal="left" wrapText="1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1" fontId="5" fillId="0" borderId="6" xfId="0" applyNumberFormat="1" applyFont="1" applyBorder="1" applyAlignment="1" applyProtection="1">
      <alignment horizontal="center" vertical="center" wrapText="1"/>
      <protection hidden="1"/>
    </xf>
    <xf numFmtId="1" fontId="5" fillId="0" borderId="55" xfId="0" applyNumberFormat="1" applyFont="1" applyBorder="1" applyAlignment="1" applyProtection="1">
      <alignment horizontal="center" vertical="center" wrapText="1"/>
      <protection hidden="1"/>
    </xf>
    <xf numFmtId="1" fontId="5" fillId="0" borderId="91" xfId="0" applyNumberFormat="1" applyFont="1" applyBorder="1" applyAlignment="1" applyProtection="1">
      <alignment horizontal="center" vertical="center" wrapText="1"/>
      <protection hidden="1"/>
    </xf>
    <xf numFmtId="1" fontId="5" fillId="0" borderId="5" xfId="0" applyNumberFormat="1" applyFont="1" applyBorder="1" applyAlignment="1" applyProtection="1">
      <alignment horizontal="center" vertical="center" wrapText="1"/>
      <protection hidden="1"/>
    </xf>
    <xf numFmtId="1" fontId="5" fillId="0" borderId="92" xfId="0" applyNumberFormat="1" applyFont="1" applyBorder="1" applyAlignment="1" applyProtection="1">
      <alignment horizontal="center" vertical="center" wrapText="1"/>
      <protection hidden="1"/>
    </xf>
    <xf numFmtId="1" fontId="5" fillId="0" borderId="99" xfId="0" applyNumberFormat="1" applyFont="1" applyBorder="1" applyAlignment="1" applyProtection="1">
      <alignment horizontal="center" vertical="center" wrapText="1"/>
      <protection hidden="1"/>
    </xf>
    <xf numFmtId="1" fontId="5" fillId="0" borderId="104" xfId="0" applyNumberFormat="1" applyFont="1" applyBorder="1" applyAlignment="1" applyProtection="1">
      <alignment horizontal="center" vertical="center" wrapText="1"/>
      <protection hidden="1"/>
    </xf>
    <xf numFmtId="1" fontId="5" fillId="0" borderId="93" xfId="0" applyNumberFormat="1" applyFont="1" applyBorder="1" applyAlignment="1" applyProtection="1">
      <alignment horizontal="center" vertical="center" wrapText="1"/>
      <protection hidden="1"/>
    </xf>
    <xf numFmtId="1" fontId="5" fillId="0" borderId="63" xfId="0" applyNumberFormat="1" applyFont="1" applyBorder="1" applyAlignment="1" applyProtection="1">
      <alignment horizontal="center" vertical="center" wrapText="1"/>
      <protection hidden="1"/>
    </xf>
    <xf numFmtId="1" fontId="5" fillId="0" borderId="12" xfId="0" applyNumberFormat="1" applyFont="1" applyBorder="1" applyAlignment="1" applyProtection="1">
      <alignment horizontal="center" vertical="center" wrapText="1"/>
      <protection hidden="1"/>
    </xf>
    <xf numFmtId="1" fontId="5" fillId="0" borderId="64" xfId="0" applyNumberFormat="1" applyFont="1" applyBorder="1" applyAlignment="1" applyProtection="1">
      <alignment horizontal="center" vertical="center" wrapText="1"/>
      <protection hidden="1"/>
    </xf>
    <xf numFmtId="1" fontId="5" fillId="0" borderId="9" xfId="0" applyNumberFormat="1" applyFont="1" applyBorder="1" applyAlignment="1" applyProtection="1">
      <alignment horizontal="center" vertical="center" wrapText="1"/>
      <protection hidden="1"/>
    </xf>
    <xf numFmtId="1" fontId="5" fillId="0" borderId="116" xfId="0" applyNumberFormat="1" applyFont="1" applyBorder="1" applyAlignment="1">
      <alignment horizontal="center" vertical="center" wrapText="1"/>
    </xf>
    <xf numFmtId="1" fontId="5" fillId="0" borderId="118" xfId="0" applyNumberFormat="1" applyFont="1" applyBorder="1" applyAlignment="1">
      <alignment horizontal="center" vertical="center" wrapText="1"/>
    </xf>
    <xf numFmtId="1" fontId="5" fillId="0" borderId="117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5" borderId="41" xfId="0" applyNumberFormat="1" applyFont="1" applyFill="1" applyBorder="1" applyAlignment="1">
      <alignment horizontal="center" vertical="center" wrapText="1"/>
    </xf>
    <xf numFmtId="1" fontId="5" fillId="5" borderId="57" xfId="0" applyNumberFormat="1" applyFont="1" applyFill="1" applyBorder="1" applyAlignment="1">
      <alignment horizontal="center" vertical="center" wrapText="1"/>
    </xf>
    <xf numFmtId="1" fontId="5" fillId="0" borderId="76" xfId="0" applyNumberFormat="1" applyFont="1" applyBorder="1" applyAlignment="1">
      <alignment horizontal="center" vertical="center" wrapText="1"/>
    </xf>
    <xf numFmtId="1" fontId="5" fillId="0" borderId="120" xfId="0" applyNumberFormat="1" applyFont="1" applyBorder="1" applyAlignment="1">
      <alignment horizontal="center" vertical="center" wrapText="1"/>
    </xf>
    <xf numFmtId="1" fontId="5" fillId="0" borderId="120" xfId="0" applyNumberFormat="1" applyFont="1" applyBorder="1" applyAlignment="1">
      <alignment horizontal="center" vertical="center"/>
    </xf>
    <xf numFmtId="1" fontId="5" fillId="0" borderId="117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2" borderId="123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1" fontId="5" fillId="0" borderId="76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 wrapText="1"/>
    </xf>
    <xf numFmtId="1" fontId="5" fillId="0" borderId="81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55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76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72" xfId="0" applyNumberFormat="1" applyFont="1" applyBorder="1" applyAlignment="1">
      <alignment horizontal="center" vertical="center" wrapText="1"/>
    </xf>
    <xf numFmtId="1" fontId="16" fillId="0" borderId="120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117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120" xfId="0" applyNumberFormat="1" applyFont="1" applyBorder="1" applyAlignment="1">
      <alignment horizontal="center" vertical="center"/>
    </xf>
    <xf numFmtId="1" fontId="16" fillId="0" borderId="59" xfId="0" applyNumberFormat="1" applyFont="1" applyBorder="1" applyAlignment="1">
      <alignment horizontal="center" vertical="center"/>
    </xf>
    <xf numFmtId="1" fontId="16" fillId="0" borderId="76" xfId="0" applyNumberFormat="1" applyFont="1" applyBorder="1" applyAlignment="1">
      <alignment horizontal="left" vertical="center" wrapText="1"/>
    </xf>
    <xf numFmtId="1" fontId="16" fillId="0" borderId="72" xfId="0" applyNumberFormat="1" applyFont="1" applyBorder="1" applyAlignment="1">
      <alignment horizontal="left" vertical="center" wrapText="1"/>
    </xf>
    <xf numFmtId="1" fontId="16" fillId="0" borderId="117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1" fontId="16" fillId="0" borderId="55" xfId="0" applyNumberFormat="1" applyFont="1" applyBorder="1" applyAlignment="1">
      <alignment horizontal="center" vertical="center" wrapText="1"/>
    </xf>
    <xf numFmtId="1" fontId="16" fillId="0" borderId="100" xfId="0" applyNumberFormat="1" applyFont="1" applyBorder="1" applyAlignment="1">
      <alignment horizontal="left" vertical="center" wrapText="1"/>
    </xf>
    <xf numFmtId="1" fontId="16" fillId="0" borderId="103" xfId="0" applyNumberFormat="1" applyFont="1" applyBorder="1" applyAlignment="1">
      <alignment horizontal="left" vertical="center" wrapText="1"/>
    </xf>
    <xf numFmtId="1" fontId="16" fillId="0" borderId="59" xfId="0" applyNumberFormat="1" applyFont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/>
    </xf>
    <xf numFmtId="1" fontId="5" fillId="0" borderId="140" xfId="0" applyNumberFormat="1" applyFont="1" applyBorder="1" applyAlignment="1">
      <alignment horizontal="center" vertical="center"/>
    </xf>
    <xf numFmtId="1" fontId="5" fillId="0" borderId="134" xfId="0" applyNumberFormat="1" applyFont="1" applyBorder="1" applyAlignment="1">
      <alignment horizontal="center" vertical="center" wrapText="1"/>
    </xf>
    <xf numFmtId="1" fontId="5" fillId="0" borderId="65" xfId="0" applyNumberFormat="1" applyFont="1" applyBorder="1" applyAlignment="1">
      <alignment horizontal="center" vertical="center" wrapText="1"/>
    </xf>
    <xf numFmtId="1" fontId="5" fillId="0" borderId="133" xfId="0" applyNumberFormat="1" applyFont="1" applyBorder="1" applyAlignment="1">
      <alignment horizontal="center" vertical="center" wrapText="1"/>
    </xf>
    <xf numFmtId="1" fontId="5" fillId="0" borderId="163" xfId="0" applyNumberFormat="1" applyFont="1" applyBorder="1" applyAlignment="1">
      <alignment horizontal="center" vertical="center" wrapText="1"/>
    </xf>
    <xf numFmtId="1" fontId="5" fillId="0" borderId="132" xfId="0" applyNumberFormat="1" applyFont="1" applyBorder="1" applyAlignment="1">
      <alignment horizontal="center" vertical="center" wrapText="1"/>
    </xf>
    <xf numFmtId="1" fontId="5" fillId="0" borderId="147" xfId="0" applyNumberFormat="1" applyFont="1" applyBorder="1" applyAlignment="1">
      <alignment horizontal="center" vertical="center" wrapText="1"/>
    </xf>
    <xf numFmtId="1" fontId="5" fillId="0" borderId="163" xfId="0" applyNumberFormat="1" applyFont="1" applyBorder="1" applyAlignment="1">
      <alignment horizontal="center" vertical="center"/>
    </xf>
    <xf numFmtId="1" fontId="5" fillId="0" borderId="145" xfId="0" applyNumberFormat="1" applyFont="1" applyBorder="1" applyAlignment="1">
      <alignment horizontal="center" vertical="center"/>
    </xf>
    <xf numFmtId="1" fontId="5" fillId="0" borderId="147" xfId="0" applyNumberFormat="1" applyFont="1" applyBorder="1" applyAlignment="1">
      <alignment horizontal="center" vertical="center"/>
    </xf>
    <xf numFmtId="1" fontId="5" fillId="0" borderId="164" xfId="0" applyNumberFormat="1" applyFont="1" applyBorder="1" applyAlignment="1">
      <alignment horizontal="center" vertical="center" wrapText="1"/>
    </xf>
    <xf numFmtId="1" fontId="5" fillId="0" borderId="145" xfId="0" applyNumberFormat="1" applyFont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40" xfId="0" applyNumberFormat="1" applyFont="1" applyBorder="1" applyAlignment="1">
      <alignment horizontal="center" vertical="center" wrapText="1"/>
    </xf>
    <xf numFmtId="1" fontId="5" fillId="0" borderId="163" xfId="0" applyNumberFormat="1" applyFont="1" applyBorder="1" applyAlignment="1">
      <alignment horizontal="left" vertical="center" wrapText="1"/>
    </xf>
    <xf numFmtId="1" fontId="5" fillId="0" borderId="145" xfId="0" applyNumberFormat="1" applyFont="1" applyBorder="1" applyAlignment="1">
      <alignment horizontal="left" vertical="center" wrapText="1"/>
    </xf>
    <xf numFmtId="1" fontId="5" fillId="0" borderId="168" xfId="0" applyNumberFormat="1" applyFont="1" applyBorder="1" applyAlignment="1">
      <alignment horizontal="center" vertical="center" wrapText="1"/>
    </xf>
    <xf numFmtId="1" fontId="5" fillId="0" borderId="166" xfId="0" applyNumberFormat="1" applyFont="1" applyBorder="1" applyAlignment="1">
      <alignment horizontal="center" vertical="center" wrapText="1"/>
    </xf>
    <xf numFmtId="1" fontId="5" fillId="0" borderId="171" xfId="0" applyNumberFormat="1" applyFont="1" applyBorder="1" applyAlignment="1">
      <alignment horizontal="center" vertical="center" wrapText="1"/>
    </xf>
    <xf numFmtId="1" fontId="5" fillId="0" borderId="173" xfId="0" applyNumberFormat="1" applyFont="1" applyBorder="1" applyAlignment="1">
      <alignment horizontal="center" vertical="center" wrapText="1"/>
    </xf>
    <xf numFmtId="1" fontId="5" fillId="0" borderId="172" xfId="0" applyNumberFormat="1" applyFont="1" applyBorder="1" applyAlignment="1">
      <alignment horizontal="center" vertical="center" wrapText="1"/>
    </xf>
    <xf numFmtId="0" fontId="0" fillId="5" borderId="163" xfId="0" applyFill="1" applyBorder="1" applyAlignment="1">
      <alignment horizontal="center" vertical="center"/>
    </xf>
    <xf numFmtId="0" fontId="0" fillId="5" borderId="172" xfId="0" applyFill="1" applyBorder="1" applyAlignment="1">
      <alignment horizontal="center" vertical="center"/>
    </xf>
    <xf numFmtId="0" fontId="0" fillId="5" borderId="145" xfId="0" applyFill="1" applyBorder="1" applyAlignment="1">
      <alignment horizontal="center" vertical="center"/>
    </xf>
    <xf numFmtId="1" fontId="5" fillId="0" borderId="171" xfId="0" applyNumberFormat="1" applyFont="1" applyBorder="1" applyAlignment="1">
      <alignment horizontal="center" vertical="center"/>
    </xf>
    <xf numFmtId="1" fontId="5" fillId="0" borderId="173" xfId="0" applyNumberFormat="1" applyFont="1" applyBorder="1" applyAlignment="1">
      <alignment horizontal="center" vertical="center"/>
    </xf>
    <xf numFmtId="1" fontId="5" fillId="0" borderId="126" xfId="0" applyNumberFormat="1" applyFont="1" applyBorder="1" applyAlignment="1">
      <alignment horizontal="center" vertical="center" wrapText="1"/>
    </xf>
    <xf numFmtId="1" fontId="5" fillId="0" borderId="134" xfId="0" applyNumberFormat="1" applyFont="1" applyBorder="1" applyAlignment="1" applyProtection="1">
      <alignment horizontal="center" vertical="center"/>
      <protection hidden="1"/>
    </xf>
    <xf numFmtId="1" fontId="5" fillId="0" borderId="133" xfId="0" applyNumberFormat="1" applyFont="1" applyBorder="1" applyAlignment="1" applyProtection="1">
      <alignment horizontal="center" vertical="center"/>
      <protection hidden="1"/>
    </xf>
    <xf numFmtId="1" fontId="5" fillId="0" borderId="167" xfId="0" applyNumberFormat="1" applyFont="1" applyBorder="1" applyAlignment="1" applyProtection="1">
      <alignment horizontal="center" vertical="center" wrapText="1"/>
      <protection hidden="1"/>
    </xf>
    <xf numFmtId="1" fontId="5" fillId="0" borderId="65" xfId="0" applyNumberFormat="1" applyFont="1" applyBorder="1" applyAlignment="1" applyProtection="1">
      <alignment horizontal="center" vertical="center" wrapText="1"/>
      <protection hidden="1"/>
    </xf>
    <xf numFmtId="1" fontId="5" fillId="0" borderId="133" xfId="0" applyNumberFormat="1" applyFont="1" applyBorder="1" applyAlignment="1" applyProtection="1">
      <alignment horizontal="center" vertical="center" wrapText="1"/>
      <protection hidden="1"/>
    </xf>
    <xf numFmtId="1" fontId="5" fillId="0" borderId="180" xfId="0" applyNumberFormat="1" applyFont="1" applyBorder="1" applyAlignment="1">
      <alignment horizontal="center" vertical="center" wrapText="1"/>
    </xf>
    <xf numFmtId="1" fontId="6" fillId="2" borderId="180" xfId="0" applyNumberFormat="1" applyFont="1" applyFill="1" applyBorder="1" applyAlignment="1" applyProtection="1">
      <alignment horizontal="left" wrapText="1"/>
      <protection hidden="1"/>
    </xf>
    <xf numFmtId="1" fontId="5" fillId="0" borderId="183" xfId="0" applyNumberFormat="1" applyFont="1" applyBorder="1" applyAlignment="1" applyProtection="1">
      <alignment horizontal="center" vertical="center" wrapText="1"/>
      <protection hidden="1"/>
    </xf>
    <xf numFmtId="1" fontId="5" fillId="0" borderId="140" xfId="0" applyNumberFormat="1" applyFont="1" applyBorder="1" applyAlignment="1" applyProtection="1">
      <alignment horizontal="center" vertical="center" wrapText="1"/>
      <protection hidden="1"/>
    </xf>
    <xf numFmtId="1" fontId="5" fillId="0" borderId="163" xfId="0" applyNumberFormat="1" applyFont="1" applyBorder="1" applyAlignment="1" applyProtection="1">
      <alignment horizontal="center" vertical="center" wrapText="1"/>
      <protection hidden="1"/>
    </xf>
    <xf numFmtId="1" fontId="5" fillId="0" borderId="180" xfId="0" applyNumberFormat="1" applyFont="1" applyBorder="1" applyAlignment="1" applyProtection="1">
      <alignment horizontal="center" vertical="center" wrapText="1"/>
      <protection hidden="1"/>
    </xf>
    <xf numFmtId="1" fontId="5" fillId="0" borderId="147" xfId="0" applyNumberFormat="1" applyFont="1" applyBorder="1" applyAlignment="1" applyProtection="1">
      <alignment horizontal="center" vertical="center" wrapText="1"/>
      <protection hidden="1"/>
    </xf>
    <xf numFmtId="1" fontId="5" fillId="0" borderId="164" xfId="0" applyNumberFormat="1" applyFont="1" applyBorder="1" applyAlignment="1" applyProtection="1">
      <alignment horizontal="center" vertical="center" wrapText="1"/>
      <protection hidden="1"/>
    </xf>
    <xf numFmtId="1" fontId="5" fillId="0" borderId="185" xfId="0" applyNumberFormat="1" applyFont="1" applyBorder="1" applyAlignment="1" applyProtection="1">
      <alignment horizontal="center" vertical="center" wrapText="1"/>
      <protection hidden="1"/>
    </xf>
    <xf numFmtId="1" fontId="5" fillId="0" borderId="145" xfId="0" applyNumberFormat="1" applyFont="1" applyBorder="1" applyAlignment="1" applyProtection="1">
      <alignment horizontal="center" vertical="center" wrapText="1"/>
      <protection hidden="1"/>
    </xf>
    <xf numFmtId="1" fontId="5" fillId="0" borderId="181" xfId="0" applyNumberFormat="1" applyFont="1" applyBorder="1" applyAlignment="1" applyProtection="1">
      <alignment horizontal="center" vertical="center" wrapText="1"/>
      <protection hidden="1"/>
    </xf>
    <xf numFmtId="1" fontId="5" fillId="0" borderId="141" xfId="0" applyNumberFormat="1" applyFont="1" applyBorder="1" applyAlignment="1" applyProtection="1">
      <alignment horizontal="center" vertical="center" wrapText="1"/>
      <protection hidden="1"/>
    </xf>
    <xf numFmtId="1" fontId="5" fillId="0" borderId="198" xfId="0" applyNumberFormat="1" applyFont="1" applyBorder="1" applyAlignment="1">
      <alignment horizontal="center" vertical="center" wrapText="1"/>
    </xf>
    <xf numFmtId="1" fontId="5" fillId="0" borderId="195" xfId="0" applyNumberFormat="1" applyFont="1" applyBorder="1" applyAlignment="1">
      <alignment horizontal="center" vertical="center" wrapText="1"/>
    </xf>
    <xf numFmtId="1" fontId="5" fillId="0" borderId="199" xfId="0" applyNumberFormat="1" applyFont="1" applyBorder="1" applyAlignment="1">
      <alignment horizontal="center" vertical="center" wrapText="1"/>
    </xf>
    <xf numFmtId="1" fontId="5" fillId="0" borderId="196" xfId="0" applyNumberFormat="1" applyFont="1" applyBorder="1" applyAlignment="1">
      <alignment horizontal="center" vertical="center" wrapText="1"/>
    </xf>
    <xf numFmtId="1" fontId="5" fillId="0" borderId="183" xfId="0" applyNumberFormat="1" applyFont="1" applyBorder="1" applyAlignment="1">
      <alignment horizontal="center" vertical="center"/>
    </xf>
    <xf numFmtId="1" fontId="5" fillId="0" borderId="200" xfId="0" applyNumberFormat="1" applyFont="1" applyBorder="1" applyAlignment="1">
      <alignment horizontal="center" vertical="center"/>
    </xf>
    <xf numFmtId="1" fontId="5" fillId="0" borderId="197" xfId="0" applyNumberFormat="1" applyFont="1" applyBorder="1" applyAlignment="1">
      <alignment horizontal="center" vertical="center" wrapText="1"/>
    </xf>
    <xf numFmtId="1" fontId="5" fillId="0" borderId="194" xfId="0" applyNumberFormat="1" applyFont="1" applyBorder="1" applyAlignment="1">
      <alignment horizontal="center" vertical="center" wrapText="1"/>
    </xf>
    <xf numFmtId="1" fontId="5" fillId="0" borderId="183" xfId="0" applyNumberFormat="1" applyFont="1" applyBorder="1" applyAlignment="1">
      <alignment horizontal="center" vertical="center" wrapText="1"/>
    </xf>
    <xf numFmtId="1" fontId="5" fillId="0" borderId="200" xfId="0" applyNumberFormat="1" applyFont="1" applyBorder="1" applyAlignment="1">
      <alignment horizontal="center" vertical="center" wrapText="1"/>
    </xf>
    <xf numFmtId="1" fontId="5" fillId="0" borderId="206" xfId="0" applyNumberFormat="1" applyFont="1" applyBorder="1" applyAlignment="1">
      <alignment horizontal="center" vertical="center"/>
    </xf>
    <xf numFmtId="1" fontId="5" fillId="0" borderId="180" xfId="0" applyNumberFormat="1" applyFont="1" applyBorder="1" applyAlignment="1">
      <alignment horizontal="center" vertical="center"/>
    </xf>
    <xf numFmtId="1" fontId="5" fillId="0" borderId="202" xfId="0" applyNumberFormat="1" applyFont="1" applyBorder="1" applyAlignment="1">
      <alignment horizontal="center" vertical="center"/>
    </xf>
    <xf numFmtId="1" fontId="5" fillId="5" borderId="207" xfId="0" applyNumberFormat="1" applyFont="1" applyFill="1" applyBorder="1" applyAlignment="1">
      <alignment horizontal="center" vertical="center" wrapText="1"/>
    </xf>
    <xf numFmtId="1" fontId="5" fillId="5" borderId="209" xfId="0" applyNumberFormat="1" applyFont="1" applyFill="1" applyBorder="1" applyAlignment="1">
      <alignment horizontal="center" vertical="center" wrapText="1"/>
    </xf>
    <xf numFmtId="1" fontId="5" fillId="0" borderId="206" xfId="0" applyNumberFormat="1" applyFont="1" applyBorder="1" applyAlignment="1">
      <alignment horizontal="center" vertical="center" wrapText="1"/>
    </xf>
    <xf numFmtId="1" fontId="5" fillId="0" borderId="189" xfId="0" applyNumberFormat="1" applyFont="1" applyBorder="1" applyAlignment="1">
      <alignment horizontal="center" vertical="center" wrapText="1"/>
    </xf>
    <xf numFmtId="1" fontId="5" fillId="0" borderId="220" xfId="0" applyNumberFormat="1" applyFont="1" applyBorder="1" applyAlignment="1">
      <alignment horizontal="center" vertical="center" wrapText="1"/>
    </xf>
    <xf numFmtId="1" fontId="5" fillId="0" borderId="221" xfId="0" applyNumberFormat="1" applyFont="1" applyBorder="1" applyAlignment="1">
      <alignment horizontal="center" vertical="center"/>
    </xf>
    <xf numFmtId="1" fontId="5" fillId="0" borderId="224" xfId="0" applyNumberFormat="1" applyFont="1" applyBorder="1" applyAlignment="1">
      <alignment horizontal="center" vertical="center" wrapText="1"/>
    </xf>
    <xf numFmtId="1" fontId="5" fillId="0" borderId="202" xfId="0" applyNumberFormat="1" applyFont="1" applyBorder="1" applyAlignment="1">
      <alignment horizontal="center" vertical="center" wrapText="1"/>
    </xf>
    <xf numFmtId="1" fontId="5" fillId="0" borderId="189" xfId="0" applyNumberFormat="1" applyFont="1" applyBorder="1" applyAlignment="1">
      <alignment horizontal="center" vertical="center"/>
    </xf>
    <xf numFmtId="1" fontId="5" fillId="0" borderId="221" xfId="0" applyNumberFormat="1" applyFont="1" applyBorder="1" applyAlignment="1">
      <alignment horizontal="center" vertical="center" wrapText="1"/>
    </xf>
    <xf numFmtId="0" fontId="5" fillId="5" borderId="183" xfId="0" applyFont="1" applyFill="1" applyBorder="1" applyAlignment="1">
      <alignment horizontal="center" vertical="center" wrapText="1"/>
    </xf>
    <xf numFmtId="0" fontId="5" fillId="5" borderId="221" xfId="0" applyFont="1" applyFill="1" applyBorder="1" applyAlignment="1">
      <alignment horizontal="center" vertical="center" wrapText="1"/>
    </xf>
    <xf numFmtId="1" fontId="5" fillId="2" borderId="210" xfId="0" applyNumberFormat="1" applyFont="1" applyFill="1" applyBorder="1" applyAlignment="1">
      <alignment horizontal="center" vertical="center" wrapText="1"/>
    </xf>
    <xf numFmtId="1" fontId="5" fillId="0" borderId="194" xfId="0" applyNumberFormat="1" applyFont="1" applyBorder="1" applyAlignment="1">
      <alignment horizontal="center" vertical="center"/>
    </xf>
    <xf numFmtId="1" fontId="5" fillId="0" borderId="224" xfId="0" applyNumberFormat="1" applyFont="1" applyBorder="1" applyAlignment="1">
      <alignment horizontal="center" vertical="center"/>
    </xf>
    <xf numFmtId="1" fontId="5" fillId="0" borderId="229" xfId="0" applyNumberFormat="1" applyFont="1" applyBorder="1" applyAlignment="1">
      <alignment horizontal="center" vertical="center" wrapText="1"/>
    </xf>
    <xf numFmtId="1" fontId="14" fillId="0" borderId="194" xfId="0" applyNumberFormat="1" applyFont="1" applyBorder="1" applyAlignment="1">
      <alignment horizontal="left"/>
    </xf>
    <xf numFmtId="1" fontId="16" fillId="0" borderId="183" xfId="0" applyNumberFormat="1" applyFont="1" applyBorder="1" applyAlignment="1">
      <alignment horizontal="center" vertical="center"/>
    </xf>
    <xf numFmtId="1" fontId="16" fillId="0" borderId="221" xfId="0" applyNumberFormat="1" applyFont="1" applyBorder="1" applyAlignment="1">
      <alignment horizontal="center" vertical="center"/>
    </xf>
    <xf numFmtId="1" fontId="16" fillId="0" borderId="224" xfId="0" applyNumberFormat="1" applyFont="1" applyBorder="1" applyAlignment="1">
      <alignment horizontal="center" vertical="center" wrapText="1"/>
    </xf>
    <xf numFmtId="1" fontId="16" fillId="0" borderId="194" xfId="0" applyNumberFormat="1" applyFont="1" applyBorder="1" applyAlignment="1">
      <alignment horizontal="center" vertical="center" wrapText="1"/>
    </xf>
    <xf numFmtId="1" fontId="16" fillId="0" borderId="220" xfId="0" applyNumberFormat="1" applyFont="1" applyBorder="1" applyAlignment="1">
      <alignment horizontal="center" vertical="center" wrapText="1"/>
    </xf>
    <xf numFmtId="1" fontId="16" fillId="0" borderId="206" xfId="0" applyNumberFormat="1" applyFont="1" applyBorder="1" applyAlignment="1">
      <alignment horizontal="center" vertical="center" wrapText="1"/>
    </xf>
    <xf numFmtId="1" fontId="16" fillId="0" borderId="180" xfId="0" applyNumberFormat="1" applyFont="1" applyBorder="1" applyAlignment="1">
      <alignment horizontal="center" vertical="center" wrapText="1"/>
    </xf>
    <xf numFmtId="1" fontId="16" fillId="0" borderId="202" xfId="0" applyNumberFormat="1" applyFont="1" applyBorder="1" applyAlignment="1">
      <alignment horizontal="center" vertical="center" wrapText="1"/>
    </xf>
    <xf numFmtId="1" fontId="16" fillId="0" borderId="206" xfId="0" applyNumberFormat="1" applyFont="1" applyBorder="1" applyAlignment="1">
      <alignment horizontal="center" vertical="center"/>
    </xf>
    <xf numFmtId="1" fontId="16" fillId="0" borderId="189" xfId="0" applyNumberFormat="1" applyFont="1" applyBorder="1" applyAlignment="1">
      <alignment horizontal="center" vertical="center"/>
    </xf>
    <xf numFmtId="1" fontId="16" fillId="0" borderId="224" xfId="0" applyNumberFormat="1" applyFont="1" applyBorder="1" applyAlignment="1">
      <alignment horizontal="left" vertical="center" wrapText="1"/>
    </xf>
    <xf numFmtId="1" fontId="16" fillId="0" borderId="220" xfId="0" applyNumberFormat="1" applyFont="1" applyBorder="1" applyAlignment="1">
      <alignment horizontal="left" vertical="center" wrapText="1"/>
    </xf>
    <xf numFmtId="1" fontId="16" fillId="0" borderId="202" xfId="0" applyNumberFormat="1" applyFont="1" applyBorder="1" applyAlignment="1">
      <alignment horizontal="center" vertical="center"/>
    </xf>
    <xf numFmtId="1" fontId="16" fillId="0" borderId="183" xfId="0" applyNumberFormat="1" applyFont="1" applyBorder="1" applyAlignment="1">
      <alignment horizontal="center" vertical="center" wrapText="1"/>
    </xf>
    <xf numFmtId="1" fontId="16" fillId="0" borderId="221" xfId="0" applyNumberFormat="1" applyFont="1" applyBorder="1" applyAlignment="1">
      <alignment horizontal="center" vertical="center" wrapText="1"/>
    </xf>
    <xf numFmtId="1" fontId="16" fillId="0" borderId="225" xfId="0" applyNumberFormat="1" applyFont="1" applyBorder="1" applyAlignment="1">
      <alignment horizontal="left" vertical="center" wrapText="1"/>
    </xf>
    <xf numFmtId="1" fontId="16" fillId="0" borderId="216" xfId="0" applyNumberFormat="1" applyFont="1" applyBorder="1" applyAlignment="1">
      <alignment horizontal="left" vertical="center" wrapText="1"/>
    </xf>
    <xf numFmtId="1" fontId="16" fillId="0" borderId="189" xfId="0" applyNumberFormat="1" applyFont="1" applyBorder="1" applyAlignment="1">
      <alignment horizontal="center" vertical="center" wrapText="1"/>
    </xf>
    <xf numFmtId="1" fontId="5" fillId="0" borderId="210" xfId="0" applyNumberFormat="1" applyFont="1" applyBorder="1" applyAlignment="1">
      <alignment horizontal="center" vertical="center" wrapText="1"/>
    </xf>
    <xf numFmtId="1" fontId="5" fillId="0" borderId="206" xfId="0" applyNumberFormat="1" applyFont="1" applyBorder="1" applyAlignment="1">
      <alignment horizontal="left" vertical="center" wrapText="1"/>
    </xf>
    <xf numFmtId="1" fontId="5" fillId="0" borderId="189" xfId="0" applyNumberFormat="1" applyFont="1" applyBorder="1" applyAlignment="1">
      <alignment horizontal="left" vertical="center" wrapText="1"/>
    </xf>
    <xf numFmtId="0" fontId="0" fillId="5" borderId="206" xfId="0" applyFill="1" applyBorder="1" applyAlignment="1">
      <alignment horizontal="center" vertical="center"/>
    </xf>
    <xf numFmtId="0" fontId="0" fillId="5" borderId="180" xfId="0" applyFill="1" applyBorder="1" applyAlignment="1">
      <alignment horizontal="center" vertical="center"/>
    </xf>
    <xf numFmtId="0" fontId="0" fillId="5" borderId="189" xfId="0" applyFill="1" applyBorder="1" applyAlignment="1">
      <alignment horizontal="center" vertical="center"/>
    </xf>
    <xf numFmtId="1" fontId="5" fillId="0" borderId="224" xfId="0" applyNumberFormat="1" applyFont="1" applyBorder="1" applyAlignment="1" applyProtection="1">
      <alignment horizontal="center" vertical="center"/>
      <protection hidden="1"/>
    </xf>
    <xf numFmtId="1" fontId="5" fillId="0" borderId="220" xfId="0" applyNumberFormat="1" applyFont="1" applyBorder="1" applyAlignment="1" applyProtection="1">
      <alignment horizontal="center" vertical="center"/>
      <protection hidden="1"/>
    </xf>
    <xf numFmtId="1" fontId="5" fillId="0" borderId="224" xfId="0" applyNumberFormat="1" applyFont="1" applyBorder="1" applyAlignment="1" applyProtection="1">
      <alignment horizontal="center" vertical="center" wrapText="1"/>
      <protection hidden="1"/>
    </xf>
    <xf numFmtId="1" fontId="5" fillId="0" borderId="220" xfId="0" applyNumberFormat="1" applyFont="1" applyBorder="1" applyAlignment="1" applyProtection="1">
      <alignment horizontal="center" vertical="center" wrapText="1"/>
      <protection hidden="1"/>
    </xf>
    <xf numFmtId="1" fontId="5" fillId="0" borderId="242" xfId="0" applyNumberFormat="1" applyFont="1" applyBorder="1" applyAlignment="1">
      <alignment horizontal="center" vertical="center" wrapText="1"/>
    </xf>
    <xf numFmtId="1" fontId="5" fillId="0" borderId="243" xfId="0" applyNumberFormat="1" applyFont="1" applyBorder="1" applyAlignment="1">
      <alignment horizontal="center" vertical="center" wrapText="1"/>
    </xf>
    <xf numFmtId="1" fontId="5" fillId="0" borderId="242" xfId="0" applyNumberFormat="1" applyFont="1" applyBorder="1" applyAlignment="1">
      <alignment horizontal="center" vertical="center"/>
    </xf>
    <xf numFmtId="1" fontId="5" fillId="0" borderId="244" xfId="0" applyNumberFormat="1" applyFont="1" applyBorder="1" applyAlignment="1">
      <alignment horizontal="center" vertical="center"/>
    </xf>
    <xf numFmtId="1" fontId="5" fillId="0" borderId="244" xfId="0" applyNumberFormat="1" applyFont="1" applyBorder="1" applyAlignment="1">
      <alignment horizontal="center" vertical="center" wrapText="1"/>
    </xf>
    <xf numFmtId="1" fontId="5" fillId="0" borderId="243" xfId="0" applyNumberFormat="1" applyFont="1" applyBorder="1" applyAlignment="1">
      <alignment horizontal="center" vertical="center"/>
    </xf>
    <xf numFmtId="1" fontId="5" fillId="0" borderId="221" xfId="0" applyNumberFormat="1" applyFont="1" applyBorder="1" applyAlignment="1" applyProtection="1">
      <alignment horizontal="center" vertical="center" wrapText="1"/>
      <protection hidden="1"/>
    </xf>
    <xf numFmtId="1" fontId="5" fillId="0" borderId="242" xfId="0" applyNumberFormat="1" applyFont="1" applyBorder="1" applyAlignment="1" applyProtection="1">
      <alignment horizontal="center" vertical="center" wrapText="1"/>
      <protection hidden="1"/>
    </xf>
    <xf numFmtId="1" fontId="5" fillId="0" borderId="243" xfId="0" applyNumberFormat="1" applyFont="1" applyBorder="1" applyAlignment="1" applyProtection="1">
      <alignment horizontal="center" vertical="center" wrapText="1"/>
      <protection hidden="1"/>
    </xf>
    <xf numFmtId="1" fontId="5" fillId="0" borderId="250" xfId="0" applyNumberFormat="1" applyFont="1" applyBorder="1" applyAlignment="1" applyProtection="1">
      <alignment horizontal="center" vertical="center" wrapText="1"/>
      <protection hidden="1"/>
    </xf>
    <xf numFmtId="1" fontId="5" fillId="0" borderId="252" xfId="0" applyNumberFormat="1" applyFont="1" applyBorder="1" applyAlignment="1" applyProtection="1">
      <alignment horizontal="center" vertical="center" wrapText="1"/>
      <protection hidden="1"/>
    </xf>
    <xf numFmtId="1" fontId="5" fillId="0" borderId="244" xfId="0" applyNumberFormat="1" applyFont="1" applyBorder="1" applyAlignment="1" applyProtection="1">
      <alignment horizontal="center" vertical="center" wrapText="1"/>
      <protection hidden="1"/>
    </xf>
    <xf numFmtId="1" fontId="5" fillId="0" borderId="266" xfId="0" applyNumberFormat="1" applyFont="1" applyBorder="1" applyAlignment="1" applyProtection="1">
      <alignment horizontal="center" vertical="center" wrapText="1"/>
      <protection hidden="1"/>
    </xf>
    <xf numFmtId="1" fontId="5" fillId="0" borderId="271" xfId="0" applyNumberFormat="1" applyFont="1" applyBorder="1" applyAlignment="1">
      <alignment horizontal="center" vertical="center" wrapText="1"/>
    </xf>
    <xf numFmtId="1" fontId="5" fillId="0" borderId="273" xfId="0" applyNumberFormat="1" applyFont="1" applyBorder="1" applyAlignment="1">
      <alignment horizontal="center" vertical="center" wrapText="1"/>
    </xf>
    <xf numFmtId="1" fontId="5" fillId="0" borderId="272" xfId="0" applyNumberFormat="1" applyFont="1" applyBorder="1" applyAlignment="1">
      <alignment horizontal="center" vertical="center" wrapText="1"/>
    </xf>
    <xf numFmtId="1" fontId="16" fillId="0" borderId="238" xfId="0" applyNumberFormat="1" applyFont="1" applyBorder="1" applyAlignment="1">
      <alignment horizontal="left" vertical="center" wrapText="1"/>
    </xf>
    <xf numFmtId="1" fontId="16" fillId="0" borderId="239" xfId="0" applyNumberFormat="1" applyFont="1" applyBorder="1" applyAlignment="1">
      <alignment horizontal="left" vertical="center" wrapText="1"/>
    </xf>
    <xf numFmtId="1" fontId="5" fillId="0" borderId="167" xfId="0" applyNumberFormat="1" applyFont="1" applyBorder="1" applyAlignment="1" applyProtection="1">
      <alignment horizontal="center" vertical="center"/>
      <protection hidden="1"/>
    </xf>
    <xf numFmtId="1" fontId="5" fillId="0" borderId="271" xfId="0" applyNumberFormat="1" applyFont="1" applyBorder="1" applyAlignment="1">
      <alignment horizontal="center" vertical="center"/>
    </xf>
    <xf numFmtId="1" fontId="5" fillId="0" borderId="273" xfId="0" applyNumberFormat="1" applyFont="1" applyBorder="1" applyAlignment="1">
      <alignment horizontal="center" vertical="center"/>
    </xf>
    <xf numFmtId="1" fontId="5" fillId="0" borderId="272" xfId="0" applyNumberFormat="1" applyFont="1" applyBorder="1" applyAlignment="1">
      <alignment horizontal="center" vertical="center"/>
    </xf>
    <xf numFmtId="1" fontId="5" fillId="0" borderId="173" xfId="0" applyNumberFormat="1" applyFont="1" applyBorder="1" applyAlignment="1" applyProtection="1">
      <alignment horizontal="center" vertical="center" wrapText="1"/>
      <protection hidden="1"/>
    </xf>
    <xf numFmtId="1" fontId="5" fillId="0" borderId="271" xfId="0" applyNumberFormat="1" applyFont="1" applyBorder="1" applyAlignment="1" applyProtection="1">
      <alignment horizontal="center" vertical="center" wrapText="1"/>
      <protection hidden="1"/>
    </xf>
    <xf numFmtId="1" fontId="5" fillId="0" borderId="272" xfId="0" applyNumberFormat="1" applyFont="1" applyBorder="1" applyAlignment="1" applyProtection="1">
      <alignment horizontal="center" vertical="center" wrapText="1"/>
      <protection hidden="1"/>
    </xf>
    <xf numFmtId="1" fontId="5" fillId="0" borderId="278" xfId="0" applyNumberFormat="1" applyFont="1" applyBorder="1" applyAlignment="1" applyProtection="1">
      <alignment horizontal="center" vertical="center" wrapText="1"/>
      <protection hidden="1"/>
    </xf>
    <xf numFmtId="1" fontId="5" fillId="0" borderId="280" xfId="0" applyNumberFormat="1" applyFont="1" applyBorder="1" applyAlignment="1" applyProtection="1">
      <alignment horizontal="center" vertical="center" wrapText="1"/>
      <protection hidden="1"/>
    </xf>
    <xf numFmtId="1" fontId="5" fillId="0" borderId="273" xfId="0" applyNumberFormat="1" applyFont="1" applyBorder="1" applyAlignment="1" applyProtection="1">
      <alignment horizontal="center" vertical="center" wrapText="1"/>
      <protection hidden="1"/>
    </xf>
    <xf numFmtId="1" fontId="5" fillId="0" borderId="11" xfId="0" applyNumberFormat="1" applyFont="1" applyBorder="1" applyAlignment="1" applyProtection="1">
      <alignment horizontal="center" vertical="center" wrapText="1"/>
      <protection hidden="1"/>
    </xf>
    <xf numFmtId="1" fontId="5" fillId="0" borderId="293" xfId="0" applyNumberFormat="1" applyFont="1" applyBorder="1" applyAlignment="1" applyProtection="1">
      <alignment horizontal="center" vertical="center" wrapText="1"/>
      <protection hidden="1"/>
    </xf>
    <xf numFmtId="1" fontId="5" fillId="0" borderId="167" xfId="0" applyNumberFormat="1" applyFont="1" applyBorder="1" applyAlignment="1">
      <alignment horizontal="center" vertical="center" wrapText="1"/>
    </xf>
    <xf numFmtId="1" fontId="5" fillId="5" borderId="297" xfId="0" applyNumberFormat="1" applyFont="1" applyFill="1" applyBorder="1" applyAlignment="1">
      <alignment horizontal="center" vertical="center" wrapText="1"/>
    </xf>
    <xf numFmtId="0" fontId="5" fillId="5" borderId="173" xfId="0" applyFont="1" applyFill="1" applyBorder="1" applyAlignment="1">
      <alignment horizontal="center" vertical="center" wrapText="1"/>
    </xf>
    <xf numFmtId="1" fontId="5" fillId="0" borderId="65" xfId="0" applyNumberFormat="1" applyFont="1" applyBorder="1" applyAlignment="1">
      <alignment horizontal="center" vertical="center"/>
    </xf>
    <xf numFmtId="1" fontId="14" fillId="0" borderId="65" xfId="0" applyNumberFormat="1" applyFont="1" applyBorder="1" applyAlignment="1">
      <alignment horizontal="left"/>
    </xf>
    <xf numFmtId="1" fontId="16" fillId="0" borderId="173" xfId="0" applyNumberFormat="1" applyFont="1" applyBorder="1" applyAlignment="1">
      <alignment horizontal="center" vertical="center"/>
    </xf>
    <xf numFmtId="1" fontId="16" fillId="0" borderId="65" xfId="0" applyNumberFormat="1" applyFont="1" applyBorder="1" applyAlignment="1">
      <alignment horizontal="center" vertical="center" wrapText="1"/>
    </xf>
    <xf numFmtId="1" fontId="16" fillId="0" borderId="173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307" xfId="0" applyNumberFormat="1" applyFont="1" applyBorder="1" applyAlignment="1">
      <alignment horizontal="center" vertical="center" wrapText="1"/>
    </xf>
    <xf numFmtId="1" fontId="5" fillId="0" borderId="311" xfId="0" applyNumberFormat="1" applyFont="1" applyBorder="1" applyAlignment="1">
      <alignment horizontal="center" vertical="center" wrapText="1"/>
    </xf>
    <xf numFmtId="1" fontId="5" fillId="0" borderId="308" xfId="0" applyNumberFormat="1" applyFont="1" applyBorder="1" applyAlignment="1">
      <alignment horizontal="center" vertical="center" wrapText="1"/>
    </xf>
    <xf numFmtId="1" fontId="5" fillId="0" borderId="309" xfId="0" applyNumberFormat="1" applyFont="1" applyBorder="1" applyAlignment="1">
      <alignment horizontal="center" vertical="center" wrapText="1"/>
    </xf>
    <xf numFmtId="1" fontId="5" fillId="0" borderId="310" xfId="0" applyNumberFormat="1" applyFont="1" applyBorder="1" applyAlignment="1">
      <alignment horizontal="center" vertical="center" wrapText="1"/>
    </xf>
    <xf numFmtId="0" fontId="0" fillId="5" borderId="308" xfId="0" applyFill="1" applyBorder="1" applyAlignment="1">
      <alignment horizontal="center" vertical="center"/>
    </xf>
    <xf numFmtId="0" fontId="0" fillId="5" borderId="310" xfId="0" applyFill="1" applyBorder="1" applyAlignment="1">
      <alignment horizontal="center" vertical="center"/>
    </xf>
    <xf numFmtId="0" fontId="0" fillId="5" borderId="309" xfId="0" applyFill="1" applyBorder="1" applyAlignment="1">
      <alignment horizontal="center" vertical="center"/>
    </xf>
    <xf numFmtId="1" fontId="5" fillId="0" borderId="311" xfId="0" applyNumberFormat="1" applyFont="1" applyBorder="1" applyAlignment="1">
      <alignment horizontal="center" vertical="center"/>
    </xf>
    <xf numFmtId="1" fontId="5" fillId="0" borderId="316" xfId="0" applyNumberFormat="1" applyFont="1" applyBorder="1" applyAlignment="1" applyProtection="1">
      <alignment horizontal="center" vertical="center"/>
      <protection hidden="1"/>
    </xf>
    <xf numFmtId="1" fontId="5" fillId="0" borderId="312" xfId="0" applyNumberFormat="1" applyFont="1" applyBorder="1" applyAlignment="1" applyProtection="1">
      <alignment horizontal="center" vertical="center"/>
      <protection hidden="1"/>
    </xf>
    <xf numFmtId="1" fontId="5" fillId="0" borderId="316" xfId="0" applyNumberFormat="1" applyFont="1" applyBorder="1" applyAlignment="1" applyProtection="1">
      <alignment horizontal="center" vertical="center" wrapText="1"/>
      <protection hidden="1"/>
    </xf>
    <xf numFmtId="1" fontId="5" fillId="0" borderId="312" xfId="0" applyNumberFormat="1" applyFont="1" applyBorder="1" applyAlignment="1" applyProtection="1">
      <alignment horizontal="center" vertical="center" wrapText="1"/>
      <protection hidden="1"/>
    </xf>
    <xf numFmtId="1" fontId="5" fillId="0" borderId="314" xfId="0" applyNumberFormat="1" applyFont="1" applyBorder="1" applyAlignment="1">
      <alignment horizontal="center" vertical="center" wrapText="1"/>
    </xf>
    <xf numFmtId="1" fontId="5" fillId="0" borderId="315" xfId="0" applyNumberFormat="1" applyFont="1" applyBorder="1" applyAlignment="1">
      <alignment horizontal="center" vertical="center" wrapText="1"/>
    </xf>
    <xf numFmtId="1" fontId="5" fillId="0" borderId="312" xfId="0" applyNumberFormat="1" applyFont="1" applyBorder="1" applyAlignment="1">
      <alignment horizontal="center" vertical="center" wrapText="1"/>
    </xf>
    <xf numFmtId="1" fontId="5" fillId="0" borderId="311" xfId="0" applyNumberFormat="1" applyFont="1" applyBorder="1" applyAlignment="1" applyProtection="1">
      <alignment horizontal="center" vertical="center" wrapText="1"/>
      <protection hidden="1"/>
    </xf>
    <xf numFmtId="1" fontId="5" fillId="0" borderId="206" xfId="0" applyNumberFormat="1" applyFont="1" applyBorder="1" applyAlignment="1" applyProtection="1">
      <alignment horizontal="center" vertical="center" wrapText="1"/>
      <protection hidden="1"/>
    </xf>
    <xf numFmtId="1" fontId="5" fillId="0" borderId="202" xfId="0" applyNumberFormat="1" applyFont="1" applyBorder="1" applyAlignment="1" applyProtection="1">
      <alignment horizontal="center" vertical="center" wrapText="1"/>
      <protection hidden="1"/>
    </xf>
    <xf numFmtId="1" fontId="5" fillId="0" borderId="210" xfId="0" applyNumberFormat="1" applyFont="1" applyBorder="1" applyAlignment="1" applyProtection="1">
      <alignment horizontal="center" vertical="center" wrapText="1"/>
      <protection hidden="1"/>
    </xf>
    <xf numFmtId="1" fontId="5" fillId="0" borderId="208" xfId="0" applyNumberFormat="1" applyFont="1" applyBorder="1" applyAlignment="1" applyProtection="1">
      <alignment horizontal="center" vertical="center" wrapText="1"/>
      <protection hidden="1"/>
    </xf>
    <xf numFmtId="1" fontId="5" fillId="0" borderId="189" xfId="0" applyNumberFormat="1" applyFont="1" applyBorder="1" applyAlignment="1" applyProtection="1">
      <alignment horizontal="center" vertical="center" wrapText="1"/>
      <protection hidden="1"/>
    </xf>
    <xf numFmtId="1" fontId="5" fillId="0" borderId="318" xfId="0" applyNumberFormat="1" applyFont="1" applyBorder="1" applyAlignment="1">
      <alignment horizontal="center" vertical="center" wrapText="1"/>
    </xf>
    <xf numFmtId="1" fontId="5" fillId="0" borderId="316" xfId="0" applyNumberFormat="1" applyFont="1" applyBorder="1" applyAlignment="1">
      <alignment horizontal="center" vertical="center" wrapText="1"/>
    </xf>
    <xf numFmtId="1" fontId="5" fillId="5" borderId="319" xfId="0" applyNumberFormat="1" applyFont="1" applyFill="1" applyBorder="1" applyAlignment="1">
      <alignment horizontal="center" vertical="center" wrapText="1"/>
    </xf>
    <xf numFmtId="0" fontId="5" fillId="5" borderId="311" xfId="0" applyFont="1" applyFill="1" applyBorder="1" applyAlignment="1">
      <alignment horizontal="center" vertical="center" wrapText="1"/>
    </xf>
    <xf numFmtId="1" fontId="5" fillId="0" borderId="316" xfId="0" applyNumberFormat="1" applyFont="1" applyBorder="1" applyAlignment="1">
      <alignment horizontal="center" vertical="center"/>
    </xf>
    <xf numFmtId="1" fontId="5" fillId="0" borderId="322" xfId="0" applyNumberFormat="1" applyFont="1" applyBorder="1" applyAlignment="1">
      <alignment horizontal="center" vertical="center" wrapText="1"/>
    </xf>
    <xf numFmtId="1" fontId="16" fillId="0" borderId="311" xfId="0" applyNumberFormat="1" applyFont="1" applyBorder="1" applyAlignment="1">
      <alignment horizontal="center" vertical="center"/>
    </xf>
    <xf numFmtId="1" fontId="16" fillId="0" borderId="316" xfId="0" applyNumberFormat="1" applyFont="1" applyBorder="1" applyAlignment="1">
      <alignment horizontal="center" vertical="center" wrapText="1"/>
    </xf>
    <xf numFmtId="1" fontId="16" fillId="0" borderId="312" xfId="0" applyNumberFormat="1" applyFont="1" applyBorder="1" applyAlignment="1">
      <alignment horizontal="center" vertical="center" wrapText="1"/>
    </xf>
    <xf numFmtId="1" fontId="16" fillId="0" borderId="316" xfId="0" applyNumberFormat="1" applyFont="1" applyBorder="1" applyAlignment="1">
      <alignment horizontal="left" vertical="center" wrapText="1"/>
    </xf>
    <xf numFmtId="1" fontId="16" fillId="0" borderId="312" xfId="0" applyNumberFormat="1" applyFont="1" applyBorder="1" applyAlignment="1">
      <alignment horizontal="left" vertical="center" wrapText="1"/>
    </xf>
    <xf numFmtId="1" fontId="16" fillId="0" borderId="311" xfId="0" applyNumberFormat="1" applyFont="1" applyBorder="1" applyAlignment="1">
      <alignment horizontal="center" vertical="center" wrapText="1"/>
    </xf>
    <xf numFmtId="1" fontId="16" fillId="0" borderId="300" xfId="0" applyNumberFormat="1" applyFont="1" applyBorder="1" applyAlignment="1">
      <alignment horizontal="left" vertical="center" wrapText="1"/>
    </xf>
    <xf numFmtId="1" fontId="16" fillId="0" borderId="294" xfId="0" applyNumberFormat="1" applyFont="1" applyBorder="1" applyAlignment="1">
      <alignment horizontal="left" vertical="center" wrapText="1"/>
    </xf>
    <xf numFmtId="1" fontId="5" fillId="0" borderId="333" xfId="0" applyNumberFormat="1" applyFont="1" applyBorder="1" applyAlignment="1">
      <alignment horizontal="center" vertical="center" wrapText="1"/>
    </xf>
    <xf numFmtId="1" fontId="5" fillId="0" borderId="334" xfId="0" applyNumberFormat="1" applyFont="1" applyBorder="1" applyAlignment="1">
      <alignment horizontal="center" vertical="center" wrapText="1"/>
    </xf>
    <xf numFmtId="1" fontId="5" fillId="0" borderId="335" xfId="0" applyNumberFormat="1" applyFont="1" applyBorder="1" applyAlignment="1">
      <alignment horizontal="center" vertical="center" wrapText="1"/>
    </xf>
    <xf numFmtId="1" fontId="5" fillId="0" borderId="336" xfId="0" applyNumberFormat="1" applyFont="1" applyBorder="1" applyAlignment="1">
      <alignment horizontal="center" vertical="center" wrapText="1"/>
    </xf>
    <xf numFmtId="0" fontId="0" fillId="5" borderId="334" xfId="0" applyFill="1" applyBorder="1" applyAlignment="1">
      <alignment horizontal="center" vertical="center"/>
    </xf>
    <xf numFmtId="0" fontId="0" fillId="5" borderId="336" xfId="0" applyFill="1" applyBorder="1" applyAlignment="1">
      <alignment horizontal="center" vertical="center"/>
    </xf>
    <xf numFmtId="0" fontId="0" fillId="5" borderId="335" xfId="0" applyFill="1" applyBorder="1" applyAlignment="1">
      <alignment horizontal="center" vertical="center"/>
    </xf>
    <xf numFmtId="1" fontId="5" fillId="0" borderId="7" xfId="0" applyNumberFormat="1" applyFont="1" applyBorder="1" applyAlignment="1" applyProtection="1">
      <alignment horizontal="center" vertical="center"/>
      <protection hidden="1"/>
    </xf>
    <xf numFmtId="1" fontId="5" fillId="0" borderId="9" xfId="0" applyNumberFormat="1" applyFont="1" applyBorder="1" applyAlignment="1" applyProtection="1">
      <alignment horizontal="center" vertical="center"/>
      <protection hidden="1"/>
    </xf>
    <xf numFmtId="1" fontId="5" fillId="0" borderId="7" xfId="0" applyNumberFormat="1" applyFont="1" applyBorder="1" applyAlignment="1" applyProtection="1">
      <alignment horizontal="center" vertical="center" wrapText="1"/>
      <protection hidden="1"/>
    </xf>
    <xf numFmtId="1" fontId="5" fillId="0" borderId="345" xfId="0" applyNumberFormat="1" applyFont="1" applyBorder="1" applyAlignment="1">
      <alignment horizontal="center" vertical="center" wrapText="1"/>
    </xf>
    <xf numFmtId="1" fontId="5" fillId="0" borderId="346" xfId="0" applyNumberFormat="1" applyFont="1" applyBorder="1" applyAlignment="1">
      <alignment horizontal="center" vertical="center" wrapText="1"/>
    </xf>
    <xf numFmtId="1" fontId="5" fillId="0" borderId="334" xfId="0" applyNumberFormat="1" applyFont="1" applyBorder="1" applyAlignment="1">
      <alignment horizontal="center" vertical="center"/>
    </xf>
    <xf numFmtId="1" fontId="5" fillId="0" borderId="335" xfId="0" applyNumberFormat="1" applyFont="1" applyBorder="1" applyAlignment="1">
      <alignment horizontal="center" vertical="center"/>
    </xf>
    <xf numFmtId="1" fontId="5" fillId="0" borderId="347" xfId="0" applyNumberFormat="1" applyFont="1" applyBorder="1" applyAlignment="1">
      <alignment horizontal="center" vertical="center"/>
    </xf>
    <xf numFmtId="1" fontId="6" fillId="2" borderId="336" xfId="0" applyNumberFormat="1" applyFont="1" applyFill="1" applyBorder="1" applyAlignment="1" applyProtection="1">
      <alignment horizontal="left" wrapText="1"/>
      <protection hidden="1"/>
    </xf>
    <xf numFmtId="1" fontId="5" fillId="0" borderId="345" xfId="0" applyNumberFormat="1" applyFont="1" applyBorder="1" applyAlignment="1">
      <alignment horizontal="center" vertical="center"/>
    </xf>
    <xf numFmtId="1" fontId="5" fillId="0" borderId="345" xfId="0" applyNumberFormat="1" applyFont="1" applyBorder="1" applyAlignment="1" applyProtection="1">
      <alignment horizontal="center" vertical="center" wrapText="1"/>
      <protection hidden="1"/>
    </xf>
    <xf numFmtId="1" fontId="5" fillId="0" borderId="336" xfId="0" applyNumberFormat="1" applyFont="1" applyBorder="1" applyAlignment="1" applyProtection="1">
      <alignment horizontal="center" vertical="center" wrapText="1"/>
      <protection hidden="1"/>
    </xf>
    <xf numFmtId="1" fontId="5" fillId="0" borderId="347" xfId="0" applyNumberFormat="1" applyFont="1" applyBorder="1" applyAlignment="1" applyProtection="1">
      <alignment horizontal="center" vertical="center" wrapText="1"/>
      <protection hidden="1"/>
    </xf>
    <xf numFmtId="1" fontId="5" fillId="0" borderId="352" xfId="0" applyNumberFormat="1" applyFont="1" applyBorder="1" applyAlignment="1" applyProtection="1">
      <alignment horizontal="center" vertical="center" wrapText="1"/>
      <protection hidden="1"/>
    </xf>
    <xf numFmtId="1" fontId="5" fillId="0" borderId="354" xfId="0" applyNumberFormat="1" applyFont="1" applyBorder="1" applyAlignment="1" applyProtection="1">
      <alignment horizontal="center" vertical="center" wrapText="1"/>
      <protection hidden="1"/>
    </xf>
    <xf numFmtId="1" fontId="5" fillId="0" borderId="335" xfId="0" applyNumberFormat="1" applyFont="1" applyBorder="1" applyAlignment="1" applyProtection="1">
      <alignment horizontal="center" vertical="center" wrapText="1"/>
      <protection hidden="1"/>
    </xf>
    <xf numFmtId="1" fontId="5" fillId="0" borderId="374" xfId="0" applyNumberFormat="1" applyFont="1" applyBorder="1" applyAlignment="1">
      <alignment horizontal="center" vertical="center" wrapText="1"/>
    </xf>
    <xf numFmtId="1" fontId="5" fillId="0" borderId="376" xfId="0" applyNumberFormat="1" applyFont="1" applyBorder="1" applyAlignment="1">
      <alignment horizontal="center" vertical="center" wrapText="1"/>
    </xf>
    <xf numFmtId="1" fontId="5" fillId="0" borderId="375" xfId="0" applyNumberFormat="1" applyFont="1" applyBorder="1" applyAlignment="1">
      <alignment horizontal="center" vertical="center" wrapText="1"/>
    </xf>
    <xf numFmtId="1" fontId="5" fillId="0" borderId="336" xfId="0" applyNumberFormat="1" applyFont="1" applyBorder="1" applyAlignment="1">
      <alignment horizontal="center" vertical="center"/>
    </xf>
    <xf numFmtId="1" fontId="5" fillId="0" borderId="384" xfId="0" applyNumberFormat="1" applyFont="1" applyBorder="1" applyAlignment="1">
      <alignment horizontal="center" vertical="center" wrapText="1"/>
    </xf>
    <xf numFmtId="1" fontId="5" fillId="0" borderId="384" xfId="0" applyNumberFormat="1" applyFont="1" applyBorder="1" applyAlignment="1">
      <alignment horizontal="center" vertical="center"/>
    </xf>
    <xf numFmtId="1" fontId="5" fillId="0" borderId="375" xfId="0" applyNumberFormat="1" applyFont="1" applyBorder="1" applyAlignment="1">
      <alignment horizontal="center" vertical="center"/>
    </xf>
    <xf numFmtId="1" fontId="5" fillId="2" borderId="387" xfId="0" applyNumberFormat="1" applyFont="1" applyFill="1" applyBorder="1" applyAlignment="1">
      <alignment horizontal="center" vertical="center" wrapText="1"/>
    </xf>
    <xf numFmtId="1" fontId="16" fillId="0" borderId="384" xfId="0" applyNumberFormat="1" applyFont="1" applyBorder="1" applyAlignment="1">
      <alignment horizontal="center" vertical="center" wrapText="1"/>
    </xf>
    <xf numFmtId="1" fontId="16" fillId="0" borderId="336" xfId="0" applyNumberFormat="1" applyFont="1" applyBorder="1" applyAlignment="1">
      <alignment horizontal="center" vertical="center" wrapText="1"/>
    </xf>
    <xf numFmtId="1" fontId="16" fillId="0" borderId="375" xfId="0" applyNumberFormat="1" applyFont="1" applyBorder="1" applyAlignment="1">
      <alignment horizontal="center" vertical="center" wrapText="1"/>
    </xf>
    <xf numFmtId="1" fontId="16" fillId="0" borderId="384" xfId="0" applyNumberFormat="1" applyFont="1" applyBorder="1" applyAlignment="1">
      <alignment horizontal="center" vertical="center"/>
    </xf>
    <xf numFmtId="1" fontId="16" fillId="0" borderId="335" xfId="0" applyNumberFormat="1" applyFont="1" applyBorder="1" applyAlignment="1">
      <alignment horizontal="center" vertical="center"/>
    </xf>
    <xf numFmtId="1" fontId="16" fillId="0" borderId="375" xfId="0" applyNumberFormat="1" applyFont="1" applyBorder="1" applyAlignment="1">
      <alignment horizontal="center" vertical="center"/>
    </xf>
    <xf numFmtId="1" fontId="16" fillId="0" borderId="328" xfId="0" applyNumberFormat="1" applyFont="1" applyBorder="1" applyAlignment="1">
      <alignment horizontal="left" vertical="center" wrapText="1"/>
    </xf>
    <xf numFmtId="1" fontId="16" fillId="0" borderId="329" xfId="0" applyNumberFormat="1" applyFont="1" applyBorder="1" applyAlignment="1">
      <alignment horizontal="left" vertical="center" wrapText="1"/>
    </xf>
    <xf numFmtId="1" fontId="16" fillId="0" borderId="335" xfId="0" applyNumberFormat="1" applyFont="1" applyBorder="1" applyAlignment="1">
      <alignment horizontal="center" vertical="center" wrapText="1"/>
    </xf>
    <xf numFmtId="1" fontId="5" fillId="0" borderId="395" xfId="0" applyNumberFormat="1" applyFont="1" applyBorder="1" applyAlignment="1">
      <alignment horizontal="center" vertical="center"/>
    </xf>
    <xf numFmtId="1" fontId="5" fillId="0" borderId="784" xfId="0" applyNumberFormat="1" applyFont="1" applyBorder="1" applyAlignment="1">
      <alignment horizontal="center" vertical="center"/>
    </xf>
    <xf numFmtId="1" fontId="5" fillId="0" borderId="783" xfId="0" applyNumberFormat="1" applyFont="1" applyBorder="1" applyAlignment="1">
      <alignment horizontal="center" vertical="center" wrapText="1"/>
    </xf>
    <xf numFmtId="1" fontId="5" fillId="0" borderId="729" xfId="0" applyNumberFormat="1" applyFont="1" applyBorder="1" applyAlignment="1">
      <alignment horizontal="center" vertical="center" wrapText="1"/>
    </xf>
    <xf numFmtId="1" fontId="5" fillId="0" borderId="741" xfId="0" applyNumberFormat="1" applyFont="1" applyBorder="1" applyAlignment="1">
      <alignment horizontal="center" vertical="center" wrapText="1"/>
    </xf>
    <xf numFmtId="1" fontId="5" fillId="0" borderId="729" xfId="0" applyNumberFormat="1" applyFont="1" applyBorder="1" applyAlignment="1">
      <alignment horizontal="center" vertical="center"/>
    </xf>
    <xf numFmtId="1" fontId="5" fillId="0" borderId="621" xfId="0" applyNumberFormat="1" applyFont="1" applyBorder="1" applyAlignment="1">
      <alignment horizontal="center" vertical="center"/>
    </xf>
    <xf numFmtId="1" fontId="5" fillId="0" borderId="741" xfId="0" applyNumberFormat="1" applyFont="1" applyBorder="1" applyAlignment="1">
      <alignment horizontal="center" vertical="center"/>
    </xf>
    <xf numFmtId="1" fontId="5" fillId="0" borderId="735" xfId="0" applyNumberFormat="1" applyFont="1" applyBorder="1" applyAlignment="1">
      <alignment horizontal="center" vertical="center" wrapText="1"/>
    </xf>
    <xf numFmtId="1" fontId="5" fillId="0" borderId="621" xfId="0" applyNumberFormat="1" applyFont="1" applyBorder="1" applyAlignment="1">
      <alignment horizontal="center" vertical="center" wrapText="1"/>
    </xf>
    <xf numFmtId="1" fontId="5" fillId="0" borderId="395" xfId="0" applyNumberFormat="1" applyFont="1" applyBorder="1" applyAlignment="1">
      <alignment horizontal="center" vertical="center" wrapText="1"/>
    </xf>
    <xf numFmtId="1" fontId="5" fillId="0" borderId="784" xfId="0" applyNumberFormat="1" applyFont="1" applyBorder="1" applyAlignment="1">
      <alignment horizontal="center" vertical="center" wrapText="1"/>
    </xf>
    <xf numFmtId="1" fontId="5" fillId="0" borderId="729" xfId="0" applyNumberFormat="1" applyFont="1" applyBorder="1" applyAlignment="1">
      <alignment horizontal="left" vertical="center" wrapText="1"/>
    </xf>
    <xf numFmtId="1" fontId="5" fillId="0" borderId="621" xfId="0" applyNumberFormat="1" applyFont="1" applyBorder="1" applyAlignment="1">
      <alignment horizontal="left" vertical="center" wrapText="1"/>
    </xf>
    <xf numFmtId="1" fontId="5" fillId="0" borderId="631" xfId="0" applyNumberFormat="1" applyFont="1" applyBorder="1" applyAlignment="1">
      <alignment horizontal="center" vertical="center" wrapText="1"/>
    </xf>
    <xf numFmtId="0" fontId="0" fillId="5" borderId="729" xfId="0" applyFill="1" applyBorder="1" applyAlignment="1">
      <alignment horizontal="center" vertical="center"/>
    </xf>
    <xf numFmtId="0" fontId="0" fillId="5" borderId="621" xfId="0" applyFill="1" applyBorder="1" applyAlignment="1">
      <alignment horizontal="center" vertical="center"/>
    </xf>
    <xf numFmtId="1" fontId="5" fillId="0" borderId="631" xfId="0" applyNumberFormat="1" applyFont="1" applyBorder="1" applyAlignment="1">
      <alignment horizontal="center" vertical="center"/>
    </xf>
    <xf numFmtId="1" fontId="5" fillId="0" borderId="394" xfId="0" applyNumberFormat="1" applyFont="1" applyBorder="1" applyAlignment="1" applyProtection="1">
      <alignment horizontal="center" vertical="center"/>
      <protection hidden="1"/>
    </xf>
    <xf numFmtId="1" fontId="5" fillId="0" borderId="703" xfId="0" applyNumberFormat="1" applyFont="1" applyBorder="1" applyAlignment="1" applyProtection="1">
      <alignment horizontal="center" vertical="center"/>
      <protection hidden="1"/>
    </xf>
    <xf numFmtId="1" fontId="5" fillId="0" borderId="703" xfId="0" applyNumberFormat="1" applyFont="1" applyBorder="1" applyAlignment="1" applyProtection="1">
      <alignment horizontal="center" vertical="center" wrapText="1"/>
      <protection hidden="1"/>
    </xf>
    <xf numFmtId="1" fontId="5" fillId="0" borderId="795" xfId="0" applyNumberFormat="1" applyFont="1" applyBorder="1" applyAlignment="1">
      <alignment horizontal="center" vertical="center" wrapText="1"/>
    </xf>
    <xf numFmtId="1" fontId="5" fillId="0" borderId="796" xfId="0" applyNumberFormat="1" applyFont="1" applyBorder="1" applyAlignment="1">
      <alignment horizontal="center" vertical="center" wrapText="1"/>
    </xf>
    <xf numFmtId="1" fontId="5" fillId="0" borderId="795" xfId="0" applyNumberFormat="1" applyFont="1" applyBorder="1" applyAlignment="1">
      <alignment horizontal="center" vertical="center"/>
    </xf>
    <xf numFmtId="1" fontId="5" fillId="0" borderId="395" xfId="0" applyNumberFormat="1" applyFont="1" applyBorder="1" applyAlignment="1" applyProtection="1">
      <alignment horizontal="center" vertical="center" wrapText="1"/>
      <protection hidden="1"/>
    </xf>
    <xf numFmtId="1" fontId="5" fillId="0" borderId="631" xfId="0" applyNumberFormat="1" applyFont="1" applyBorder="1" applyAlignment="1" applyProtection="1">
      <alignment horizontal="center" vertical="center" wrapText="1"/>
      <protection hidden="1"/>
    </xf>
    <xf numFmtId="1" fontId="5" fillId="0" borderId="795" xfId="0" applyNumberFormat="1" applyFont="1" applyBorder="1" applyAlignment="1" applyProtection="1">
      <alignment horizontal="center" vertical="center" wrapText="1"/>
      <protection hidden="1"/>
    </xf>
    <xf numFmtId="1" fontId="5" fillId="0" borderId="741" xfId="0" applyNumberFormat="1" applyFont="1" applyBorder="1" applyAlignment="1" applyProtection="1">
      <alignment horizontal="center" vertical="center" wrapText="1"/>
      <protection hidden="1"/>
    </xf>
    <xf numFmtId="1" fontId="5" fillId="0" borderId="801" xfId="0" applyNumberFormat="1" applyFont="1" applyBorder="1" applyAlignment="1" applyProtection="1">
      <alignment horizontal="center" vertical="center" wrapText="1"/>
      <protection hidden="1"/>
    </xf>
    <xf numFmtId="1" fontId="5" fillId="0" borderId="802" xfId="0" applyNumberFormat="1" applyFont="1" applyBorder="1" applyAlignment="1" applyProtection="1">
      <alignment horizontal="center" vertical="center" wrapText="1"/>
      <protection hidden="1"/>
    </xf>
    <xf numFmtId="1" fontId="5" fillId="0" borderId="621" xfId="0" applyNumberFormat="1" applyFont="1" applyBorder="1" applyAlignment="1" applyProtection="1">
      <alignment horizontal="center" vertical="center" wrapText="1"/>
      <protection hidden="1"/>
    </xf>
    <xf numFmtId="1" fontId="5" fillId="0" borderId="632" xfId="0" applyNumberFormat="1" applyFont="1" applyBorder="1" applyAlignment="1" applyProtection="1">
      <alignment horizontal="center" vertical="center" wrapText="1"/>
      <protection hidden="1"/>
    </xf>
    <xf numFmtId="1" fontId="5" fillId="0" borderId="820" xfId="0" applyNumberFormat="1" applyFont="1" applyBorder="1" applyAlignment="1">
      <alignment horizontal="center" vertical="center" wrapText="1"/>
    </xf>
    <xf numFmtId="1" fontId="5" fillId="0" borderId="822" xfId="0" applyNumberFormat="1" applyFont="1" applyBorder="1" applyAlignment="1">
      <alignment horizontal="center" vertical="center" wrapText="1"/>
    </xf>
    <xf numFmtId="1" fontId="5" fillId="0" borderId="821" xfId="0" applyNumberFormat="1" applyFont="1" applyBorder="1" applyAlignment="1">
      <alignment horizontal="center" vertical="center" wrapText="1"/>
    </xf>
    <xf numFmtId="1" fontId="5" fillId="0" borderId="703" xfId="0" applyNumberFormat="1" applyFont="1" applyBorder="1" applyAlignment="1">
      <alignment horizontal="center" vertical="center" wrapText="1"/>
    </xf>
    <xf numFmtId="1" fontId="5" fillId="5" borderId="716" xfId="0" applyNumberFormat="1" applyFont="1" applyFill="1" applyBorder="1" applyAlignment="1">
      <alignment horizontal="center" vertical="center" wrapText="1"/>
    </xf>
    <xf numFmtId="0" fontId="5" fillId="5" borderId="395" xfId="0" applyFont="1" applyFill="1" applyBorder="1" applyAlignment="1">
      <alignment horizontal="center" vertical="center" wrapText="1"/>
    </xf>
    <xf numFmtId="0" fontId="5" fillId="5" borderId="631" xfId="0" applyFont="1" applyFill="1" applyBorder="1" applyAlignment="1">
      <alignment horizontal="center" vertical="center" wrapText="1"/>
    </xf>
    <xf numFmtId="1" fontId="5" fillId="2" borderId="735" xfId="0" applyNumberFormat="1" applyFont="1" applyFill="1" applyBorder="1" applyAlignment="1">
      <alignment horizontal="center" vertical="center" wrapText="1"/>
    </xf>
    <xf numFmtId="1" fontId="5" fillId="0" borderId="783" xfId="0" applyNumberFormat="1" applyFont="1" applyBorder="1" applyAlignment="1">
      <alignment horizontal="center" vertical="center"/>
    </xf>
    <xf numFmtId="1" fontId="5" fillId="0" borderId="825" xfId="0" applyNumberFormat="1" applyFont="1" applyBorder="1" applyAlignment="1">
      <alignment horizontal="center" vertical="center" wrapText="1"/>
    </xf>
    <xf numFmtId="1" fontId="16" fillId="0" borderId="395" xfId="0" applyNumberFormat="1" applyFont="1" applyBorder="1" applyAlignment="1">
      <alignment horizontal="center" vertical="center"/>
    </xf>
    <xf numFmtId="1" fontId="16" fillId="0" borderId="631" xfId="0" applyNumberFormat="1" applyFont="1" applyBorder="1" applyAlignment="1">
      <alignment horizontal="center" vertical="center"/>
    </xf>
    <xf numFmtId="1" fontId="16" fillId="0" borderId="783" xfId="0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1" fontId="16" fillId="0" borderId="729" xfId="0" applyNumberFormat="1" applyFont="1" applyBorder="1" applyAlignment="1">
      <alignment horizontal="center" vertical="center" wrapText="1"/>
    </xf>
    <xf numFmtId="1" fontId="16" fillId="0" borderId="741" xfId="0" applyNumberFormat="1" applyFont="1" applyBorder="1" applyAlignment="1">
      <alignment horizontal="center" vertical="center" wrapText="1"/>
    </xf>
    <xf numFmtId="1" fontId="16" fillId="0" borderId="729" xfId="0" applyNumberFormat="1" applyFont="1" applyBorder="1" applyAlignment="1">
      <alignment horizontal="center" vertical="center"/>
    </xf>
    <xf numFmtId="1" fontId="16" fillId="0" borderId="621" xfId="0" applyNumberFormat="1" applyFont="1" applyBorder="1" applyAlignment="1">
      <alignment horizontal="center" vertical="center"/>
    </xf>
    <xf numFmtId="1" fontId="16" fillId="0" borderId="783" xfId="0" applyNumberFormat="1" applyFont="1" applyBorder="1" applyAlignment="1">
      <alignment horizontal="left" vertical="center" wrapText="1"/>
    </xf>
    <xf numFmtId="1" fontId="16" fillId="0" borderId="9" xfId="0" applyNumberFormat="1" applyFont="1" applyBorder="1" applyAlignment="1">
      <alignment horizontal="left" vertical="center" wrapText="1"/>
    </xf>
    <xf numFmtId="1" fontId="16" fillId="0" borderId="741" xfId="0" applyNumberFormat="1" applyFont="1" applyBorder="1" applyAlignment="1">
      <alignment horizontal="center" vertical="center"/>
    </xf>
    <xf numFmtId="1" fontId="16" fillId="0" borderId="395" xfId="0" applyNumberFormat="1" applyFont="1" applyBorder="1" applyAlignment="1">
      <alignment horizontal="center" vertical="center" wrapText="1"/>
    </xf>
    <xf numFmtId="1" fontId="16" fillId="0" borderId="631" xfId="0" applyNumberFormat="1" applyFont="1" applyBorder="1" applyAlignment="1">
      <alignment horizontal="center" vertical="center" wrapText="1"/>
    </xf>
    <xf numFmtId="1" fontId="16" fillId="0" borderId="818" xfId="0" applyNumberFormat="1" applyFont="1" applyBorder="1" applyAlignment="1">
      <alignment horizontal="left" vertical="center" wrapText="1"/>
    </xf>
    <xf numFmtId="1" fontId="16" fillId="0" borderId="790" xfId="0" applyNumberFormat="1" applyFont="1" applyBorder="1" applyAlignment="1">
      <alignment horizontal="left" vertical="center" wrapText="1"/>
    </xf>
    <xf numFmtId="1" fontId="16" fillId="0" borderId="621" xfId="0" applyNumberFormat="1" applyFont="1" applyBorder="1" applyAlignment="1">
      <alignment horizontal="center" vertical="center" wrapText="1"/>
    </xf>
    <xf numFmtId="1" fontId="5" fillId="0" borderId="620" xfId="0" applyNumberFormat="1" applyFont="1" applyBorder="1" applyAlignment="1">
      <alignment horizontal="center" vertical="center" wrapText="1"/>
    </xf>
    <xf numFmtId="1" fontId="5" fillId="0" borderId="628" xfId="0" applyNumberFormat="1" applyFont="1" applyBorder="1" applyAlignment="1">
      <alignment horizontal="center" vertical="center" wrapText="1"/>
    </xf>
    <xf numFmtId="1" fontId="5" fillId="0" borderId="620" xfId="0" applyNumberFormat="1" applyFont="1" applyBorder="1" applyAlignment="1">
      <alignment horizontal="center" vertical="center"/>
    </xf>
    <xf numFmtId="1" fontId="5" fillId="0" borderId="628" xfId="0" applyNumberFormat="1" applyFont="1" applyBorder="1" applyAlignment="1">
      <alignment horizontal="center" vertical="center"/>
    </xf>
    <xf numFmtId="1" fontId="5" fillId="0" borderId="625" xfId="0" applyNumberFormat="1" applyFont="1" applyBorder="1" applyAlignment="1">
      <alignment horizontal="center" vertical="center" wrapText="1"/>
    </xf>
    <xf numFmtId="1" fontId="5" fillId="0" borderId="620" xfId="0" applyNumberFormat="1" applyFont="1" applyBorder="1" applyAlignment="1">
      <alignment horizontal="left" vertical="center" wrapText="1"/>
    </xf>
    <xf numFmtId="1" fontId="5" fillId="0" borderId="706" xfId="0" applyNumberFormat="1" applyFont="1" applyBorder="1" applyAlignment="1">
      <alignment horizontal="center" vertical="center" wrapText="1"/>
    </xf>
    <xf numFmtId="1" fontId="5" fillId="0" borderId="707" xfId="0" applyNumberFormat="1" applyFont="1" applyBorder="1" applyAlignment="1">
      <alignment horizontal="center" vertical="center" wrapText="1"/>
    </xf>
    <xf numFmtId="1" fontId="5" fillId="0" borderId="728" xfId="0" applyNumberFormat="1" applyFont="1" applyBorder="1" applyAlignment="1">
      <alignment horizontal="center" vertical="center" wrapText="1"/>
    </xf>
    <xf numFmtId="1" fontId="5" fillId="0" borderId="730" xfId="0" applyNumberFormat="1" applyFont="1" applyBorder="1" applyAlignment="1">
      <alignment horizontal="center" vertical="center" wrapText="1"/>
    </xf>
    <xf numFmtId="1" fontId="5" fillId="0" borderId="731" xfId="0" applyNumberFormat="1" applyFont="1" applyBorder="1" applyAlignment="1">
      <alignment horizontal="center" vertical="center" wrapText="1"/>
    </xf>
    <xf numFmtId="0" fontId="0" fillId="5" borderId="731" xfId="0" applyFill="1" applyBorder="1" applyAlignment="1">
      <alignment horizontal="center" vertical="center"/>
    </xf>
    <xf numFmtId="0" fontId="0" fillId="5" borderId="730" xfId="0" applyFill="1" applyBorder="1" applyAlignment="1">
      <alignment horizontal="center" vertical="center"/>
    </xf>
    <xf numFmtId="1" fontId="5" fillId="0" borderId="706" xfId="0" applyNumberFormat="1" applyFont="1" applyBorder="1" applyAlignment="1">
      <alignment horizontal="center" vertical="center"/>
    </xf>
    <xf numFmtId="1" fontId="5" fillId="0" borderId="709" xfId="0" applyNumberFormat="1" applyFont="1" applyBorder="1" applyAlignment="1" applyProtection="1">
      <alignment horizontal="center" vertical="center"/>
      <protection hidden="1"/>
    </xf>
    <xf numFmtId="1" fontId="5" fillId="0" borderId="707" xfId="0" applyNumberFormat="1" applyFont="1" applyBorder="1" applyAlignment="1" applyProtection="1">
      <alignment horizontal="center" vertical="center"/>
      <protection hidden="1"/>
    </xf>
    <xf numFmtId="1" fontId="5" fillId="0" borderId="709" xfId="0" applyNumberFormat="1" applyFont="1" applyBorder="1" applyAlignment="1" applyProtection="1">
      <alignment horizontal="center" vertical="center" wrapText="1"/>
      <protection hidden="1"/>
    </xf>
    <xf numFmtId="1" fontId="5" fillId="0" borderId="707" xfId="0" applyNumberFormat="1" applyFont="1" applyBorder="1" applyAlignment="1" applyProtection="1">
      <alignment horizontal="center" vertical="center" wrapText="1"/>
      <protection hidden="1"/>
    </xf>
    <xf numFmtId="1" fontId="5" fillId="0" borderId="739" xfId="0" applyNumberFormat="1" applyFont="1" applyBorder="1" applyAlignment="1">
      <alignment horizontal="center" vertical="center" wrapText="1"/>
    </xf>
    <xf numFmtId="1" fontId="5" fillId="0" borderId="740" xfId="0" applyNumberFormat="1" applyFont="1" applyBorder="1" applyAlignment="1">
      <alignment horizontal="center" vertical="center" wrapText="1"/>
    </xf>
    <xf numFmtId="1" fontId="5" fillId="0" borderId="730" xfId="0" applyNumberFormat="1" applyFont="1" applyBorder="1" applyAlignment="1">
      <alignment horizontal="center" vertical="center"/>
    </xf>
    <xf numFmtId="1" fontId="5" fillId="0" borderId="739" xfId="0" applyNumberFormat="1" applyFont="1" applyBorder="1" applyAlignment="1">
      <alignment horizontal="center" vertical="center"/>
    </xf>
    <xf numFmtId="1" fontId="5" fillId="0" borderId="706" xfId="0" applyNumberFormat="1" applyFont="1" applyBorder="1" applyAlignment="1" applyProtection="1">
      <alignment horizontal="center" vertical="center" wrapText="1"/>
      <protection hidden="1"/>
    </xf>
    <xf numFmtId="1" fontId="5" fillId="0" borderId="739" xfId="0" applyNumberFormat="1" applyFont="1" applyBorder="1" applyAlignment="1" applyProtection="1">
      <alignment horizontal="center" vertical="center" wrapText="1"/>
      <protection hidden="1"/>
    </xf>
    <xf numFmtId="1" fontId="5" fillId="0" borderId="746" xfId="0" applyNumberFormat="1" applyFont="1" applyBorder="1" applyAlignment="1" applyProtection="1">
      <alignment horizontal="center" vertical="center" wrapText="1"/>
      <protection hidden="1"/>
    </xf>
    <xf numFmtId="1" fontId="5" fillId="0" borderId="748" xfId="0" applyNumberFormat="1" applyFont="1" applyBorder="1" applyAlignment="1" applyProtection="1">
      <alignment horizontal="center" vertical="center" wrapText="1"/>
      <protection hidden="1"/>
    </xf>
    <xf numFmtId="1" fontId="5" fillId="0" borderId="769" xfId="0" applyNumberFormat="1" applyFont="1" applyBorder="1" applyAlignment="1">
      <alignment horizontal="center" vertical="center" wrapText="1"/>
    </xf>
    <xf numFmtId="1" fontId="5" fillId="0" borderId="771" xfId="0" applyNumberFormat="1" applyFont="1" applyBorder="1" applyAlignment="1">
      <alignment horizontal="center" vertical="center" wrapText="1"/>
    </xf>
    <xf numFmtId="1" fontId="5" fillId="0" borderId="770" xfId="0" applyNumberFormat="1" applyFont="1" applyBorder="1" applyAlignment="1">
      <alignment horizontal="center" vertical="center" wrapText="1"/>
    </xf>
    <xf numFmtId="1" fontId="5" fillId="0" borderId="781" xfId="0" applyNumberFormat="1" applyFont="1" applyBorder="1" applyAlignment="1">
      <alignment horizontal="center" vertical="center" wrapText="1"/>
    </xf>
    <xf numFmtId="1" fontId="5" fillId="0" borderId="703" xfId="0" applyNumberFormat="1" applyFont="1" applyBorder="1" applyAlignment="1">
      <alignment horizontal="center" vertical="center"/>
    </xf>
    <xf numFmtId="1" fontId="5" fillId="0" borderId="782" xfId="0" applyNumberFormat="1" applyFont="1" applyBorder="1" applyAlignment="1">
      <alignment horizontal="center" vertical="center" wrapText="1"/>
    </xf>
    <xf numFmtId="1" fontId="16" fillId="0" borderId="703" xfId="0" applyNumberFormat="1" applyFont="1" applyBorder="1" applyAlignment="1">
      <alignment horizontal="center" vertical="center" wrapText="1"/>
    </xf>
    <xf numFmtId="1" fontId="16" fillId="0" borderId="781" xfId="0" applyNumberFormat="1" applyFont="1" applyBorder="1" applyAlignment="1">
      <alignment horizontal="center" vertical="center" wrapText="1"/>
    </xf>
    <xf numFmtId="1" fontId="16" fillId="0" borderId="703" xfId="0" applyNumberFormat="1" applyFont="1" applyBorder="1" applyAlignment="1">
      <alignment horizontal="left" vertical="center" wrapText="1"/>
    </xf>
    <xf numFmtId="1" fontId="16" fillId="0" borderId="781" xfId="0" applyNumberFormat="1" applyFont="1" applyBorder="1" applyAlignment="1">
      <alignment horizontal="left" vertical="center" wrapText="1"/>
    </xf>
    <xf numFmtId="1" fontId="16" fillId="0" borderId="725" xfId="0" applyNumberFormat="1" applyFont="1" applyBorder="1" applyAlignment="1">
      <alignment horizontal="left" vertical="center" wrapText="1"/>
    </xf>
    <xf numFmtId="1" fontId="16" fillId="0" borderId="726" xfId="0" applyNumberFormat="1" applyFont="1" applyBorder="1" applyAlignment="1">
      <alignment horizontal="left" vertical="center" wrapText="1"/>
    </xf>
    <xf numFmtId="1" fontId="5" fillId="0" borderId="640" xfId="0" applyNumberFormat="1" applyFont="1" applyBorder="1" applyAlignment="1">
      <alignment horizontal="center" vertical="center"/>
    </xf>
    <xf numFmtId="1" fontId="5" fillId="0" borderId="643" xfId="0" applyNumberFormat="1" applyFont="1" applyBorder="1" applyAlignment="1">
      <alignment horizontal="center" vertical="center" wrapText="1"/>
    </xf>
    <xf numFmtId="1" fontId="5" fillId="0" borderId="639" xfId="0" applyNumberFormat="1" applyFont="1" applyBorder="1" applyAlignment="1">
      <alignment horizontal="center" vertical="center" wrapText="1"/>
    </xf>
    <xf numFmtId="1" fontId="5" fillId="0" borderId="640" xfId="0" applyNumberFormat="1" applyFont="1" applyBorder="1" applyAlignment="1">
      <alignment horizontal="center" vertical="center" wrapText="1"/>
    </xf>
    <xf numFmtId="1" fontId="5" fillId="0" borderId="657" xfId="0" applyNumberFormat="1" applyFont="1" applyBorder="1" applyAlignment="1">
      <alignment horizontal="center" vertical="center" wrapText="1"/>
    </xf>
    <xf numFmtId="0" fontId="0" fillId="5" borderId="620" xfId="0" applyFill="1" applyBorder="1" applyAlignment="1">
      <alignment horizontal="center" vertical="center"/>
    </xf>
    <xf numFmtId="1" fontId="5" fillId="0" borderId="657" xfId="0" applyNumberFormat="1" applyFont="1" applyBorder="1" applyAlignment="1">
      <alignment horizontal="center" vertical="center"/>
    </xf>
    <xf numFmtId="1" fontId="5" fillId="0" borderId="643" xfId="0" applyNumberFormat="1" applyFont="1" applyBorder="1" applyAlignment="1" applyProtection="1">
      <alignment horizontal="center" vertical="center"/>
      <protection hidden="1"/>
    </xf>
    <xf numFmtId="1" fontId="5" fillId="0" borderId="639" xfId="0" applyNumberFormat="1" applyFont="1" applyBorder="1" applyAlignment="1" applyProtection="1">
      <alignment horizontal="center" vertical="center"/>
      <protection hidden="1"/>
    </xf>
    <xf numFmtId="1" fontId="5" fillId="0" borderId="643" xfId="0" applyNumberFormat="1" applyFont="1" applyBorder="1" applyAlignment="1" applyProtection="1">
      <alignment horizontal="center" vertical="center" wrapText="1"/>
      <protection hidden="1"/>
    </xf>
    <xf numFmtId="1" fontId="5" fillId="0" borderId="639" xfId="0" applyNumberFormat="1" applyFont="1" applyBorder="1" applyAlignment="1" applyProtection="1">
      <alignment horizontal="center" vertical="center" wrapText="1"/>
      <protection hidden="1"/>
    </xf>
    <xf numFmtId="1" fontId="5" fillId="0" borderId="659" xfId="0" applyNumberFormat="1" applyFont="1" applyBorder="1" applyAlignment="1">
      <alignment horizontal="center" vertical="center" wrapText="1"/>
    </xf>
    <xf numFmtId="1" fontId="5" fillId="0" borderId="660" xfId="0" applyNumberFormat="1" applyFont="1" applyBorder="1" applyAlignment="1">
      <alignment horizontal="center" vertical="center" wrapText="1"/>
    </xf>
    <xf numFmtId="1" fontId="5" fillId="0" borderId="659" xfId="0" applyNumberFormat="1" applyFont="1" applyBorder="1" applyAlignment="1">
      <alignment horizontal="center" vertical="center"/>
    </xf>
    <xf numFmtId="1" fontId="5" fillId="0" borderId="657" xfId="0" applyNumberFormat="1" applyFont="1" applyBorder="1" applyAlignment="1" applyProtection="1">
      <alignment horizontal="center" vertical="center" wrapText="1"/>
      <protection hidden="1"/>
    </xf>
    <xf numFmtId="1" fontId="5" fillId="0" borderId="659" xfId="0" applyNumberFormat="1" applyFont="1" applyBorder="1" applyAlignment="1" applyProtection="1">
      <alignment horizontal="center" vertical="center" wrapText="1"/>
      <protection hidden="1"/>
    </xf>
    <xf numFmtId="1" fontId="5" fillId="0" borderId="628" xfId="0" applyNumberFormat="1" applyFont="1" applyBorder="1" applyAlignment="1" applyProtection="1">
      <alignment horizontal="center" vertical="center" wrapText="1"/>
      <protection hidden="1"/>
    </xf>
    <xf numFmtId="1" fontId="5" fillId="0" borderId="665" xfId="0" applyNumberFormat="1" applyFont="1" applyBorder="1" applyAlignment="1" applyProtection="1">
      <alignment horizontal="center" vertical="center" wrapText="1"/>
      <protection hidden="1"/>
    </xf>
    <xf numFmtId="1" fontId="5" fillId="0" borderId="672" xfId="0" applyNumberFormat="1" applyFont="1" applyBorder="1" applyAlignment="1" applyProtection="1">
      <alignment horizontal="center" vertical="center" wrapText="1"/>
      <protection hidden="1"/>
    </xf>
    <xf numFmtId="1" fontId="5" fillId="0" borderId="690" xfId="0" applyNumberFormat="1" applyFont="1" applyBorder="1" applyAlignment="1">
      <alignment horizontal="center" vertical="center" wrapText="1"/>
    </xf>
    <xf numFmtId="1" fontId="5" fillId="0" borderId="692" xfId="0" applyNumberFormat="1" applyFont="1" applyBorder="1" applyAlignment="1">
      <alignment horizontal="center" vertical="center" wrapText="1"/>
    </xf>
    <xf numFmtId="1" fontId="5" fillId="0" borderId="691" xfId="0" applyNumberFormat="1" applyFont="1" applyBorder="1" applyAlignment="1">
      <alignment horizontal="center" vertical="center" wrapText="1"/>
    </xf>
    <xf numFmtId="1" fontId="5" fillId="5" borderId="694" xfId="0" applyNumberFormat="1" applyFont="1" applyFill="1" applyBorder="1" applyAlignment="1">
      <alignment horizontal="center" vertical="center" wrapText="1"/>
    </xf>
    <xf numFmtId="1" fontId="5" fillId="0" borderId="633" xfId="0" applyNumberFormat="1" applyFont="1" applyBorder="1" applyAlignment="1">
      <alignment horizontal="center" vertical="center" wrapText="1"/>
    </xf>
    <xf numFmtId="1" fontId="5" fillId="0" borderId="633" xfId="0" applyNumberFormat="1" applyFont="1" applyBorder="1" applyAlignment="1">
      <alignment horizontal="center" vertical="center"/>
    </xf>
    <xf numFmtId="0" fontId="5" fillId="5" borderId="657" xfId="0" applyFont="1" applyFill="1" applyBorder="1" applyAlignment="1">
      <alignment horizontal="center" vertical="center" wrapText="1"/>
    </xf>
    <xf numFmtId="1" fontId="5" fillId="2" borderId="697" xfId="0" applyNumberFormat="1" applyFont="1" applyFill="1" applyBorder="1" applyAlignment="1">
      <alignment horizontal="center" vertical="center" wrapText="1"/>
    </xf>
    <xf numFmtId="1" fontId="5" fillId="0" borderId="643" xfId="0" applyNumberFormat="1" applyFont="1" applyBorder="1" applyAlignment="1">
      <alignment horizontal="center" vertical="center"/>
    </xf>
    <xf numFmtId="1" fontId="5" fillId="0" borderId="648" xfId="0" applyNumberFormat="1" applyFont="1" applyBorder="1" applyAlignment="1">
      <alignment horizontal="center" vertical="center" wrapText="1"/>
    </xf>
    <xf numFmtId="1" fontId="16" fillId="0" borderId="657" xfId="0" applyNumberFormat="1" applyFont="1" applyBorder="1" applyAlignment="1">
      <alignment horizontal="center" vertical="center"/>
    </xf>
    <xf numFmtId="1" fontId="16" fillId="0" borderId="643" xfId="0" applyNumberFormat="1" applyFont="1" applyBorder="1" applyAlignment="1">
      <alignment horizontal="center" vertical="center" wrapText="1"/>
    </xf>
    <xf numFmtId="1" fontId="16" fillId="0" borderId="639" xfId="0" applyNumberFormat="1" applyFont="1" applyBorder="1" applyAlignment="1">
      <alignment horizontal="center" vertical="center" wrapText="1"/>
    </xf>
    <xf numFmtId="1" fontId="16" fillId="0" borderId="633" xfId="0" applyNumberFormat="1" applyFont="1" applyBorder="1" applyAlignment="1">
      <alignment horizontal="center" vertical="center" wrapText="1"/>
    </xf>
    <xf numFmtId="1" fontId="16" fillId="0" borderId="628" xfId="0" applyNumberFormat="1" applyFont="1" applyBorder="1" applyAlignment="1">
      <alignment horizontal="center" vertical="center" wrapText="1"/>
    </xf>
    <xf numFmtId="1" fontId="16" fillId="0" borderId="633" xfId="0" applyNumberFormat="1" applyFont="1" applyBorder="1" applyAlignment="1">
      <alignment horizontal="center" vertical="center"/>
    </xf>
    <xf numFmtId="1" fontId="16" fillId="0" borderId="643" xfId="0" applyNumberFormat="1" applyFont="1" applyBorder="1" applyAlignment="1">
      <alignment horizontal="left" vertical="center" wrapText="1"/>
    </xf>
    <xf numFmtId="1" fontId="16" fillId="0" borderId="639" xfId="0" applyNumberFormat="1" applyFont="1" applyBorder="1" applyAlignment="1">
      <alignment horizontal="left" vertical="center" wrapText="1"/>
    </xf>
    <xf numFmtId="1" fontId="16" fillId="0" borderId="628" xfId="0" applyNumberFormat="1" applyFont="1" applyBorder="1" applyAlignment="1">
      <alignment horizontal="center" vertical="center"/>
    </xf>
    <xf numFmtId="1" fontId="16" fillId="0" borderId="657" xfId="0" applyNumberFormat="1" applyFont="1" applyBorder="1" applyAlignment="1">
      <alignment horizontal="center" vertical="center" wrapText="1"/>
    </xf>
    <xf numFmtId="1" fontId="16" fillId="0" borderId="644" xfId="0" applyNumberFormat="1" applyFont="1" applyBorder="1" applyAlignment="1">
      <alignment horizontal="left" vertical="center" wrapText="1"/>
    </xf>
    <xf numFmtId="1" fontId="16" fillId="0" borderId="636" xfId="0" applyNumberFormat="1" applyFont="1" applyBorder="1" applyAlignment="1">
      <alignment horizontal="left" vertical="center" wrapText="1"/>
    </xf>
    <xf numFmtId="1" fontId="5" fillId="0" borderId="408" xfId="0" applyNumberFormat="1" applyFont="1" applyBorder="1" applyAlignment="1">
      <alignment horizontal="center" vertical="center"/>
    </xf>
    <xf numFmtId="1" fontId="5" fillId="0" borderId="435" xfId="0" applyNumberFormat="1" applyFont="1" applyBorder="1" applyAlignment="1">
      <alignment horizontal="center" vertical="center" wrapText="1"/>
    </xf>
    <xf numFmtId="1" fontId="5" fillId="0" borderId="546" xfId="0" applyNumberFormat="1" applyFont="1" applyBorder="1" applyAlignment="1">
      <alignment horizontal="center" vertical="center" wrapText="1"/>
    </xf>
    <xf numFmtId="1" fontId="5" fillId="0" borderId="531" xfId="0" applyNumberFormat="1" applyFont="1" applyBorder="1" applyAlignment="1">
      <alignment horizontal="center" vertical="center" wrapText="1"/>
    </xf>
    <xf numFmtId="1" fontId="5" fillId="0" borderId="502" xfId="0" applyNumberFormat="1" applyFont="1" applyBorder="1" applyAlignment="1">
      <alignment horizontal="center" vertical="center" wrapText="1"/>
    </xf>
    <xf numFmtId="1" fontId="5" fillId="0" borderId="531" xfId="0" applyNumberFormat="1" applyFont="1" applyBorder="1" applyAlignment="1">
      <alignment horizontal="center" vertical="center"/>
    </xf>
    <xf numFmtId="1" fontId="5" fillId="0" borderId="413" xfId="0" applyNumberFormat="1" applyFont="1" applyBorder="1" applyAlignment="1">
      <alignment horizontal="center" vertical="center"/>
    </xf>
    <xf numFmtId="1" fontId="5" fillId="0" borderId="502" xfId="0" applyNumberFormat="1" applyFont="1" applyBorder="1" applyAlignment="1">
      <alignment horizontal="center" vertical="center"/>
    </xf>
    <xf numFmtId="1" fontId="5" fillId="0" borderId="548" xfId="0" applyNumberFormat="1" applyFont="1" applyBorder="1" applyAlignment="1">
      <alignment horizontal="center" vertical="center" wrapText="1"/>
    </xf>
    <xf numFmtId="1" fontId="5" fillId="0" borderId="413" xfId="0" applyNumberFormat="1" applyFont="1" applyBorder="1" applyAlignment="1">
      <alignment horizontal="center" vertical="center" wrapText="1"/>
    </xf>
    <xf numFmtId="1" fontId="5" fillId="0" borderId="408" xfId="0" applyNumberFormat="1" applyFont="1" applyBorder="1" applyAlignment="1">
      <alignment horizontal="center" vertical="center" wrapText="1"/>
    </xf>
    <xf numFmtId="1" fontId="5" fillId="0" borderId="531" xfId="0" applyNumberFormat="1" applyFont="1" applyBorder="1" applyAlignment="1">
      <alignment horizontal="left" vertical="center" wrapText="1"/>
    </xf>
    <xf numFmtId="1" fontId="5" fillId="0" borderId="413" xfId="0" applyNumberFormat="1" applyFont="1" applyBorder="1" applyAlignment="1">
      <alignment horizontal="left" vertical="center" wrapText="1"/>
    </xf>
    <xf numFmtId="1" fontId="5" fillId="0" borderId="562" xfId="0" applyNumberFormat="1" applyFont="1" applyBorder="1" applyAlignment="1">
      <alignment horizontal="center" vertical="center" wrapText="1"/>
    </xf>
    <xf numFmtId="1" fontId="5" fillId="0" borderId="566" xfId="0" applyNumberFormat="1" applyFont="1" applyBorder="1" applyAlignment="1">
      <alignment horizontal="center" vertical="center" wrapText="1"/>
    </xf>
    <xf numFmtId="1" fontId="5" fillId="0" borderId="563" xfId="0" applyNumberFormat="1" applyFont="1" applyBorder="1" applyAlignment="1">
      <alignment horizontal="center" vertical="center" wrapText="1"/>
    </xf>
    <xf numFmtId="1" fontId="5" fillId="0" borderId="564" xfId="0" applyNumberFormat="1" applyFont="1" applyBorder="1" applyAlignment="1">
      <alignment horizontal="center" vertical="center" wrapText="1"/>
    </xf>
    <xf numFmtId="1" fontId="5" fillId="0" borderId="565" xfId="0" applyNumberFormat="1" applyFont="1" applyBorder="1" applyAlignment="1">
      <alignment horizontal="center" vertical="center" wrapText="1"/>
    </xf>
    <xf numFmtId="0" fontId="0" fillId="5" borderId="563" xfId="0" applyFill="1" applyBorder="1" applyAlignment="1">
      <alignment horizontal="center" vertical="center"/>
    </xf>
    <xf numFmtId="0" fontId="0" fillId="5" borderId="565" xfId="0" applyFill="1" applyBorder="1" applyAlignment="1">
      <alignment horizontal="center" vertical="center"/>
    </xf>
    <xf numFmtId="0" fontId="0" fillId="5" borderId="564" xfId="0" applyFill="1" applyBorder="1" applyAlignment="1">
      <alignment horizontal="center" vertical="center"/>
    </xf>
    <xf numFmtId="1" fontId="5" fillId="0" borderId="562" xfId="0" applyNumberFormat="1" applyFont="1" applyBorder="1" applyAlignment="1">
      <alignment horizontal="center" vertical="center"/>
    </xf>
    <xf numFmtId="1" fontId="5" fillId="0" borderId="566" xfId="0" applyNumberFormat="1" applyFont="1" applyBorder="1" applyAlignment="1">
      <alignment horizontal="center" vertical="center"/>
    </xf>
    <xf numFmtId="1" fontId="5" fillId="0" borderId="582" xfId="0" applyNumberFormat="1" applyFont="1" applyBorder="1" applyAlignment="1" applyProtection="1">
      <alignment horizontal="center" vertical="center"/>
      <protection hidden="1"/>
    </xf>
    <xf numFmtId="1" fontId="5" fillId="0" borderId="574" xfId="0" applyNumberFormat="1" applyFont="1" applyBorder="1" applyAlignment="1" applyProtection="1">
      <alignment horizontal="center" vertical="center"/>
      <protection hidden="1"/>
    </xf>
    <xf numFmtId="1" fontId="5" fillId="0" borderId="582" xfId="0" applyNumberFormat="1" applyFont="1" applyBorder="1" applyAlignment="1" applyProtection="1">
      <alignment horizontal="center" vertical="center" wrapText="1"/>
      <protection hidden="1"/>
    </xf>
    <xf numFmtId="1" fontId="5" fillId="0" borderId="574" xfId="0" applyNumberFormat="1" applyFont="1" applyBorder="1" applyAlignment="1" applyProtection="1">
      <alignment horizontal="center" vertical="center" wrapText="1"/>
      <protection hidden="1"/>
    </xf>
    <xf numFmtId="1" fontId="5" fillId="0" borderId="581" xfId="0" applyNumberFormat="1" applyFont="1" applyBorder="1" applyAlignment="1">
      <alignment horizontal="center" vertical="center" wrapText="1"/>
    </xf>
    <xf numFmtId="1" fontId="5" fillId="0" borderId="574" xfId="0" applyNumberFormat="1" applyFont="1" applyBorder="1" applyAlignment="1">
      <alignment horizontal="center" vertical="center" wrapText="1"/>
    </xf>
    <xf numFmtId="1" fontId="5" fillId="0" borderId="563" xfId="0" applyNumberFormat="1" applyFont="1" applyBorder="1" applyAlignment="1">
      <alignment horizontal="center" vertical="center"/>
    </xf>
    <xf numFmtId="1" fontId="5" fillId="0" borderId="564" xfId="0" applyNumberFormat="1" applyFont="1" applyBorder="1" applyAlignment="1">
      <alignment horizontal="center" vertical="center"/>
    </xf>
    <xf numFmtId="1" fontId="5" fillId="0" borderId="581" xfId="0" applyNumberFormat="1" applyFont="1" applyBorder="1" applyAlignment="1">
      <alignment horizontal="center" vertical="center"/>
    </xf>
    <xf numFmtId="1" fontId="5" fillId="0" borderId="566" xfId="0" applyNumberFormat="1" applyFont="1" applyBorder="1" applyAlignment="1" applyProtection="1">
      <alignment horizontal="center" vertical="center" wrapText="1"/>
      <protection hidden="1"/>
    </xf>
    <xf numFmtId="1" fontId="5" fillId="0" borderId="563" xfId="0" applyNumberFormat="1" applyFont="1" applyBorder="1" applyAlignment="1" applyProtection="1">
      <alignment horizontal="center" vertical="center" wrapText="1"/>
      <protection hidden="1"/>
    </xf>
    <xf numFmtId="1" fontId="5" fillId="0" borderId="581" xfId="0" applyNumberFormat="1" applyFont="1" applyBorder="1" applyAlignment="1" applyProtection="1">
      <alignment horizontal="center" vertical="center" wrapText="1"/>
      <protection hidden="1"/>
    </xf>
    <xf numFmtId="1" fontId="5" fillId="0" borderId="578" xfId="0" applyNumberFormat="1" applyFont="1" applyBorder="1" applyAlignment="1" applyProtection="1">
      <alignment horizontal="center" vertical="center" wrapText="1"/>
      <protection hidden="1"/>
    </xf>
    <xf numFmtId="1" fontId="5" fillId="0" borderId="586" xfId="0" applyNumberFormat="1" applyFont="1" applyBorder="1" applyAlignment="1" applyProtection="1">
      <alignment horizontal="center" vertical="center" wrapText="1"/>
      <protection hidden="1"/>
    </xf>
    <xf numFmtId="1" fontId="5" fillId="0" borderId="564" xfId="0" applyNumberFormat="1" applyFont="1" applyBorder="1" applyAlignment="1" applyProtection="1">
      <alignment horizontal="center" vertical="center" wrapText="1"/>
      <protection hidden="1"/>
    </xf>
    <xf numFmtId="1" fontId="5" fillId="0" borderId="408" xfId="0" applyNumberFormat="1" applyFont="1" applyBorder="1" applyAlignment="1" applyProtection="1">
      <alignment horizontal="center" vertical="center" wrapText="1"/>
      <protection hidden="1"/>
    </xf>
    <xf numFmtId="1" fontId="5" fillId="0" borderId="391" xfId="0" applyNumberFormat="1" applyFont="1" applyBorder="1" applyAlignment="1" applyProtection="1">
      <alignment horizontal="center" vertical="center" wrapText="1"/>
      <protection hidden="1"/>
    </xf>
    <xf numFmtId="1" fontId="5" fillId="0" borderId="546" xfId="0" applyNumberFormat="1" applyFont="1" applyBorder="1" applyAlignment="1" applyProtection="1">
      <alignment horizontal="center" vertical="center" wrapText="1"/>
      <protection hidden="1"/>
    </xf>
    <xf numFmtId="1" fontId="5" fillId="0" borderId="597" xfId="0" applyNumberFormat="1" applyFont="1" applyBorder="1" applyAlignment="1">
      <alignment horizontal="center" vertical="center" wrapText="1"/>
    </xf>
    <xf numFmtId="1" fontId="5" fillId="0" borderId="599" xfId="0" applyNumberFormat="1" applyFont="1" applyBorder="1" applyAlignment="1">
      <alignment horizontal="center" vertical="center" wrapText="1"/>
    </xf>
    <xf numFmtId="1" fontId="5" fillId="0" borderId="598" xfId="0" applyNumberFormat="1" applyFont="1" applyBorder="1" applyAlignment="1">
      <alignment horizontal="center" vertical="center" wrapText="1"/>
    </xf>
    <xf numFmtId="1" fontId="5" fillId="5" borderId="602" xfId="0" applyNumberFormat="1" applyFont="1" applyFill="1" applyBorder="1" applyAlignment="1">
      <alignment horizontal="center" vertical="center" wrapText="1"/>
    </xf>
    <xf numFmtId="1" fontId="5" fillId="0" borderId="597" xfId="0" applyNumberFormat="1" applyFont="1" applyBorder="1" applyAlignment="1">
      <alignment horizontal="center" vertical="center"/>
    </xf>
    <xf numFmtId="0" fontId="5" fillId="5" borderId="408" xfId="0" applyFont="1" applyFill="1" applyBorder="1" applyAlignment="1">
      <alignment horizontal="center" vertical="center" wrapText="1"/>
    </xf>
    <xf numFmtId="1" fontId="5" fillId="2" borderId="612" xfId="0" applyNumberFormat="1" applyFont="1" applyFill="1" applyBorder="1" applyAlignment="1">
      <alignment horizontal="center" vertical="center" wrapText="1"/>
    </xf>
    <xf numFmtId="1" fontId="5" fillId="0" borderId="435" xfId="0" applyNumberFormat="1" applyFont="1" applyBorder="1" applyAlignment="1">
      <alignment horizontal="center" vertical="center"/>
    </xf>
    <xf numFmtId="1" fontId="5" fillId="0" borderId="556" xfId="0" applyNumberFormat="1" applyFont="1" applyBorder="1" applyAlignment="1">
      <alignment horizontal="center" vertical="center" wrapText="1"/>
    </xf>
    <xf numFmtId="1" fontId="16" fillId="0" borderId="408" xfId="0" applyNumberFormat="1" applyFont="1" applyBorder="1" applyAlignment="1">
      <alignment horizontal="center" vertical="center"/>
    </xf>
    <xf numFmtId="1" fontId="16" fillId="0" borderId="435" xfId="0" applyNumberFormat="1" applyFont="1" applyBorder="1" applyAlignment="1">
      <alignment horizontal="center" vertical="center" wrapText="1"/>
    </xf>
    <xf numFmtId="1" fontId="16" fillId="0" borderId="546" xfId="0" applyNumberFormat="1" applyFont="1" applyBorder="1" applyAlignment="1">
      <alignment horizontal="center" vertical="center" wrapText="1"/>
    </xf>
    <xf numFmtId="1" fontId="16" fillId="0" borderId="597" xfId="0" applyNumberFormat="1" applyFont="1" applyBorder="1" applyAlignment="1">
      <alignment horizontal="center" vertical="center" wrapText="1"/>
    </xf>
    <xf numFmtId="1" fontId="16" fillId="0" borderId="581" xfId="0" applyNumberFormat="1" applyFont="1" applyBorder="1" applyAlignment="1">
      <alignment horizontal="center" vertical="center" wrapText="1"/>
    </xf>
    <xf numFmtId="1" fontId="16" fillId="0" borderId="597" xfId="0" applyNumberFormat="1" applyFont="1" applyBorder="1" applyAlignment="1">
      <alignment horizontal="center" vertical="center"/>
    </xf>
    <xf numFmtId="1" fontId="16" fillId="0" borderId="564" xfId="0" applyNumberFormat="1" applyFont="1" applyBorder="1" applyAlignment="1">
      <alignment horizontal="center" vertical="center"/>
    </xf>
    <xf numFmtId="1" fontId="16" fillId="0" borderId="435" xfId="0" applyNumberFormat="1" applyFont="1" applyBorder="1" applyAlignment="1">
      <alignment horizontal="left" vertical="center" wrapText="1"/>
    </xf>
    <xf numFmtId="1" fontId="16" fillId="0" borderId="546" xfId="0" applyNumberFormat="1" applyFont="1" applyBorder="1" applyAlignment="1">
      <alignment horizontal="left" vertical="center" wrapText="1"/>
    </xf>
    <xf numFmtId="1" fontId="16" fillId="0" borderId="581" xfId="0" applyNumberFormat="1" applyFont="1" applyBorder="1" applyAlignment="1">
      <alignment horizontal="center" vertical="center"/>
    </xf>
    <xf numFmtId="1" fontId="16" fillId="0" borderId="408" xfId="0" applyNumberFormat="1" applyFont="1" applyBorder="1" applyAlignment="1">
      <alignment horizontal="center" vertical="center" wrapText="1"/>
    </xf>
    <xf numFmtId="1" fontId="16" fillId="0" borderId="615" xfId="0" applyNumberFormat="1" applyFont="1" applyBorder="1" applyAlignment="1">
      <alignment horizontal="left" vertical="center" wrapText="1"/>
    </xf>
    <xf numFmtId="1" fontId="16" fillId="0" borderId="607" xfId="0" applyNumberFormat="1" applyFont="1" applyBorder="1" applyAlignment="1">
      <alignment horizontal="left" vertical="center" wrapText="1"/>
    </xf>
    <xf numFmtId="1" fontId="16" fillId="0" borderId="564" xfId="0" applyNumberFormat="1" applyFont="1" applyBorder="1" applyAlignment="1">
      <alignment horizontal="center" vertical="center" wrapText="1"/>
    </xf>
    <xf numFmtId="1" fontId="5" fillId="0" borderId="404" xfId="0" applyNumberFormat="1" applyFont="1" applyBorder="1" applyAlignment="1">
      <alignment horizontal="center" vertical="center"/>
    </xf>
    <xf numFmtId="1" fontId="5" fillId="0" borderId="402" xfId="0" applyNumberFormat="1" applyFont="1" applyBorder="1" applyAlignment="1">
      <alignment horizontal="center" vertical="center" wrapText="1"/>
    </xf>
    <xf numFmtId="1" fontId="5" fillId="0" borderId="396" xfId="0" applyNumberFormat="1" applyFont="1" applyBorder="1" applyAlignment="1">
      <alignment horizontal="center" vertical="center" wrapText="1"/>
    </xf>
    <xf numFmtId="1" fontId="5" fillId="0" borderId="412" xfId="0" applyNumberFormat="1" applyFont="1" applyBorder="1" applyAlignment="1">
      <alignment horizontal="center" vertical="center" wrapText="1"/>
    </xf>
    <xf numFmtId="1" fontId="5" fillId="0" borderId="419" xfId="0" applyNumberFormat="1" applyFont="1" applyBorder="1" applyAlignment="1">
      <alignment horizontal="center" vertical="center" wrapText="1"/>
    </xf>
    <xf numFmtId="1" fontId="5" fillId="0" borderId="412" xfId="0" applyNumberFormat="1" applyFont="1" applyBorder="1" applyAlignment="1">
      <alignment horizontal="center" vertical="center"/>
    </xf>
    <xf numFmtId="1" fontId="5" fillId="0" borderId="419" xfId="0" applyNumberFormat="1" applyFont="1" applyBorder="1" applyAlignment="1">
      <alignment horizontal="center" vertical="center"/>
    </xf>
    <xf numFmtId="1" fontId="5" fillId="0" borderId="423" xfId="0" applyNumberFormat="1" applyFont="1" applyBorder="1" applyAlignment="1">
      <alignment horizontal="center" vertical="center" wrapText="1"/>
    </xf>
    <xf numFmtId="1" fontId="5" fillId="0" borderId="404" xfId="0" applyNumberFormat="1" applyFont="1" applyBorder="1" applyAlignment="1">
      <alignment horizontal="center" vertical="center" wrapText="1"/>
    </xf>
    <xf numFmtId="1" fontId="5" fillId="0" borderId="412" xfId="0" applyNumberFormat="1" applyFont="1" applyBorder="1" applyAlignment="1">
      <alignment horizontal="left" vertical="center" wrapText="1"/>
    </xf>
    <xf numFmtId="1" fontId="5" fillId="0" borderId="489" xfId="0" applyNumberFormat="1" applyFont="1" applyBorder="1" applyAlignment="1">
      <alignment horizontal="center" vertical="center" wrapText="1"/>
    </xf>
    <xf numFmtId="1" fontId="5" fillId="0" borderId="490" xfId="0" applyNumberFormat="1" applyFont="1" applyBorder="1" applyAlignment="1">
      <alignment horizontal="center" vertical="center" wrapText="1"/>
    </xf>
    <xf numFmtId="1" fontId="5" fillId="0" borderId="491" xfId="0" applyNumberFormat="1" applyFont="1" applyBorder="1" applyAlignment="1">
      <alignment horizontal="center" vertical="center" wrapText="1"/>
    </xf>
    <xf numFmtId="1" fontId="5" fillId="0" borderId="492" xfId="0" applyNumberFormat="1" applyFont="1" applyBorder="1" applyAlignment="1">
      <alignment horizontal="center" vertical="center" wrapText="1"/>
    </xf>
    <xf numFmtId="0" fontId="0" fillId="5" borderId="490" xfId="0" applyFill="1" applyBorder="1" applyAlignment="1">
      <alignment horizontal="center" vertical="center"/>
    </xf>
    <xf numFmtId="0" fontId="0" fillId="5" borderId="492" xfId="0" applyFill="1" applyBorder="1" applyAlignment="1">
      <alignment horizontal="center" vertical="center"/>
    </xf>
    <xf numFmtId="0" fontId="0" fillId="5" borderId="491" xfId="0" applyFill="1" applyBorder="1" applyAlignment="1">
      <alignment horizontal="center" vertical="center"/>
    </xf>
    <xf numFmtId="1" fontId="5" fillId="0" borderId="402" xfId="0" applyNumberFormat="1" applyFont="1" applyBorder="1" applyAlignment="1" applyProtection="1">
      <alignment horizontal="center" vertical="center"/>
      <protection hidden="1"/>
    </xf>
    <xf numFmtId="1" fontId="5" fillId="0" borderId="396" xfId="0" applyNumberFormat="1" applyFont="1" applyBorder="1" applyAlignment="1" applyProtection="1">
      <alignment horizontal="center" vertical="center"/>
      <protection hidden="1"/>
    </xf>
    <xf numFmtId="1" fontId="5" fillId="0" borderId="402" xfId="0" applyNumberFormat="1" applyFont="1" applyBorder="1" applyAlignment="1" applyProtection="1">
      <alignment horizontal="center" vertical="center" wrapText="1"/>
      <protection hidden="1"/>
    </xf>
    <xf numFmtId="1" fontId="5" fillId="0" borderId="396" xfId="0" applyNumberFormat="1" applyFont="1" applyBorder="1" applyAlignment="1" applyProtection="1">
      <alignment horizontal="center" vertical="center" wrapText="1"/>
      <protection hidden="1"/>
    </xf>
    <xf numFmtId="1" fontId="5" fillId="0" borderId="500" xfId="0" applyNumberFormat="1" applyFont="1" applyBorder="1" applyAlignment="1">
      <alignment horizontal="center" vertical="center" wrapText="1"/>
    </xf>
    <xf numFmtId="1" fontId="5" fillId="0" borderId="501" xfId="0" applyNumberFormat="1" applyFont="1" applyBorder="1" applyAlignment="1">
      <alignment horizontal="center" vertical="center" wrapText="1"/>
    </xf>
    <xf numFmtId="1" fontId="5" fillId="0" borderId="490" xfId="0" applyNumberFormat="1" applyFont="1" applyBorder="1" applyAlignment="1">
      <alignment horizontal="center" vertical="center"/>
    </xf>
    <xf numFmtId="1" fontId="5" fillId="0" borderId="500" xfId="0" applyNumberFormat="1" applyFont="1" applyBorder="1" applyAlignment="1">
      <alignment horizontal="center" vertical="center"/>
    </xf>
    <xf numFmtId="1" fontId="5" fillId="0" borderId="404" xfId="0" applyNumberFormat="1" applyFont="1" applyBorder="1" applyAlignment="1" applyProtection="1">
      <alignment horizontal="center" vertical="center" wrapText="1"/>
      <protection hidden="1"/>
    </xf>
    <xf numFmtId="1" fontId="5" fillId="0" borderId="500" xfId="0" applyNumberFormat="1" applyFont="1" applyBorder="1" applyAlignment="1" applyProtection="1">
      <alignment horizontal="center" vertical="center" wrapText="1"/>
      <protection hidden="1"/>
    </xf>
    <xf numFmtId="1" fontId="5" fillId="0" borderId="502" xfId="0" applyNumberFormat="1" applyFont="1" applyBorder="1" applyAlignment="1" applyProtection="1">
      <alignment horizontal="center" vertical="center" wrapText="1"/>
      <protection hidden="1"/>
    </xf>
    <xf numFmtId="1" fontId="5" fillId="0" borderId="507" xfId="0" applyNumberFormat="1" applyFont="1" applyBorder="1" applyAlignment="1" applyProtection="1">
      <alignment horizontal="center" vertical="center" wrapText="1"/>
      <protection hidden="1"/>
    </xf>
    <xf numFmtId="1" fontId="5" fillId="0" borderId="509" xfId="0" applyNumberFormat="1" applyFont="1" applyBorder="1" applyAlignment="1" applyProtection="1">
      <alignment horizontal="center" vertical="center" wrapText="1"/>
      <protection hidden="1"/>
    </xf>
    <xf numFmtId="1" fontId="5" fillId="0" borderId="413" xfId="0" applyNumberFormat="1" applyFont="1" applyBorder="1" applyAlignment="1" applyProtection="1">
      <alignment horizontal="center" vertical="center" wrapText="1"/>
      <protection hidden="1"/>
    </xf>
    <xf numFmtId="1" fontId="5" fillId="0" borderId="409" xfId="0" applyNumberFormat="1" applyFont="1" applyBorder="1" applyAlignment="1" applyProtection="1">
      <alignment horizontal="center" vertical="center" wrapText="1"/>
      <protection hidden="1"/>
    </xf>
    <xf numFmtId="1" fontId="5" fillId="0" borderId="533" xfId="0" applyNumberFormat="1" applyFont="1" applyBorder="1" applyAlignment="1">
      <alignment horizontal="center" vertical="center" wrapText="1"/>
    </xf>
    <xf numFmtId="1" fontId="5" fillId="0" borderId="532" xfId="0" applyNumberFormat="1" applyFont="1" applyBorder="1" applyAlignment="1">
      <alignment horizontal="center" vertical="center" wrapText="1"/>
    </xf>
    <xf numFmtId="1" fontId="5" fillId="5" borderId="392" xfId="0" applyNumberFormat="1" applyFont="1" applyFill="1" applyBorder="1" applyAlignment="1">
      <alignment horizontal="center" vertical="center" wrapText="1"/>
    </xf>
    <xf numFmtId="1" fontId="5" fillId="2" borderId="548" xfId="0" applyNumberFormat="1" applyFont="1" applyFill="1" applyBorder="1" applyAlignment="1">
      <alignment horizontal="center" vertical="center" wrapText="1"/>
    </xf>
    <xf numFmtId="1" fontId="16" fillId="0" borderId="531" xfId="0" applyNumberFormat="1" applyFont="1" applyBorder="1" applyAlignment="1">
      <alignment horizontal="center" vertical="center" wrapText="1"/>
    </xf>
    <xf numFmtId="1" fontId="16" fillId="0" borderId="502" xfId="0" applyNumberFormat="1" applyFont="1" applyBorder="1" applyAlignment="1">
      <alignment horizontal="center" vertical="center" wrapText="1"/>
    </xf>
    <xf numFmtId="1" fontId="16" fillId="0" borderId="531" xfId="0" applyNumberFormat="1" applyFont="1" applyBorder="1" applyAlignment="1">
      <alignment horizontal="center" vertical="center"/>
    </xf>
    <xf numFmtId="1" fontId="16" fillId="0" borderId="413" xfId="0" applyNumberFormat="1" applyFont="1" applyBorder="1" applyAlignment="1">
      <alignment horizontal="center" vertical="center"/>
    </xf>
    <xf numFmtId="1" fontId="16" fillId="0" borderId="502" xfId="0" applyNumberFormat="1" applyFont="1" applyBorder="1" applyAlignment="1">
      <alignment horizontal="center" vertical="center"/>
    </xf>
    <xf numFmtId="1" fontId="16" fillId="0" borderId="551" xfId="0" applyNumberFormat="1" applyFont="1" applyBorder="1" applyAlignment="1">
      <alignment horizontal="left" vertical="center" wrapText="1"/>
    </xf>
    <xf numFmtId="1" fontId="16" fillId="0" borderId="541" xfId="0" applyNumberFormat="1" applyFont="1" applyBorder="1" applyAlignment="1">
      <alignment horizontal="left" vertical="center" wrapText="1"/>
    </xf>
    <xf numFmtId="1" fontId="16" fillId="0" borderId="413" xfId="0" applyNumberFormat="1" applyFont="1" applyBorder="1" applyAlignment="1">
      <alignment horizontal="center" vertical="center" wrapText="1"/>
    </xf>
    <xf numFmtId="1" fontId="5" fillId="0" borderId="436" xfId="0" applyNumberFormat="1" applyFont="1" applyBorder="1" applyAlignment="1">
      <alignment horizontal="center" vertical="center"/>
    </xf>
    <xf numFmtId="1" fontId="5" fillId="0" borderId="436" xfId="0" applyNumberFormat="1" applyFont="1" applyBorder="1" applyAlignment="1">
      <alignment horizontal="center" vertical="center" wrapText="1"/>
    </xf>
    <xf numFmtId="0" fontId="0" fillId="5" borderId="412" xfId="0" applyFill="1" applyBorder="1" applyAlignment="1">
      <alignment horizontal="center" vertical="center"/>
    </xf>
    <xf numFmtId="0" fontId="0" fillId="5" borderId="413" xfId="0" applyFill="1" applyBorder="1" applyAlignment="1">
      <alignment horizontal="center" vertical="center"/>
    </xf>
    <xf numFmtId="1" fontId="5" fillId="0" borderId="428" xfId="0" applyNumberFormat="1" applyFont="1" applyBorder="1" applyAlignment="1" applyProtection="1">
      <alignment horizontal="center" vertical="center"/>
      <protection hidden="1"/>
    </xf>
    <xf numFmtId="1" fontId="5" fillId="0" borderId="428" xfId="0" applyNumberFormat="1" applyFont="1" applyBorder="1" applyAlignment="1" applyProtection="1">
      <alignment horizontal="center" vertical="center" wrapText="1"/>
      <protection hidden="1"/>
    </xf>
    <xf numFmtId="1" fontId="5" fillId="0" borderId="446" xfId="0" applyNumberFormat="1" applyFont="1" applyBorder="1" applyAlignment="1">
      <alignment horizontal="center" vertical="center" wrapText="1"/>
    </xf>
    <xf numFmtId="1" fontId="5" fillId="0" borderId="447" xfId="0" applyNumberFormat="1" applyFont="1" applyBorder="1" applyAlignment="1">
      <alignment horizontal="center" vertical="center" wrapText="1"/>
    </xf>
    <xf numFmtId="1" fontId="5" fillId="0" borderId="446" xfId="0" applyNumberFormat="1" applyFont="1" applyBorder="1" applyAlignment="1">
      <alignment horizontal="center" vertical="center"/>
    </xf>
    <xf numFmtId="1" fontId="5" fillId="0" borderId="446" xfId="0" applyNumberFormat="1" applyFont="1" applyBorder="1" applyAlignment="1" applyProtection="1">
      <alignment horizontal="center" vertical="center" wrapText="1"/>
      <protection hidden="1"/>
    </xf>
    <xf numFmtId="1" fontId="5" fillId="0" borderId="419" xfId="0" applyNumberFormat="1" applyFont="1" applyBorder="1" applyAlignment="1" applyProtection="1">
      <alignment horizontal="center" vertical="center" wrapText="1"/>
      <protection hidden="1"/>
    </xf>
    <xf numFmtId="1" fontId="5" fillId="0" borderId="452" xfId="0" applyNumberFormat="1" applyFont="1" applyBorder="1" applyAlignment="1" applyProtection="1">
      <alignment horizontal="center" vertical="center" wrapText="1"/>
      <protection hidden="1"/>
    </xf>
    <xf numFmtId="1" fontId="5" fillId="0" borderId="460" xfId="0" applyNumberFormat="1" applyFont="1" applyBorder="1" applyAlignment="1" applyProtection="1">
      <alignment horizontal="center" vertical="center" wrapText="1"/>
      <protection hidden="1"/>
    </xf>
    <xf numFmtId="1" fontId="5" fillId="0" borderId="476" xfId="0" applyNumberFormat="1" applyFont="1" applyBorder="1" applyAlignment="1">
      <alignment horizontal="center" vertical="center" wrapText="1"/>
    </xf>
    <xf numFmtId="1" fontId="5" fillId="0" borderId="478" xfId="0" applyNumberFormat="1" applyFont="1" applyBorder="1" applyAlignment="1">
      <alignment horizontal="center" vertical="center" wrapText="1"/>
    </xf>
    <xf numFmtId="1" fontId="5" fillId="0" borderId="477" xfId="0" applyNumberFormat="1" applyFont="1" applyBorder="1" applyAlignment="1">
      <alignment horizontal="center" vertical="center" wrapText="1"/>
    </xf>
    <xf numFmtId="1" fontId="5" fillId="0" borderId="428" xfId="0" applyNumberFormat="1" applyFont="1" applyBorder="1" applyAlignment="1">
      <alignment horizontal="center" vertical="center" wrapText="1"/>
    </xf>
    <xf numFmtId="0" fontId="5" fillId="5" borderId="404" xfId="0" applyFont="1" applyFill="1" applyBorder="1" applyAlignment="1">
      <alignment horizontal="center" vertical="center" wrapText="1"/>
    </xf>
    <xf numFmtId="1" fontId="5" fillId="2" borderId="423" xfId="0" applyNumberFormat="1" applyFont="1" applyFill="1" applyBorder="1" applyAlignment="1">
      <alignment horizontal="center" vertical="center" wrapText="1"/>
    </xf>
    <xf numFmtId="1" fontId="5" fillId="0" borderId="402" xfId="0" applyNumberFormat="1" applyFont="1" applyBorder="1" applyAlignment="1">
      <alignment horizontal="center" vertical="center"/>
    </xf>
    <xf numFmtId="1" fontId="5" fillId="0" borderId="398" xfId="0" applyNumberFormat="1" applyFont="1" applyBorder="1" applyAlignment="1">
      <alignment horizontal="center" vertical="center" wrapText="1"/>
    </xf>
    <xf numFmtId="1" fontId="16" fillId="0" borderId="404" xfId="0" applyNumberFormat="1" applyFont="1" applyBorder="1" applyAlignment="1">
      <alignment horizontal="center" vertical="center"/>
    </xf>
    <xf numFmtId="1" fontId="16" fillId="0" borderId="402" xfId="0" applyNumberFormat="1" applyFont="1" applyBorder="1" applyAlignment="1">
      <alignment horizontal="center" vertical="center" wrapText="1"/>
    </xf>
    <xf numFmtId="1" fontId="16" fillId="0" borderId="396" xfId="0" applyNumberFormat="1" applyFont="1" applyBorder="1" applyAlignment="1">
      <alignment horizontal="center" vertical="center" wrapText="1"/>
    </xf>
    <xf numFmtId="1" fontId="16" fillId="0" borderId="412" xfId="0" applyNumberFormat="1" applyFont="1" applyBorder="1" applyAlignment="1">
      <alignment horizontal="center" vertical="center" wrapText="1"/>
    </xf>
    <xf numFmtId="1" fontId="16" fillId="0" borderId="419" xfId="0" applyNumberFormat="1" applyFont="1" applyBorder="1" applyAlignment="1">
      <alignment horizontal="center" vertical="center" wrapText="1"/>
    </xf>
    <xf numFmtId="1" fontId="16" fillId="0" borderId="412" xfId="0" applyNumberFormat="1" applyFont="1" applyBorder="1" applyAlignment="1">
      <alignment horizontal="center" vertical="center"/>
    </xf>
    <xf numFmtId="1" fontId="16" fillId="0" borderId="402" xfId="0" applyNumberFormat="1" applyFont="1" applyBorder="1" applyAlignment="1">
      <alignment horizontal="left" vertical="center" wrapText="1"/>
    </xf>
    <xf numFmtId="1" fontId="16" fillId="0" borderId="396" xfId="0" applyNumberFormat="1" applyFont="1" applyBorder="1" applyAlignment="1">
      <alignment horizontal="left" vertical="center" wrapText="1"/>
    </xf>
    <xf numFmtId="1" fontId="16" fillId="0" borderId="419" xfId="0" applyNumberFormat="1" applyFont="1" applyBorder="1" applyAlignment="1">
      <alignment horizontal="center" vertical="center"/>
    </xf>
    <xf numFmtId="1" fontId="16" fillId="0" borderId="404" xfId="0" applyNumberFormat="1" applyFont="1" applyBorder="1" applyAlignment="1">
      <alignment horizontal="center" vertical="center" wrapText="1"/>
    </xf>
    <xf numFmtId="1" fontId="16" fillId="0" borderId="453" xfId="0" applyNumberFormat="1" applyFont="1" applyBorder="1" applyAlignment="1">
      <alignment horizontal="left" vertical="center" wrapText="1"/>
    </xf>
    <xf numFmtId="1" fontId="16" fillId="0" borderId="417" xfId="0" applyNumberFormat="1" applyFont="1" applyBorder="1" applyAlignment="1">
      <alignment horizontal="left" vertical="center" wrapText="1"/>
    </xf>
    <xf numFmtId="1" fontId="5" fillId="0" borderId="128" xfId="0" applyNumberFormat="1" applyFont="1" applyBorder="1" applyAlignment="1">
      <alignment horizontal="center" vertical="center" wrapText="1"/>
    </xf>
    <xf numFmtId="1" fontId="5" fillId="0" borderId="128" xfId="0" applyNumberFormat="1" applyFont="1" applyBorder="1" applyAlignment="1">
      <alignment horizontal="center" vertical="center"/>
    </xf>
    <xf numFmtId="1" fontId="14" fillId="0" borderId="128" xfId="0" applyNumberFormat="1" applyFont="1" applyBorder="1" applyAlignment="1">
      <alignment horizontal="left"/>
    </xf>
    <xf numFmtId="1" fontId="16" fillId="0" borderId="128" xfId="0" applyNumberFormat="1" applyFont="1" applyBorder="1" applyAlignment="1">
      <alignment horizontal="center" vertical="center" wrapText="1"/>
    </xf>
    <xf numFmtId="1" fontId="5" fillId="0" borderId="715" xfId="0" applyNumberFormat="1" applyFont="1" applyBorder="1" applyAlignment="1">
      <alignment horizontal="center" vertical="center" wrapText="1"/>
    </xf>
    <xf numFmtId="1" fontId="5" fillId="0" borderId="796" xfId="0" applyNumberFormat="1" applyFont="1" applyBorder="1" applyAlignment="1">
      <alignment horizontal="center" vertical="center"/>
    </xf>
    <xf numFmtId="1" fontId="5" fillId="0" borderId="801" xfId="0" applyNumberFormat="1" applyFont="1" applyBorder="1" applyAlignment="1">
      <alignment horizontal="center" vertical="center" wrapText="1"/>
    </xf>
    <xf numFmtId="1" fontId="5" fillId="0" borderId="826" xfId="0" applyNumberFormat="1" applyFont="1" applyBorder="1" applyAlignment="1">
      <alignment horizontal="center" vertical="center" wrapText="1"/>
    </xf>
    <xf numFmtId="1" fontId="5" fillId="0" borderId="827" xfId="0" applyNumberFormat="1" applyFont="1" applyBorder="1" applyAlignment="1">
      <alignment horizontal="center" vertical="center" wrapText="1"/>
    </xf>
    <xf numFmtId="1" fontId="5" fillId="0" borderId="804" xfId="0" applyNumberFormat="1" applyFont="1" applyBorder="1" applyAlignment="1">
      <alignment horizontal="center" vertical="center" wrapText="1"/>
    </xf>
    <xf numFmtId="1" fontId="5" fillId="0" borderId="828" xfId="0" applyNumberFormat="1" applyFont="1" applyBorder="1" applyAlignment="1">
      <alignment vertical="center" wrapText="1"/>
    </xf>
    <xf numFmtId="1" fontId="5" fillId="0" borderId="829" xfId="0" applyNumberFormat="1" applyFont="1" applyBorder="1" applyAlignment="1">
      <alignment horizontal="right" wrapText="1"/>
    </xf>
    <xf numFmtId="1" fontId="5" fillId="0" borderId="830" xfId="0" applyNumberFormat="1" applyFont="1" applyBorder="1" applyAlignment="1">
      <alignment horizontal="right" wrapText="1"/>
    </xf>
    <xf numFmtId="1" fontId="5" fillId="0" borderId="831" xfId="0" applyNumberFormat="1" applyFont="1" applyBorder="1" applyAlignment="1">
      <alignment horizontal="right"/>
    </xf>
    <xf numFmtId="1" fontId="5" fillId="6" borderId="829" xfId="0" applyNumberFormat="1" applyFont="1" applyFill="1" applyBorder="1" applyProtection="1">
      <protection locked="0"/>
    </xf>
    <xf numFmtId="1" fontId="5" fillId="6" borderId="831" xfId="0" applyNumberFormat="1" applyFont="1" applyFill="1" applyBorder="1" applyProtection="1">
      <protection locked="0"/>
    </xf>
    <xf numFmtId="1" fontId="5" fillId="6" borderId="773" xfId="0" applyNumberFormat="1" applyFont="1" applyFill="1" applyBorder="1" applyProtection="1">
      <protection locked="0"/>
    </xf>
    <xf numFmtId="1" fontId="5" fillId="6" borderId="828" xfId="0" applyNumberFormat="1" applyFont="1" applyFill="1" applyBorder="1" applyProtection="1">
      <protection locked="0"/>
    </xf>
    <xf numFmtId="1" fontId="5" fillId="6" borderId="774" xfId="0" applyNumberFormat="1" applyFont="1" applyFill="1" applyBorder="1" applyProtection="1">
      <protection locked="0"/>
    </xf>
    <xf numFmtId="1" fontId="5" fillId="7" borderId="831" xfId="0" applyNumberFormat="1" applyFont="1" applyFill="1" applyBorder="1"/>
    <xf numFmtId="1" fontId="5" fillId="0" borderId="801" xfId="0" applyNumberFormat="1" applyFont="1" applyBorder="1" applyAlignment="1">
      <alignment horizontal="center"/>
    </xf>
    <xf numFmtId="1" fontId="5" fillId="0" borderId="804" xfId="0" applyNumberFormat="1" applyFont="1" applyBorder="1" applyAlignment="1">
      <alignment horizontal="right"/>
    </xf>
    <xf numFmtId="1" fontId="5" fillId="0" borderId="832" xfId="0" applyNumberFormat="1" applyFont="1" applyBorder="1" applyAlignment="1">
      <alignment horizontal="right"/>
    </xf>
    <xf numFmtId="1" fontId="5" fillId="0" borderId="804" xfId="0" applyNumberFormat="1" applyFont="1" applyBorder="1"/>
    <xf numFmtId="1" fontId="5" fillId="0" borderId="833" xfId="0" applyNumberFormat="1" applyFont="1" applyBorder="1"/>
    <xf numFmtId="1" fontId="5" fillId="0" borderId="795" xfId="0" applyNumberFormat="1" applyFont="1" applyBorder="1"/>
    <xf numFmtId="1" fontId="5" fillId="0" borderId="834" xfId="0" applyNumberFormat="1" applyFont="1" applyBorder="1"/>
    <xf numFmtId="1" fontId="5" fillId="0" borderId="795" xfId="0" applyNumberFormat="1" applyFont="1" applyBorder="1" applyAlignment="1">
      <alignment horizontal="left" vertical="center" wrapText="1"/>
    </xf>
    <xf numFmtId="1" fontId="5" fillId="0" borderId="804" xfId="0" applyNumberFormat="1" applyFont="1" applyBorder="1" applyAlignment="1">
      <alignment horizontal="right" wrapText="1"/>
    </xf>
    <xf numFmtId="1" fontId="5" fillId="0" borderId="832" xfId="0" applyNumberFormat="1" applyFont="1" applyBorder="1" applyAlignment="1">
      <alignment horizontal="right" wrapText="1"/>
    </xf>
    <xf numFmtId="1" fontId="5" fillId="6" borderId="804" xfId="0" applyNumberFormat="1" applyFont="1" applyFill="1" applyBorder="1" applyProtection="1">
      <protection locked="0"/>
    </xf>
    <xf numFmtId="1" fontId="5" fillId="6" borderId="833" xfId="0" applyNumberFormat="1" applyFont="1" applyFill="1" applyBorder="1" applyProtection="1">
      <protection locked="0"/>
    </xf>
    <xf numFmtId="1" fontId="5" fillId="6" borderId="834" xfId="0" applyNumberFormat="1" applyFont="1" applyFill="1" applyBorder="1" applyProtection="1">
      <protection locked="0"/>
    </xf>
    <xf numFmtId="1" fontId="5" fillId="0" borderId="801" xfId="0" applyNumberFormat="1" applyFont="1" applyBorder="1" applyAlignment="1">
      <alignment horizontal="center" vertical="center" wrapText="1"/>
    </xf>
    <xf numFmtId="1" fontId="5" fillId="0" borderId="826" xfId="0" applyNumberFormat="1" applyFont="1" applyBorder="1" applyAlignment="1">
      <alignment horizontal="right" wrapText="1"/>
    </xf>
    <xf numFmtId="1" fontId="5" fillId="0" borderId="827" xfId="0" applyNumberFormat="1" applyFont="1" applyBorder="1" applyAlignment="1">
      <alignment horizontal="right" wrapText="1"/>
    </xf>
    <xf numFmtId="1" fontId="5" fillId="6" borderId="826" xfId="0" applyNumberFormat="1" applyFont="1" applyFill="1" applyBorder="1" applyProtection="1">
      <protection locked="0"/>
    </xf>
    <xf numFmtId="1" fontId="5" fillId="6" borderId="835" xfId="0" applyNumberFormat="1" applyFont="1" applyFill="1" applyBorder="1" applyProtection="1">
      <protection locked="0"/>
    </xf>
    <xf numFmtId="1" fontId="5" fillId="6" borderId="836" xfId="0" applyNumberFormat="1" applyFont="1" applyFill="1" applyBorder="1" applyProtection="1">
      <protection locked="0"/>
    </xf>
    <xf numFmtId="1" fontId="5" fillId="0" borderId="837" xfId="0" applyNumberFormat="1" applyFont="1" applyBorder="1" applyAlignment="1">
      <alignment horizontal="left" vertical="center" wrapText="1"/>
    </xf>
    <xf numFmtId="1" fontId="5" fillId="0" borderId="715" xfId="0" applyNumberFormat="1" applyFont="1" applyBorder="1" applyAlignment="1">
      <alignment horizontal="right"/>
    </xf>
    <xf numFmtId="1" fontId="5" fillId="0" borderId="832" xfId="0" applyNumberFormat="1" applyFont="1" applyBorder="1" applyAlignment="1">
      <alignment horizontal="center" vertical="center" wrapText="1"/>
    </xf>
    <xf numFmtId="1" fontId="3" fillId="5" borderId="838" xfId="0" applyNumberFormat="1" applyFont="1" applyFill="1" applyBorder="1"/>
    <xf numFmtId="1" fontId="5" fillId="0" borderId="839" xfId="0" applyNumberFormat="1" applyFont="1" applyBorder="1" applyAlignment="1">
      <alignment horizontal="left" vertical="center" wrapText="1"/>
    </xf>
    <xf numFmtId="1" fontId="5" fillId="0" borderId="839" xfId="0" applyNumberFormat="1" applyFont="1" applyBorder="1" applyAlignment="1">
      <alignment horizontal="right" vertical="center" wrapText="1"/>
    </xf>
    <xf numFmtId="1" fontId="5" fillId="6" borderId="837" xfId="0" applyNumberFormat="1" applyFont="1" applyFill="1" applyBorder="1" applyProtection="1">
      <protection locked="0"/>
    </xf>
    <xf numFmtId="1" fontId="5" fillId="0" borderId="772" xfId="0" applyNumberFormat="1" applyFont="1" applyBorder="1"/>
    <xf numFmtId="1" fontId="5" fillId="0" borderId="830" xfId="0" applyNumberFormat="1" applyFont="1" applyBorder="1"/>
    <xf numFmtId="1" fontId="5" fillId="0" borderId="831" xfId="0" applyNumberFormat="1" applyFont="1" applyBorder="1"/>
    <xf numFmtId="0" fontId="0" fillId="0" borderId="801" xfId="0" applyBorder="1" applyAlignment="1">
      <alignment horizontal="center"/>
    </xf>
    <xf numFmtId="1" fontId="0" fillId="0" borderId="801" xfId="0" applyNumberFormat="1" applyBorder="1"/>
    <xf numFmtId="1" fontId="5" fillId="5" borderId="804" xfId="0" applyNumberFormat="1" applyFont="1" applyFill="1" applyBorder="1"/>
    <xf numFmtId="1" fontId="5" fillId="5" borderId="801" xfId="0" applyNumberFormat="1" applyFont="1" applyFill="1" applyBorder="1"/>
    <xf numFmtId="1" fontId="5" fillId="0" borderId="840" xfId="0" applyNumberFormat="1" applyFont="1" applyBorder="1" applyAlignment="1">
      <alignment horizontal="center" vertical="center" wrapText="1"/>
    </xf>
    <xf numFmtId="1" fontId="5" fillId="0" borderId="841" xfId="0" applyNumberFormat="1" applyFont="1" applyBorder="1" applyAlignment="1">
      <alignment horizontal="center" vertical="center" wrapText="1"/>
    </xf>
    <xf numFmtId="1" fontId="5" fillId="0" borderId="842" xfId="0" applyNumberFormat="1" applyFont="1" applyBorder="1" applyAlignment="1">
      <alignment horizontal="center" vertical="center" wrapText="1"/>
    </xf>
    <xf numFmtId="1" fontId="5" fillId="0" borderId="843" xfId="0" applyNumberFormat="1" applyFont="1" applyBorder="1" applyAlignment="1">
      <alignment horizontal="center" vertical="center" wrapText="1"/>
    </xf>
    <xf numFmtId="0" fontId="0" fillId="5" borderId="841" xfId="0" applyFill="1" applyBorder="1" applyAlignment="1">
      <alignment horizontal="center" vertical="center"/>
    </xf>
    <xf numFmtId="0" fontId="0" fillId="5" borderId="843" xfId="0" applyFill="1" applyBorder="1" applyAlignment="1">
      <alignment horizontal="center" vertical="center"/>
    </xf>
    <xf numFmtId="0" fontId="0" fillId="5" borderId="842" xfId="0" applyFill="1" applyBorder="1" applyAlignment="1">
      <alignment horizontal="center" vertical="center"/>
    </xf>
    <xf numFmtId="1" fontId="5" fillId="0" borderId="844" xfId="0" applyNumberFormat="1" applyFont="1" applyBorder="1" applyAlignment="1">
      <alignment horizontal="center" vertical="center" wrapText="1"/>
    </xf>
    <xf numFmtId="1" fontId="5" fillId="0" borderId="844" xfId="0" applyNumberFormat="1" applyFont="1" applyBorder="1" applyAlignment="1">
      <alignment horizontal="center" vertical="center" wrapText="1"/>
    </xf>
    <xf numFmtId="1" fontId="5" fillId="0" borderId="845" xfId="0" applyNumberFormat="1" applyFont="1" applyBorder="1" applyAlignment="1">
      <alignment horizontal="center" vertical="center" wrapText="1"/>
    </xf>
    <xf numFmtId="1" fontId="5" fillId="0" borderId="846" xfId="0" applyNumberFormat="1" applyFont="1" applyBorder="1" applyAlignment="1">
      <alignment horizontal="center" vertical="center" wrapText="1"/>
    </xf>
    <xf numFmtId="9" fontId="5" fillId="0" borderId="842" xfId="1" applyFont="1" applyBorder="1" applyAlignment="1">
      <alignment horizontal="center" vertical="center" wrapText="1"/>
    </xf>
    <xf numFmtId="0" fontId="5" fillId="0" borderId="845" xfId="0" applyFont="1" applyBorder="1" applyAlignment="1">
      <alignment horizontal="center" vertical="center" wrapText="1"/>
    </xf>
    <xf numFmtId="0" fontId="5" fillId="0" borderId="846" xfId="0" applyFont="1" applyBorder="1" applyAlignment="1">
      <alignment horizontal="center" vertical="center" wrapText="1"/>
    </xf>
    <xf numFmtId="0" fontId="5" fillId="0" borderId="842" xfId="0" applyFont="1" applyBorder="1" applyAlignment="1">
      <alignment horizontal="center" vertical="center" wrapText="1"/>
    </xf>
    <xf numFmtId="1" fontId="5" fillId="6" borderId="847" xfId="0" applyNumberFormat="1" applyFont="1" applyFill="1" applyBorder="1" applyProtection="1">
      <protection locked="0"/>
    </xf>
    <xf numFmtId="1" fontId="5" fillId="0" borderId="848" xfId="0" applyNumberFormat="1" applyFont="1" applyBorder="1"/>
    <xf numFmtId="1" fontId="5" fillId="6" borderId="849" xfId="0" applyNumberFormat="1" applyFont="1" applyFill="1" applyBorder="1" applyProtection="1">
      <protection locked="0"/>
    </xf>
    <xf numFmtId="1" fontId="5" fillId="6" borderId="848" xfId="0" applyNumberFormat="1" applyFont="1" applyFill="1" applyBorder="1" applyProtection="1">
      <protection locked="0"/>
    </xf>
    <xf numFmtId="1" fontId="5" fillId="6" borderId="850" xfId="0" applyNumberFormat="1" applyFont="1" applyFill="1" applyBorder="1" applyProtection="1">
      <protection locked="0"/>
    </xf>
    <xf numFmtId="1" fontId="5" fillId="6" borderId="851" xfId="0" applyNumberFormat="1" applyFont="1" applyFill="1" applyBorder="1" applyProtection="1">
      <protection locked="0"/>
    </xf>
    <xf numFmtId="1" fontId="5" fillId="0" borderId="844" xfId="0" applyNumberFormat="1" applyFont="1" applyBorder="1" applyAlignment="1">
      <alignment horizontal="left" vertical="center" wrapText="1"/>
    </xf>
    <xf numFmtId="1" fontId="5" fillId="0" borderId="844" xfId="0" applyNumberFormat="1" applyFont="1" applyBorder="1" applyAlignment="1">
      <alignment horizontal="right" vertical="center" wrapText="1"/>
    </xf>
    <xf numFmtId="1" fontId="5" fillId="0" borderId="852" xfId="0" applyNumberFormat="1" applyFont="1" applyBorder="1"/>
    <xf numFmtId="1" fontId="5" fillId="6" borderId="852" xfId="0" applyNumberFormat="1" applyFont="1" applyFill="1" applyBorder="1" applyProtection="1">
      <protection locked="0"/>
    </xf>
    <xf numFmtId="1" fontId="5" fillId="6" borderId="853" xfId="0" applyNumberFormat="1" applyFont="1" applyFill="1" applyBorder="1" applyProtection="1">
      <protection locked="0"/>
    </xf>
    <xf numFmtId="1" fontId="5" fillId="6" borderId="854" xfId="0" applyNumberFormat="1" applyFont="1" applyFill="1" applyBorder="1" applyProtection="1">
      <protection locked="0"/>
    </xf>
    <xf numFmtId="0" fontId="0" fillId="0" borderId="855" xfId="0" applyBorder="1" applyAlignment="1">
      <alignment horizontal="center"/>
    </xf>
    <xf numFmtId="1" fontId="0" fillId="0" borderId="855" xfId="0" applyNumberFormat="1" applyBorder="1"/>
    <xf numFmtId="1" fontId="5" fillId="5" borderId="845" xfId="0" applyNumberFormat="1" applyFont="1" applyFill="1" applyBorder="1"/>
    <xf numFmtId="1" fontId="5" fillId="5" borderId="855" xfId="0" applyNumberFormat="1" applyFont="1" applyFill="1" applyBorder="1"/>
    <xf numFmtId="1" fontId="0" fillId="5" borderId="845" xfId="0" applyNumberFormat="1" applyFill="1" applyBorder="1"/>
    <xf numFmtId="1" fontId="5" fillId="5" borderId="856" xfId="0" applyNumberFormat="1" applyFont="1" applyFill="1" applyBorder="1"/>
    <xf numFmtId="1" fontId="5" fillId="5" borderId="846" xfId="0" applyNumberFormat="1" applyFont="1" applyFill="1" applyBorder="1"/>
    <xf numFmtId="1" fontId="5" fillId="5" borderId="857" xfId="0" applyNumberFormat="1" applyFont="1" applyFill="1" applyBorder="1"/>
    <xf numFmtId="1" fontId="5" fillId="2" borderId="304" xfId="0" applyNumberFormat="1" applyFont="1" applyFill="1" applyBorder="1"/>
    <xf numFmtId="1" fontId="5" fillId="0" borderId="304" xfId="0" applyNumberFormat="1" applyFont="1" applyBorder="1"/>
    <xf numFmtId="1" fontId="5" fillId="0" borderId="844" xfId="0" applyNumberFormat="1" applyFont="1" applyBorder="1" applyAlignment="1">
      <alignment horizontal="center" vertical="center"/>
    </xf>
    <xf numFmtId="1" fontId="4" fillId="2" borderId="715" xfId="0" applyNumberFormat="1" applyFont="1" applyFill="1" applyBorder="1" applyAlignment="1" applyProtection="1">
      <alignment horizontal="left"/>
      <protection hidden="1"/>
    </xf>
    <xf numFmtId="1" fontId="2" fillId="2" borderId="715" xfId="0" applyNumberFormat="1" applyFont="1" applyFill="1" applyBorder="1" applyAlignment="1">
      <alignment horizontal="left" wrapText="1"/>
    </xf>
    <xf numFmtId="1" fontId="2" fillId="2" borderId="715" xfId="0" applyNumberFormat="1" applyFont="1" applyFill="1" applyBorder="1" applyAlignment="1" applyProtection="1">
      <alignment horizontal="left" wrapText="1"/>
      <protection hidden="1"/>
    </xf>
    <xf numFmtId="1" fontId="2" fillId="2" borderId="715" xfId="0" applyNumberFormat="1" applyFont="1" applyFill="1" applyBorder="1" applyProtection="1">
      <protection hidden="1"/>
    </xf>
    <xf numFmtId="1" fontId="2" fillId="2" borderId="715" xfId="0" applyNumberFormat="1" applyFont="1" applyFill="1" applyBorder="1" applyAlignment="1" applyProtection="1">
      <alignment wrapText="1"/>
      <protection hidden="1"/>
    </xf>
    <xf numFmtId="1" fontId="5" fillId="0" borderId="858" xfId="0" applyNumberFormat="1" applyFont="1" applyBorder="1" applyAlignment="1">
      <alignment horizontal="center" vertical="center" wrapText="1"/>
    </xf>
    <xf numFmtId="1" fontId="5" fillId="0" borderId="715" xfId="0" applyNumberFormat="1" applyFont="1" applyBorder="1" applyAlignment="1" applyProtection="1">
      <alignment horizontal="center" vertical="center" wrapText="1"/>
      <protection hidden="1"/>
    </xf>
    <xf numFmtId="1" fontId="5" fillId="0" borderId="841" xfId="0" applyNumberFormat="1" applyFont="1" applyBorder="1" applyAlignment="1">
      <alignment horizontal="center" vertical="center"/>
    </xf>
    <xf numFmtId="1" fontId="5" fillId="0" borderId="842" xfId="0" applyNumberFormat="1" applyFont="1" applyBorder="1" applyAlignment="1">
      <alignment horizontal="center" vertical="center"/>
    </xf>
    <xf numFmtId="1" fontId="5" fillId="0" borderId="858" xfId="0" applyNumberFormat="1" applyFont="1" applyBorder="1" applyAlignment="1">
      <alignment horizontal="center" vertical="center"/>
    </xf>
    <xf numFmtId="1" fontId="5" fillId="0" borderId="842" xfId="0" applyNumberFormat="1" applyFont="1" applyBorder="1" applyAlignment="1">
      <alignment horizontal="center" vertical="center" wrapText="1"/>
    </xf>
    <xf numFmtId="1" fontId="5" fillId="0" borderId="856" xfId="0" applyNumberFormat="1" applyFont="1" applyBorder="1" applyAlignment="1">
      <alignment horizontal="center" vertical="center" wrapText="1"/>
    </xf>
    <xf numFmtId="1" fontId="5" fillId="0" borderId="858" xfId="0" applyNumberFormat="1" applyFont="1" applyBorder="1" applyAlignment="1">
      <alignment horizontal="center" vertical="center" wrapText="1"/>
    </xf>
    <xf numFmtId="1" fontId="5" fillId="0" borderId="845" xfId="0" applyNumberFormat="1" applyFont="1" applyBorder="1" applyAlignment="1">
      <alignment horizontal="right" wrapText="1"/>
    </xf>
    <xf numFmtId="1" fontId="5" fillId="0" borderId="846" xfId="0" applyNumberFormat="1" applyFont="1" applyBorder="1" applyAlignment="1">
      <alignment horizontal="right" wrapText="1"/>
    </xf>
    <xf numFmtId="1" fontId="5" fillId="0" borderId="842" xfId="0" applyNumberFormat="1" applyFont="1" applyBorder="1" applyAlignment="1">
      <alignment horizontal="right"/>
    </xf>
    <xf numFmtId="1" fontId="5" fillId="10" borderId="845" xfId="0" applyNumberFormat="1" applyFont="1" applyFill="1" applyBorder="1"/>
    <xf numFmtId="1" fontId="5" fillId="10" borderId="857" xfId="0" applyNumberFormat="1" applyFont="1" applyFill="1" applyBorder="1"/>
    <xf numFmtId="1" fontId="5" fillId="6" borderId="845" xfId="0" applyNumberFormat="1" applyFont="1" applyFill="1" applyBorder="1" applyProtection="1">
      <protection locked="0"/>
    </xf>
    <xf numFmtId="1" fontId="5" fillId="6" borderId="857" xfId="0" applyNumberFormat="1" applyFont="1" applyFill="1" applyBorder="1" applyProtection="1">
      <protection locked="0"/>
    </xf>
    <xf numFmtId="1" fontId="5" fillId="6" borderId="841" xfId="0" applyNumberFormat="1" applyFont="1" applyFill="1" applyBorder="1" applyProtection="1">
      <protection locked="0"/>
    </xf>
    <xf numFmtId="1" fontId="5" fillId="6" borderId="859" xfId="0" applyNumberFormat="1" applyFont="1" applyFill="1" applyBorder="1" applyProtection="1">
      <protection locked="0"/>
    </xf>
    <xf numFmtId="1" fontId="5" fillId="6" borderId="842" xfId="0" applyNumberFormat="1" applyFont="1" applyFill="1" applyBorder="1" applyAlignment="1" applyProtection="1">
      <alignment wrapText="1"/>
      <protection locked="0"/>
    </xf>
    <xf numFmtId="1" fontId="5" fillId="0" borderId="855" xfId="0" applyNumberFormat="1" applyFont="1" applyBorder="1" applyAlignment="1" applyProtection="1">
      <alignment horizontal="center" vertical="center" wrapText="1"/>
      <protection hidden="1"/>
    </xf>
    <xf numFmtId="1" fontId="5" fillId="0" borderId="855" xfId="0" applyNumberFormat="1" applyFont="1" applyBorder="1" applyAlignment="1" applyProtection="1">
      <alignment horizontal="left" vertical="center" wrapText="1"/>
      <protection hidden="1"/>
    </xf>
    <xf numFmtId="1" fontId="5" fillId="0" borderId="852" xfId="0" applyNumberFormat="1" applyFont="1" applyBorder="1" applyAlignment="1">
      <alignment horizontal="right" wrapText="1"/>
    </xf>
    <xf numFmtId="1" fontId="5" fillId="0" borderId="853" xfId="0" applyNumberFormat="1" applyFont="1" applyBorder="1" applyAlignment="1">
      <alignment horizontal="right" wrapText="1"/>
    </xf>
    <xf numFmtId="1" fontId="5" fillId="10" borderId="852" xfId="0" applyNumberFormat="1" applyFont="1" applyFill="1" applyBorder="1"/>
    <xf numFmtId="1" fontId="5" fillId="10" borderId="854" xfId="0" applyNumberFormat="1" applyFont="1" applyFill="1" applyBorder="1"/>
    <xf numFmtId="1" fontId="5" fillId="6" borderId="715" xfId="0" applyNumberFormat="1" applyFont="1" applyFill="1" applyBorder="1" applyProtection="1">
      <protection locked="0"/>
    </xf>
    <xf numFmtId="1" fontId="5" fillId="0" borderId="841" xfId="0" applyNumberFormat="1" applyFont="1" applyBorder="1" applyAlignment="1" applyProtection="1">
      <alignment horizontal="center" vertical="center" wrapText="1"/>
      <protection hidden="1"/>
    </xf>
    <xf numFmtId="1" fontId="5" fillId="0" borderId="858" xfId="0" applyNumberFormat="1" applyFont="1" applyBorder="1" applyAlignment="1" applyProtection="1">
      <alignment horizontal="center" vertical="center" wrapText="1"/>
      <protection hidden="1"/>
    </xf>
    <xf numFmtId="1" fontId="5" fillId="0" borderId="845" xfId="0" applyNumberFormat="1" applyFont="1" applyBorder="1" applyAlignment="1" applyProtection="1">
      <alignment horizontal="center" vertical="center"/>
      <protection hidden="1"/>
    </xf>
    <xf numFmtId="1" fontId="5" fillId="0" borderId="846" xfId="0" applyNumberFormat="1" applyFont="1" applyBorder="1" applyAlignment="1" applyProtection="1">
      <alignment horizontal="center" vertical="center"/>
      <protection hidden="1"/>
    </xf>
    <xf numFmtId="1" fontId="5" fillId="0" borderId="860" xfId="0" applyNumberFormat="1" applyFont="1" applyBorder="1" applyAlignment="1" applyProtection="1">
      <alignment horizontal="left" vertical="center" wrapText="1"/>
      <protection hidden="1"/>
    </xf>
    <xf numFmtId="1" fontId="5" fillId="0" borderId="848" xfId="0" applyNumberFormat="1" applyFont="1" applyBorder="1" applyAlignment="1">
      <alignment horizontal="right" wrapText="1"/>
    </xf>
    <xf numFmtId="1" fontId="5" fillId="0" borderId="850" xfId="0" applyNumberFormat="1" applyFont="1" applyBorder="1" applyAlignment="1">
      <alignment horizontal="right" wrapText="1"/>
    </xf>
    <xf numFmtId="1" fontId="5" fillId="0" borderId="847" xfId="0" applyNumberFormat="1" applyFont="1" applyBorder="1" applyAlignment="1">
      <alignment horizontal="right"/>
    </xf>
    <xf numFmtId="1" fontId="5" fillId="11" borderId="848" xfId="0" applyNumberFormat="1" applyFont="1" applyFill="1" applyBorder="1"/>
    <xf numFmtId="1" fontId="5" fillId="11" borderId="847" xfId="0" applyNumberFormat="1" applyFont="1" applyFill="1" applyBorder="1"/>
    <xf numFmtId="1" fontId="5" fillId="6" borderId="860" xfId="0" applyNumberFormat="1" applyFont="1" applyFill="1" applyBorder="1" applyProtection="1">
      <protection locked="0"/>
    </xf>
    <xf numFmtId="1" fontId="5" fillId="6" borderId="861" xfId="0" applyNumberFormat="1" applyFont="1" applyFill="1" applyBorder="1" applyProtection="1">
      <protection locked="0"/>
    </xf>
    <xf numFmtId="1" fontId="5" fillId="6" borderId="847" xfId="0" applyNumberFormat="1" applyFont="1" applyFill="1" applyBorder="1" applyAlignment="1" applyProtection="1">
      <alignment wrapText="1"/>
      <protection locked="0"/>
    </xf>
    <xf numFmtId="1" fontId="5" fillId="0" borderId="844" xfId="0" applyNumberFormat="1" applyFont="1" applyBorder="1" applyAlignment="1" applyProtection="1">
      <alignment horizontal="center" vertical="center" wrapText="1"/>
      <protection hidden="1"/>
    </xf>
    <xf numFmtId="1" fontId="5" fillId="11" borderId="860" xfId="0" applyNumberFormat="1" applyFont="1" applyFill="1" applyBorder="1"/>
    <xf numFmtId="1" fontId="5" fillId="11" borderId="851" xfId="0" applyNumberFormat="1" applyFont="1" applyFill="1" applyBorder="1"/>
    <xf numFmtId="1" fontId="5" fillId="11" borderId="861" xfId="0" applyNumberFormat="1" applyFont="1" applyFill="1" applyBorder="1"/>
    <xf numFmtId="1" fontId="4" fillId="2" borderId="715" xfId="0" applyNumberFormat="1" applyFont="1" applyFill="1" applyBorder="1" applyAlignment="1" applyProtection="1">
      <alignment horizontal="left" wrapText="1"/>
      <protection hidden="1"/>
    </xf>
    <xf numFmtId="1" fontId="5" fillId="0" borderId="855" xfId="0" applyNumberFormat="1" applyFont="1" applyBorder="1" applyAlignment="1" applyProtection="1">
      <alignment horizontal="center" vertical="center" wrapText="1"/>
      <protection hidden="1"/>
    </xf>
    <xf numFmtId="1" fontId="5" fillId="0" borderId="862" xfId="0" applyNumberFormat="1" applyFont="1" applyBorder="1" applyAlignment="1" applyProtection="1">
      <alignment horizontal="center" vertical="center" wrapText="1"/>
      <protection hidden="1"/>
    </xf>
    <xf numFmtId="1" fontId="5" fillId="0" borderId="842" xfId="0" applyNumberFormat="1" applyFont="1" applyBorder="1" applyAlignment="1" applyProtection="1">
      <alignment horizontal="center" vertical="center" wrapText="1"/>
      <protection hidden="1"/>
    </xf>
    <xf numFmtId="1" fontId="2" fillId="2" borderId="863" xfId="0" applyNumberFormat="1" applyFont="1" applyFill="1" applyBorder="1" applyAlignment="1" applyProtection="1">
      <alignment wrapText="1"/>
      <protection hidden="1"/>
    </xf>
    <xf numFmtId="1" fontId="5" fillId="0" borderId="863" xfId="0" applyNumberFormat="1" applyFont="1" applyBorder="1" applyProtection="1">
      <protection hidden="1"/>
    </xf>
    <xf numFmtId="1" fontId="5" fillId="0" borderId="845" xfId="0" applyNumberFormat="1" applyFont="1" applyBorder="1" applyAlignment="1" applyProtection="1">
      <alignment horizontal="center" vertical="center" wrapText="1"/>
      <protection hidden="1"/>
    </xf>
    <xf numFmtId="1" fontId="5" fillId="0" borderId="857" xfId="0" applyNumberFormat="1" applyFont="1" applyBorder="1" applyAlignment="1" applyProtection="1">
      <alignment horizontal="center" vertical="center" wrapText="1"/>
      <protection hidden="1"/>
    </xf>
    <xf numFmtId="1" fontId="5" fillId="0" borderId="859" xfId="0" applyNumberFormat="1" applyFont="1" applyBorder="1" applyAlignment="1" applyProtection="1">
      <alignment horizontal="center" vertical="center" wrapText="1"/>
      <protection hidden="1"/>
    </xf>
    <xf numFmtId="1" fontId="5" fillId="0" borderId="856" xfId="0" applyNumberFormat="1" applyFont="1" applyBorder="1" applyAlignment="1" applyProtection="1">
      <alignment horizontal="center" vertical="center" wrapText="1"/>
      <protection hidden="1"/>
    </xf>
    <xf numFmtId="1" fontId="5" fillId="0" borderId="839" xfId="0" applyNumberFormat="1" applyFont="1" applyBorder="1" applyAlignment="1" applyProtection="1">
      <alignment vertical="center" wrapText="1"/>
      <protection hidden="1"/>
    </xf>
    <xf numFmtId="1" fontId="5" fillId="6" borderId="848" xfId="0" applyNumberFormat="1" applyFont="1" applyFill="1" applyBorder="1" applyAlignment="1" applyProtection="1">
      <alignment wrapText="1"/>
      <protection locked="0"/>
    </xf>
    <xf numFmtId="1" fontId="5" fillId="6" borderId="851" xfId="0" applyNumberFormat="1" applyFont="1" applyFill="1" applyBorder="1" applyAlignment="1" applyProtection="1">
      <alignment wrapText="1"/>
      <protection locked="0"/>
    </xf>
    <xf numFmtId="1" fontId="5" fillId="6" borderId="861" xfId="0" applyNumberFormat="1" applyFont="1" applyFill="1" applyBorder="1" applyAlignment="1" applyProtection="1">
      <alignment wrapText="1"/>
      <protection locked="0"/>
    </xf>
    <xf numFmtId="1" fontId="5" fillId="6" borderId="849" xfId="0" applyNumberFormat="1" applyFont="1" applyFill="1" applyBorder="1" applyAlignment="1" applyProtection="1">
      <alignment wrapText="1"/>
      <protection locked="0"/>
    </xf>
    <xf numFmtId="1" fontId="10" fillId="2" borderId="715" xfId="0" applyNumberFormat="1" applyFont="1" applyFill="1" applyBorder="1" applyAlignment="1" applyProtection="1">
      <alignment horizontal="left"/>
      <protection hidden="1"/>
    </xf>
    <xf numFmtId="1" fontId="5" fillId="2" borderId="864" xfId="0" applyNumberFormat="1" applyFont="1" applyFill="1" applyBorder="1" applyProtection="1">
      <protection hidden="1"/>
    </xf>
    <xf numFmtId="1" fontId="5" fillId="2" borderId="863" xfId="0" applyNumberFormat="1" applyFont="1" applyFill="1" applyBorder="1" applyProtection="1">
      <protection hidden="1"/>
    </xf>
    <xf numFmtId="1" fontId="5" fillId="2" borderId="865" xfId="0" applyNumberFormat="1" applyFont="1" applyFill="1" applyBorder="1"/>
    <xf numFmtId="1" fontId="5" fillId="2" borderId="866" xfId="0" applyNumberFormat="1" applyFont="1" applyFill="1" applyBorder="1" applyAlignment="1" applyProtection="1">
      <alignment wrapText="1"/>
      <protection hidden="1"/>
    </xf>
    <xf numFmtId="1" fontId="7" fillId="2" borderId="866" xfId="0" applyNumberFormat="1" applyFont="1" applyFill="1" applyBorder="1" applyProtection="1">
      <protection hidden="1"/>
    </xf>
    <xf numFmtId="1" fontId="3" fillId="0" borderId="863" xfId="0" applyNumberFormat="1" applyFont="1" applyBorder="1"/>
    <xf numFmtId="1" fontId="3" fillId="0" borderId="544" xfId="0" applyNumberFormat="1" applyFont="1" applyBorder="1"/>
    <xf numFmtId="1" fontId="5" fillId="2" borderId="544" xfId="0" applyNumberFormat="1" applyFont="1" applyFill="1" applyBorder="1" applyProtection="1">
      <protection hidden="1"/>
    </xf>
    <xf numFmtId="1" fontId="3" fillId="2" borderId="863" xfId="0" applyNumberFormat="1" applyFont="1" applyFill="1" applyBorder="1"/>
    <xf numFmtId="1" fontId="5" fillId="0" borderId="436" xfId="0" applyNumberFormat="1" applyFont="1" applyBorder="1" applyAlignment="1" applyProtection="1">
      <alignment horizontal="center" vertical="center" wrapText="1"/>
      <protection hidden="1"/>
    </xf>
    <xf numFmtId="1" fontId="5" fillId="0" borderId="437" xfId="0" applyNumberFormat="1" applyFont="1" applyBorder="1" applyAlignment="1" applyProtection="1">
      <alignment horizontal="center" vertical="center" wrapText="1"/>
      <protection hidden="1"/>
    </xf>
    <xf numFmtId="1" fontId="5" fillId="0" borderId="429" xfId="0" applyNumberFormat="1" applyFont="1" applyBorder="1" applyAlignment="1" applyProtection="1">
      <alignment horizontal="center" vertical="center" wrapText="1"/>
      <protection hidden="1"/>
    </xf>
    <xf numFmtId="1" fontId="5" fillId="6" borderId="839" xfId="0" applyNumberFormat="1" applyFont="1" applyFill="1" applyBorder="1" applyAlignment="1" applyProtection="1">
      <alignment horizontal="right" wrapText="1"/>
      <protection locked="0"/>
    </xf>
    <xf numFmtId="1" fontId="5" fillId="6" borderId="848" xfId="0" applyNumberFormat="1" applyFont="1" applyFill="1" applyBorder="1" applyAlignment="1" applyProtection="1">
      <alignment horizontal="right"/>
      <protection locked="0"/>
    </xf>
    <xf numFmtId="1" fontId="5" fillId="6" borderId="847" xfId="0" applyNumberFormat="1" applyFont="1" applyFill="1" applyBorder="1" applyAlignment="1" applyProtection="1">
      <alignment horizontal="right"/>
      <protection locked="0"/>
    </xf>
    <xf numFmtId="1" fontId="3" fillId="0" borderId="867" xfId="0" applyNumberFormat="1" applyFont="1" applyBorder="1"/>
    <xf numFmtId="1" fontId="3" fillId="2" borderId="867" xfId="0" applyNumberFormat="1" applyFont="1" applyFill="1" applyBorder="1"/>
    <xf numFmtId="1" fontId="5" fillId="0" borderId="429" xfId="0" applyNumberFormat="1" applyFont="1" applyBorder="1" applyAlignment="1">
      <alignment wrapText="1"/>
    </xf>
    <xf numFmtId="1" fontId="3" fillId="0" borderId="864" xfId="0" applyNumberFormat="1" applyFont="1" applyBorder="1"/>
    <xf numFmtId="1" fontId="5" fillId="0" borderId="868" xfId="0" applyNumberFormat="1" applyFont="1" applyBorder="1" applyProtection="1">
      <protection hidden="1"/>
    </xf>
    <xf numFmtId="1" fontId="5" fillId="0" borderId="842" xfId="0" applyNumberFormat="1" applyFont="1" applyBorder="1" applyAlignment="1" applyProtection="1">
      <alignment horizontal="center" vertical="center" wrapText="1"/>
      <protection hidden="1"/>
    </xf>
    <xf numFmtId="1" fontId="5" fillId="6" borderId="839" xfId="0" applyNumberFormat="1" applyFont="1" applyFill="1" applyBorder="1" applyProtection="1">
      <protection locked="0"/>
    </xf>
    <xf numFmtId="1" fontId="5" fillId="2" borderId="869" xfId="0" applyNumberFormat="1" applyFont="1" applyFill="1" applyBorder="1" applyProtection="1">
      <protection hidden="1"/>
    </xf>
    <xf numFmtId="1" fontId="5" fillId="0" borderId="869" xfId="0" applyNumberFormat="1" applyFont="1" applyBorder="1" applyProtection="1">
      <protection hidden="1"/>
    </xf>
    <xf numFmtId="1" fontId="5" fillId="0" borderId="870" xfId="0" applyNumberFormat="1" applyFont="1" applyBorder="1" applyProtection="1">
      <protection hidden="1"/>
    </xf>
    <xf numFmtId="1" fontId="3" fillId="2" borderId="869" xfId="0" applyNumberFormat="1" applyFont="1" applyFill="1" applyBorder="1"/>
    <xf numFmtId="1" fontId="5" fillId="0" borderId="841" xfId="0" applyNumberFormat="1" applyFont="1" applyBorder="1" applyAlignment="1" applyProtection="1">
      <alignment horizontal="center" vertical="center" wrapText="1"/>
      <protection hidden="1"/>
    </xf>
    <xf numFmtId="1" fontId="5" fillId="2" borderId="855" xfId="0" applyNumberFormat="1" applyFont="1" applyFill="1" applyBorder="1" applyAlignment="1">
      <alignment wrapText="1"/>
    </xf>
    <xf numFmtId="1" fontId="5" fillId="2" borderId="845" xfId="0" applyNumberFormat="1" applyFont="1" applyFill="1" applyBorder="1" applyAlignment="1">
      <alignment wrapText="1"/>
    </xf>
    <xf numFmtId="1" fontId="5" fillId="2" borderId="842" xfId="0" applyNumberFormat="1" applyFont="1" applyFill="1" applyBorder="1" applyAlignment="1">
      <alignment wrapText="1"/>
    </xf>
    <xf numFmtId="1" fontId="6" fillId="0" borderId="544" xfId="0" applyNumberFormat="1" applyFont="1" applyBorder="1" applyAlignment="1">
      <alignment horizontal="left"/>
    </xf>
    <xf numFmtId="1" fontId="2" fillId="2" borderId="869" xfId="0" applyNumberFormat="1" applyFont="1" applyFill="1" applyBorder="1" applyAlignment="1" applyProtection="1">
      <alignment wrapText="1"/>
      <protection hidden="1"/>
    </xf>
    <xf numFmtId="1" fontId="5" fillId="2" borderId="870" xfId="0" applyNumberFormat="1" applyFont="1" applyFill="1" applyBorder="1" applyProtection="1">
      <protection hidden="1"/>
    </xf>
    <xf numFmtId="1" fontId="5" fillId="0" borderId="871" xfId="0" applyNumberFormat="1" applyFont="1" applyBorder="1" applyAlignment="1">
      <alignment horizontal="center" vertical="center" wrapText="1"/>
    </xf>
    <xf numFmtId="1" fontId="5" fillId="2" borderId="872" xfId="0" applyNumberFormat="1" applyFont="1" applyFill="1" applyBorder="1" applyProtection="1">
      <protection hidden="1"/>
    </xf>
    <xf numFmtId="1" fontId="5" fillId="0" borderId="709" xfId="0" applyNumberFormat="1" applyFont="1" applyBorder="1" applyAlignment="1">
      <alignment horizontal="center" vertical="center" wrapText="1"/>
    </xf>
    <xf numFmtId="1" fontId="5" fillId="0" borderId="873" xfId="0" applyNumberFormat="1" applyFont="1" applyBorder="1" applyAlignment="1">
      <alignment horizontal="center" vertical="center" wrapText="1"/>
    </xf>
    <xf numFmtId="1" fontId="5" fillId="0" borderId="872" xfId="0" applyNumberFormat="1" applyFont="1" applyBorder="1" applyAlignment="1">
      <alignment horizontal="center" vertical="center" wrapText="1"/>
    </xf>
    <xf numFmtId="1" fontId="5" fillId="0" borderId="855" xfId="0" applyNumberFormat="1" applyFont="1" applyBorder="1" applyAlignment="1">
      <alignment horizontal="center" vertical="center"/>
    </xf>
    <xf numFmtId="1" fontId="5" fillId="0" borderId="856" xfId="0" applyNumberFormat="1" applyFont="1" applyBorder="1" applyAlignment="1">
      <alignment horizontal="center" vertical="center"/>
    </xf>
    <xf numFmtId="1" fontId="5" fillId="0" borderId="874" xfId="0" applyNumberFormat="1" applyFont="1" applyBorder="1" applyAlignment="1">
      <alignment horizontal="left" vertical="center" wrapText="1"/>
    </xf>
    <xf numFmtId="1" fontId="5" fillId="0" borderId="874" xfId="0" applyNumberFormat="1" applyFont="1" applyBorder="1" applyAlignment="1">
      <alignment horizontal="right" wrapText="1"/>
    </xf>
    <xf numFmtId="1" fontId="5" fillId="0" borderId="849" xfId="0" applyNumberFormat="1" applyFont="1" applyBorder="1" applyAlignment="1">
      <alignment horizontal="right" wrapText="1"/>
    </xf>
    <xf numFmtId="1" fontId="5" fillId="6" borderId="875" xfId="0" applyNumberFormat="1" applyFont="1" applyFill="1" applyBorder="1" applyAlignment="1" applyProtection="1">
      <alignment horizontal="right"/>
      <protection locked="0"/>
    </xf>
    <xf numFmtId="1" fontId="5" fillId="6" borderId="876" xfId="0" applyNumberFormat="1" applyFont="1" applyFill="1" applyBorder="1" applyAlignment="1" applyProtection="1">
      <alignment horizontal="right"/>
      <protection locked="0"/>
    </xf>
    <xf numFmtId="1" fontId="5" fillId="6" borderId="860" xfId="0" applyNumberFormat="1" applyFont="1" applyFill="1" applyBorder="1" applyAlignment="1" applyProtection="1">
      <alignment horizontal="right"/>
      <protection locked="0"/>
    </xf>
    <xf numFmtId="1" fontId="5" fillId="6" borderId="877" xfId="0" applyNumberFormat="1" applyFont="1" applyFill="1" applyBorder="1" applyAlignment="1" applyProtection="1">
      <alignment horizontal="right"/>
      <protection locked="0"/>
    </xf>
    <xf numFmtId="1" fontId="5" fillId="0" borderId="844" xfId="0" applyNumberFormat="1" applyFont="1" applyBorder="1" applyAlignment="1">
      <alignment horizontal="right" wrapText="1"/>
    </xf>
    <xf numFmtId="1" fontId="5" fillId="0" borderId="708" xfId="0" applyNumberFormat="1" applyFont="1" applyBorder="1" applyAlignment="1">
      <alignment horizontal="right" wrapText="1"/>
    </xf>
    <xf numFmtId="1" fontId="5" fillId="6" borderId="852" xfId="0" applyNumberFormat="1" applyFont="1" applyFill="1" applyBorder="1" applyAlignment="1" applyProtection="1">
      <alignment horizontal="right"/>
      <protection locked="0"/>
    </xf>
    <xf numFmtId="1" fontId="5" fillId="6" borderId="707" xfId="0" applyNumberFormat="1" applyFont="1" applyFill="1" applyBorder="1" applyAlignment="1" applyProtection="1">
      <alignment horizontal="right"/>
      <protection locked="0"/>
    </xf>
    <xf numFmtId="1" fontId="5" fillId="6" borderId="854" xfId="0" applyNumberFormat="1" applyFont="1" applyFill="1" applyBorder="1" applyAlignment="1" applyProtection="1">
      <alignment horizontal="right"/>
      <protection locked="0"/>
    </xf>
    <xf numFmtId="1" fontId="5" fillId="6" borderId="715" xfId="0" applyNumberFormat="1" applyFont="1" applyFill="1" applyBorder="1" applyAlignment="1" applyProtection="1">
      <alignment horizontal="right"/>
      <protection locked="0"/>
    </xf>
    <xf numFmtId="1" fontId="5" fillId="0" borderId="845" xfId="0" applyNumberFormat="1" applyFont="1" applyBorder="1" applyAlignment="1">
      <alignment horizontal="center" vertical="center"/>
    </xf>
    <xf numFmtId="1" fontId="5" fillId="0" borderId="862" xfId="0" applyNumberFormat="1" applyFont="1" applyBorder="1" applyAlignment="1">
      <alignment horizontal="center" vertical="center"/>
    </xf>
    <xf numFmtId="1" fontId="5" fillId="5" borderId="878" xfId="0" applyNumberFormat="1" applyFont="1" applyFill="1" applyBorder="1" applyAlignment="1">
      <alignment horizontal="center" vertical="center" wrapText="1"/>
    </xf>
    <xf numFmtId="0" fontId="0" fillId="0" borderId="855" xfId="0" applyBorder="1"/>
    <xf numFmtId="1" fontId="5" fillId="6" borderId="845" xfId="0" applyNumberFormat="1" applyFont="1" applyFill="1" applyBorder="1" applyAlignment="1" applyProtection="1">
      <alignment horizontal="right"/>
      <protection locked="0"/>
    </xf>
    <xf numFmtId="1" fontId="5" fillId="6" borderId="862" xfId="0" applyNumberFormat="1" applyFont="1" applyFill="1" applyBorder="1" applyAlignment="1" applyProtection="1">
      <alignment horizontal="right"/>
      <protection locked="0"/>
    </xf>
    <xf numFmtId="1" fontId="5" fillId="6" borderId="879" xfId="0" applyNumberFormat="1" applyFont="1" applyFill="1" applyBorder="1" applyAlignment="1" applyProtection="1">
      <alignment horizontal="right"/>
      <protection locked="0"/>
    </xf>
    <xf numFmtId="1" fontId="6" fillId="0" borderId="880" xfId="0" applyNumberFormat="1" applyFont="1" applyBorder="1" applyAlignment="1">
      <alignment horizontal="left"/>
    </xf>
    <xf numFmtId="1" fontId="7" fillId="2" borderId="715" xfId="0" applyNumberFormat="1" applyFont="1" applyFill="1" applyBorder="1" applyProtection="1">
      <protection hidden="1"/>
    </xf>
    <xf numFmtId="1" fontId="5" fillId="0" borderId="881" xfId="0" applyNumberFormat="1" applyFont="1" applyBorder="1" applyAlignment="1">
      <alignment horizontal="left" vertical="center" wrapText="1"/>
    </xf>
    <xf numFmtId="1" fontId="5" fillId="0" borderId="881" xfId="0" applyNumberFormat="1" applyFont="1" applyBorder="1" applyAlignment="1">
      <alignment horizontal="right" wrapText="1"/>
    </xf>
    <xf numFmtId="1" fontId="5" fillId="0" borderId="882" xfId="0" applyNumberFormat="1" applyFont="1" applyBorder="1" applyAlignment="1">
      <alignment horizontal="right" wrapText="1"/>
    </xf>
    <xf numFmtId="1" fontId="5" fillId="0" borderId="883" xfId="0" applyNumberFormat="1" applyFont="1" applyBorder="1" applyAlignment="1">
      <alignment horizontal="right"/>
    </xf>
    <xf numFmtId="1" fontId="5" fillId="6" borderId="884" xfId="0" applyNumberFormat="1" applyFont="1" applyFill="1" applyBorder="1" applyAlignment="1" applyProtection="1">
      <alignment horizontal="right"/>
      <protection locked="0"/>
    </xf>
    <xf numFmtId="1" fontId="5" fillId="6" borderId="883" xfId="0" applyNumberFormat="1" applyFont="1" applyFill="1" applyBorder="1" applyAlignment="1" applyProtection="1">
      <alignment horizontal="right"/>
      <protection locked="0"/>
    </xf>
    <xf numFmtId="1" fontId="5" fillId="6" borderId="885" xfId="0" applyNumberFormat="1" applyFont="1" applyFill="1" applyBorder="1" applyAlignment="1" applyProtection="1">
      <alignment horizontal="right"/>
      <protection locked="0"/>
    </xf>
    <xf numFmtId="1" fontId="11" fillId="0" borderId="886" xfId="0" applyNumberFormat="1" applyFont="1" applyBorder="1" applyAlignment="1">
      <alignment horizontal="center" vertical="center" wrapText="1"/>
    </xf>
    <xf numFmtId="1" fontId="5" fillId="0" borderId="887" xfId="0" applyNumberFormat="1" applyFont="1" applyBorder="1" applyAlignment="1">
      <alignment horizontal="center" vertical="center" wrapText="1"/>
    </xf>
    <xf numFmtId="1" fontId="5" fillId="0" borderId="888" xfId="0" applyNumberFormat="1" applyFont="1" applyBorder="1" applyAlignment="1">
      <alignment horizontal="center" vertical="center" wrapText="1"/>
    </xf>
    <xf numFmtId="1" fontId="5" fillId="0" borderId="855" xfId="0" applyNumberFormat="1" applyFont="1" applyBorder="1" applyAlignment="1">
      <alignment vertical="center" wrapText="1"/>
    </xf>
    <xf numFmtId="1" fontId="11" fillId="0" borderId="855" xfId="0" applyNumberFormat="1" applyFont="1" applyBorder="1" applyAlignment="1">
      <alignment horizontal="right" vertical="center" wrapText="1"/>
    </xf>
    <xf numFmtId="1" fontId="5" fillId="6" borderId="856" xfId="0" applyNumberFormat="1" applyFont="1" applyFill="1" applyBorder="1" applyAlignment="1" applyProtection="1">
      <alignment horizontal="right"/>
      <protection locked="0"/>
    </xf>
    <xf numFmtId="1" fontId="5" fillId="6" borderId="887" xfId="0" applyNumberFormat="1" applyFont="1" applyFill="1" applyBorder="1" applyAlignment="1" applyProtection="1">
      <alignment horizontal="right"/>
      <protection locked="0"/>
    </xf>
    <xf numFmtId="1" fontId="5" fillId="6" borderId="842" xfId="0" applyNumberFormat="1" applyFont="1" applyFill="1" applyBorder="1" applyAlignment="1" applyProtection="1">
      <alignment horizontal="right"/>
      <protection locked="0"/>
    </xf>
    <xf numFmtId="1" fontId="5" fillId="5" borderId="889" xfId="0" applyNumberFormat="1" applyFont="1" applyFill="1" applyBorder="1" applyAlignment="1">
      <alignment vertical="center" wrapText="1"/>
    </xf>
    <xf numFmtId="1" fontId="5" fillId="5" borderId="884" xfId="0" applyNumberFormat="1" applyFont="1" applyFill="1" applyBorder="1" applyAlignment="1">
      <alignment horizontal="right" wrapText="1"/>
    </xf>
    <xf numFmtId="1" fontId="5" fillId="5" borderId="890" xfId="0" applyNumberFormat="1" applyFont="1" applyFill="1" applyBorder="1" applyAlignment="1">
      <alignment horizontal="right" wrapText="1"/>
    </xf>
    <xf numFmtId="1" fontId="5" fillId="5" borderId="883" xfId="0" applyNumberFormat="1" applyFont="1" applyFill="1" applyBorder="1" applyAlignment="1">
      <alignment horizontal="right"/>
    </xf>
    <xf numFmtId="1" fontId="5" fillId="6" borderId="884" xfId="0" applyNumberFormat="1" applyFont="1" applyFill="1" applyBorder="1" applyProtection="1">
      <protection locked="0"/>
    </xf>
    <xf numFmtId="1" fontId="5" fillId="6" borderId="885" xfId="0" applyNumberFormat="1" applyFont="1" applyFill="1" applyBorder="1" applyProtection="1">
      <protection locked="0"/>
    </xf>
    <xf numFmtId="1" fontId="5" fillId="6" borderId="891" xfId="0" applyNumberFormat="1" applyFont="1" applyFill="1" applyBorder="1" applyProtection="1">
      <protection locked="0"/>
    </xf>
    <xf numFmtId="1" fontId="5" fillId="6" borderId="883" xfId="0" applyNumberFormat="1" applyFont="1" applyFill="1" applyBorder="1" applyProtection="1">
      <protection locked="0"/>
    </xf>
    <xf numFmtId="1" fontId="5" fillId="6" borderId="881" xfId="0" applyNumberFormat="1" applyFont="1" applyFill="1" applyBorder="1" applyProtection="1">
      <protection locked="0"/>
    </xf>
    <xf numFmtId="0" fontId="5" fillId="5" borderId="844" xfId="0" applyFont="1" applyFill="1" applyBorder="1" applyAlignment="1">
      <alignment horizontal="center" vertical="center" wrapText="1"/>
    </xf>
    <xf numFmtId="1" fontId="5" fillId="5" borderId="855" xfId="0" applyNumberFormat="1" applyFont="1" applyFill="1" applyBorder="1" applyAlignment="1">
      <alignment horizontal="center"/>
    </xf>
    <xf numFmtId="1" fontId="5" fillId="5" borderId="845" xfId="0" applyNumberFormat="1" applyFont="1" applyFill="1" applyBorder="1" applyAlignment="1">
      <alignment horizontal="right"/>
    </xf>
    <xf numFmtId="1" fontId="5" fillId="5" borderId="888" xfId="0" applyNumberFormat="1" applyFont="1" applyFill="1" applyBorder="1" applyAlignment="1">
      <alignment horizontal="right"/>
    </xf>
    <xf numFmtId="1" fontId="5" fillId="5" borderId="842" xfId="0" applyNumberFormat="1" applyFont="1" applyFill="1" applyBorder="1" applyAlignment="1">
      <alignment horizontal="right"/>
    </xf>
    <xf numFmtId="1" fontId="5" fillId="5" borderId="842" xfId="0" applyNumberFormat="1" applyFont="1" applyFill="1" applyBorder="1"/>
    <xf numFmtId="1" fontId="5" fillId="5" borderId="887" xfId="0" applyNumberFormat="1" applyFont="1" applyFill="1" applyBorder="1"/>
    <xf numFmtId="1" fontId="5" fillId="5" borderId="841" xfId="0" applyNumberFormat="1" applyFont="1" applyFill="1" applyBorder="1"/>
    <xf numFmtId="1" fontId="5" fillId="5" borderId="892" xfId="0" applyNumberFormat="1" applyFont="1" applyFill="1" applyBorder="1"/>
    <xf numFmtId="1" fontId="5" fillId="0" borderId="862" xfId="0" applyNumberFormat="1" applyFont="1" applyBorder="1" applyAlignment="1">
      <alignment vertical="center"/>
    </xf>
    <xf numFmtId="1" fontId="5" fillId="2" borderId="855" xfId="0" applyNumberFormat="1" applyFont="1" applyFill="1" applyBorder="1" applyAlignment="1">
      <alignment horizontal="center" vertical="center" wrapText="1"/>
    </xf>
    <xf numFmtId="1" fontId="5" fillId="0" borderId="709" xfId="0" applyNumberFormat="1" applyFont="1" applyBorder="1" applyAlignment="1">
      <alignment horizontal="center" vertical="center"/>
    </xf>
    <xf numFmtId="1" fontId="5" fillId="0" borderId="855" xfId="0" applyNumberFormat="1" applyFont="1" applyBorder="1" applyAlignment="1">
      <alignment horizontal="center" vertical="center" wrapText="1"/>
    </xf>
    <xf numFmtId="1" fontId="5" fillId="0" borderId="709" xfId="0" applyNumberFormat="1" applyFont="1" applyBorder="1"/>
    <xf numFmtId="0" fontId="5" fillId="0" borderId="855" xfId="0" applyFont="1" applyBorder="1" applyAlignment="1">
      <alignment horizontal="center" vertical="center" wrapText="1"/>
    </xf>
    <xf numFmtId="0" fontId="13" fillId="0" borderId="881" xfId="0" applyFont="1" applyBorder="1" applyAlignment="1">
      <alignment vertical="center" wrapText="1"/>
    </xf>
    <xf numFmtId="1" fontId="16" fillId="0" borderId="841" xfId="0" applyNumberFormat="1" applyFont="1" applyBorder="1" applyAlignment="1">
      <alignment horizontal="center" vertical="center" wrapText="1"/>
    </xf>
    <xf numFmtId="1" fontId="16" fillId="0" borderId="858" xfId="0" applyNumberFormat="1" applyFont="1" applyBorder="1" applyAlignment="1">
      <alignment horizontal="center" vertical="center" wrapText="1"/>
    </xf>
    <xf numFmtId="1" fontId="16" fillId="0" borderId="709" xfId="0" applyNumberFormat="1" applyFont="1" applyBorder="1" applyAlignment="1">
      <alignment horizontal="center" vertical="center" wrapText="1"/>
    </xf>
    <xf numFmtId="1" fontId="16" fillId="0" borderId="707" xfId="0" applyNumberFormat="1" applyFont="1" applyBorder="1" applyAlignment="1">
      <alignment horizontal="center" vertical="center" wrapText="1"/>
    </xf>
    <xf numFmtId="1" fontId="16" fillId="0" borderId="842" xfId="0" applyNumberFormat="1" applyFont="1" applyBorder="1" applyAlignment="1">
      <alignment horizontal="center" vertical="center" wrapText="1"/>
    </xf>
    <xf numFmtId="1" fontId="16" fillId="0" borderId="841" xfId="0" applyNumberFormat="1" applyFont="1" applyBorder="1" applyAlignment="1">
      <alignment horizontal="center" vertical="center"/>
    </xf>
    <xf numFmtId="1" fontId="16" fillId="0" borderId="842" xfId="0" applyNumberFormat="1" applyFont="1" applyBorder="1" applyAlignment="1">
      <alignment horizontal="center" vertical="center"/>
    </xf>
    <xf numFmtId="1" fontId="16" fillId="0" borderId="858" xfId="0" applyNumberFormat="1" applyFont="1" applyBorder="1" applyAlignment="1">
      <alignment horizontal="center" vertical="center"/>
    </xf>
    <xf numFmtId="1" fontId="16" fillId="0" borderId="844" xfId="0" applyNumberFormat="1" applyFont="1" applyBorder="1" applyAlignment="1">
      <alignment horizontal="center" vertical="center"/>
    </xf>
    <xf numFmtId="1" fontId="16" fillId="0" borderId="845" xfId="0" applyNumberFormat="1" applyFont="1" applyBorder="1" applyAlignment="1">
      <alignment horizontal="center" vertical="center" wrapText="1"/>
    </xf>
    <xf numFmtId="1" fontId="16" fillId="0" borderId="707" xfId="0" applyNumberFormat="1" applyFont="1" applyBorder="1" applyAlignment="1">
      <alignment horizontal="center" vertical="center" wrapText="1"/>
    </xf>
    <xf numFmtId="1" fontId="16" fillId="0" borderId="889" xfId="0" applyNumberFormat="1" applyFont="1" applyBorder="1" applyAlignment="1">
      <alignment vertical="center" wrapText="1"/>
    </xf>
    <xf numFmtId="1" fontId="16" fillId="0" borderId="884" xfId="0" applyNumberFormat="1" applyFont="1" applyBorder="1" applyAlignment="1">
      <alignment horizontal="right" wrapText="1"/>
    </xf>
    <xf numFmtId="1" fontId="16" fillId="0" borderId="890" xfId="0" applyNumberFormat="1" applyFont="1" applyBorder="1" applyAlignment="1">
      <alignment horizontal="right" wrapText="1"/>
    </xf>
    <xf numFmtId="1" fontId="16" fillId="0" borderId="883" xfId="0" applyNumberFormat="1" applyFont="1" applyBorder="1" applyAlignment="1">
      <alignment horizontal="right"/>
    </xf>
    <xf numFmtId="1" fontId="16" fillId="6" borderId="884" xfId="0" applyNumberFormat="1" applyFont="1" applyFill="1" applyBorder="1" applyProtection="1">
      <protection locked="0"/>
    </xf>
    <xf numFmtId="1" fontId="16" fillId="6" borderId="883" xfId="0" applyNumberFormat="1" applyFont="1" applyFill="1" applyBorder="1" applyProtection="1">
      <protection locked="0"/>
    </xf>
    <xf numFmtId="1" fontId="16" fillId="6" borderId="885" xfId="0" applyNumberFormat="1" applyFont="1" applyFill="1" applyBorder="1" applyProtection="1">
      <protection locked="0"/>
    </xf>
    <xf numFmtId="1" fontId="16" fillId="6" borderId="889" xfId="0" applyNumberFormat="1" applyFont="1" applyFill="1" applyBorder="1" applyProtection="1">
      <protection locked="0"/>
    </xf>
    <xf numFmtId="1" fontId="16" fillId="6" borderId="891" xfId="0" applyNumberFormat="1" applyFont="1" applyFill="1" applyBorder="1" applyProtection="1">
      <protection locked="0"/>
    </xf>
    <xf numFmtId="1" fontId="16" fillId="0" borderId="844" xfId="0" applyNumberFormat="1" applyFont="1" applyBorder="1" applyAlignment="1">
      <alignment horizontal="center" vertical="center" wrapText="1"/>
    </xf>
    <xf numFmtId="1" fontId="16" fillId="0" borderId="855" xfId="0" applyNumberFormat="1" applyFont="1" applyBorder="1" applyAlignment="1">
      <alignment horizontal="center"/>
    </xf>
    <xf numFmtId="1" fontId="16" fillId="0" borderId="845" xfId="0" applyNumberFormat="1" applyFont="1" applyBorder="1" applyAlignment="1">
      <alignment horizontal="right"/>
    </xf>
    <xf numFmtId="1" fontId="16" fillId="0" borderId="888" xfId="0" applyNumberFormat="1" applyFont="1" applyBorder="1" applyAlignment="1">
      <alignment horizontal="right"/>
    </xf>
    <xf numFmtId="1" fontId="16" fillId="0" borderId="842" xfId="0" applyNumberFormat="1" applyFont="1" applyBorder="1" applyAlignment="1">
      <alignment horizontal="right"/>
    </xf>
    <xf numFmtId="1" fontId="16" fillId="0" borderId="845" xfId="0" applyNumberFormat="1" applyFont="1" applyBorder="1"/>
    <xf numFmtId="1" fontId="16" fillId="0" borderId="842" xfId="0" applyNumberFormat="1" applyFont="1" applyBorder="1"/>
    <xf numFmtId="1" fontId="16" fillId="0" borderId="887" xfId="0" applyNumberFormat="1" applyFont="1" applyBorder="1"/>
    <xf numFmtId="1" fontId="16" fillId="0" borderId="841" xfId="0" applyNumberFormat="1" applyFont="1" applyBorder="1"/>
    <xf numFmtId="1" fontId="16" fillId="0" borderId="892" xfId="0" applyNumberFormat="1" applyFont="1" applyBorder="1"/>
    <xf numFmtId="1" fontId="16" fillId="0" borderId="889" xfId="0" applyNumberFormat="1" applyFont="1" applyBorder="1" applyAlignment="1">
      <alignment horizontal="left" vertical="center" wrapText="1"/>
    </xf>
    <xf numFmtId="1" fontId="16" fillId="0" borderId="883" xfId="0" applyNumberFormat="1" applyFont="1" applyBorder="1" applyAlignment="1">
      <alignment horizontal="left" vertical="center" wrapText="1"/>
    </xf>
    <xf numFmtId="1" fontId="16" fillId="0" borderId="709" xfId="0" applyNumberFormat="1" applyFont="1" applyBorder="1" applyAlignment="1">
      <alignment horizontal="left" vertical="center" wrapText="1"/>
    </xf>
    <xf numFmtId="1" fontId="16" fillId="0" borderId="707" xfId="0" applyNumberFormat="1" applyFont="1" applyBorder="1" applyAlignment="1">
      <alignment horizontal="left" vertical="center" wrapText="1"/>
    </xf>
    <xf numFmtId="1" fontId="16" fillId="0" borderId="852" xfId="0" applyNumberFormat="1" applyFont="1" applyBorder="1" applyAlignment="1">
      <alignment horizontal="right" wrapText="1"/>
    </xf>
    <xf numFmtId="1" fontId="16" fillId="0" borderId="853" xfId="0" applyNumberFormat="1" applyFont="1" applyBorder="1" applyAlignment="1">
      <alignment horizontal="right" wrapText="1"/>
    </xf>
    <xf numFmtId="1" fontId="16" fillId="0" borderId="707" xfId="0" applyNumberFormat="1" applyFont="1" applyBorder="1" applyAlignment="1">
      <alignment horizontal="right"/>
    </xf>
    <xf numFmtId="1" fontId="16" fillId="6" borderId="852" xfId="0" applyNumberFormat="1" applyFont="1" applyFill="1" applyBorder="1" applyProtection="1">
      <protection locked="0"/>
    </xf>
    <xf numFmtId="1" fontId="16" fillId="6" borderId="707" xfId="0" applyNumberFormat="1" applyFont="1" applyFill="1" applyBorder="1" applyProtection="1">
      <protection locked="0"/>
    </xf>
    <xf numFmtId="1" fontId="16" fillId="6" borderId="854" xfId="0" applyNumberFormat="1" applyFont="1" applyFill="1" applyBorder="1" applyProtection="1">
      <protection locked="0"/>
    </xf>
    <xf numFmtId="1" fontId="16" fillId="6" borderId="709" xfId="0" applyNumberFormat="1" applyFont="1" applyFill="1" applyBorder="1" applyProtection="1">
      <protection locked="0"/>
    </xf>
  </cellXfs>
  <cellStyles count="3">
    <cellStyle name="Normal" xfId="0" builtinId="0"/>
    <cellStyle name="Notas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oestadisticahl/Desktop/REM%20A/SA_23_V1.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MODIF%2014-02-2024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selection activeCell="B89" sqref="B89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",[1]NOMBRE!B2," - ","( ",[1]NOMBRE!C2,[1]NOMBRE!D2,[1]NOMBRE!E2,[1]NOMBRE!F2,[1]NOMBRE!G2," )")</f>
        <v>COMUNA: 0 - ( 00000 )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",[1]NOMBRE!B3," - ","( ",[1]NOMBRE!C3,[1]NOMBRE!D3,[1]NOMBRE!E3,[1]NOMBRE!F3,[1]NOMBRE!G3,[1]NOMBRE!H3," )")</f>
        <v>ESTABLECIMIENTO/ESTRATEGIA: 0 - ( 000000 )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",[1]NOMBRE!B6," - ","( ",[1]NOMBRE!C6,[1]NOMBRE!D6," )")</f>
        <v>MES: 0 - ( 00 )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",[1]NOMBRE!B7)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277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x14ac:dyDescent="0.2">
      <c r="A10" s="2451" t="s">
        <v>3</v>
      </c>
      <c r="B10" s="2451" t="s">
        <v>4</v>
      </c>
      <c r="C10" s="2454" t="s">
        <v>5</v>
      </c>
      <c r="D10" s="2455"/>
      <c r="E10" s="2456"/>
      <c r="F10" s="2460" t="s">
        <v>6</v>
      </c>
      <c r="G10" s="2461"/>
      <c r="H10" s="2461"/>
      <c r="I10" s="2461"/>
      <c r="J10" s="2461"/>
      <c r="K10" s="2461"/>
      <c r="L10" s="2461"/>
      <c r="M10" s="2461"/>
      <c r="N10" s="2461"/>
      <c r="O10" s="2461"/>
      <c r="P10" s="2461"/>
      <c r="Q10" s="2461"/>
      <c r="R10" s="2461"/>
      <c r="S10" s="2461"/>
      <c r="T10" s="2461"/>
      <c r="U10" s="2461"/>
      <c r="V10" s="2461"/>
      <c r="W10" s="2461"/>
      <c r="X10" s="2461"/>
      <c r="Y10" s="2461"/>
      <c r="Z10" s="2461"/>
      <c r="AA10" s="2461"/>
      <c r="AB10" s="2461"/>
      <c r="AC10" s="2461"/>
      <c r="AD10" s="2461"/>
      <c r="AE10" s="2461"/>
      <c r="AF10" s="2461"/>
      <c r="AG10" s="2461"/>
      <c r="AH10" s="2461"/>
      <c r="AI10" s="2461"/>
      <c r="AJ10" s="2461"/>
      <c r="AK10" s="2461"/>
      <c r="AL10" s="2461"/>
      <c r="AM10" s="2462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452"/>
      <c r="B11" s="2452"/>
      <c r="C11" s="2457"/>
      <c r="D11" s="2458"/>
      <c r="E11" s="2459"/>
      <c r="F11" s="2460" t="s">
        <v>15</v>
      </c>
      <c r="G11" s="2470"/>
      <c r="H11" s="2460" t="s">
        <v>16</v>
      </c>
      <c r="I11" s="2470"/>
      <c r="J11" s="2460" t="s">
        <v>17</v>
      </c>
      <c r="K11" s="2470"/>
      <c r="L11" s="2460" t="s">
        <v>18</v>
      </c>
      <c r="M11" s="2470"/>
      <c r="N11" s="2460" t="s">
        <v>19</v>
      </c>
      <c r="O11" s="2470"/>
      <c r="P11" s="2464" t="s">
        <v>20</v>
      </c>
      <c r="Q11" s="2465"/>
      <c r="R11" s="2464" t="s">
        <v>21</v>
      </c>
      <c r="S11" s="2465"/>
      <c r="T11" s="2464" t="s">
        <v>22</v>
      </c>
      <c r="U11" s="2465"/>
      <c r="V11" s="2464" t="s">
        <v>23</v>
      </c>
      <c r="W11" s="2465"/>
      <c r="X11" s="2464" t="s">
        <v>24</v>
      </c>
      <c r="Y11" s="2465"/>
      <c r="Z11" s="2464" t="s">
        <v>25</v>
      </c>
      <c r="AA11" s="2465"/>
      <c r="AB11" s="2464" t="s">
        <v>26</v>
      </c>
      <c r="AC11" s="2465"/>
      <c r="AD11" s="2464" t="s">
        <v>27</v>
      </c>
      <c r="AE11" s="2465"/>
      <c r="AF11" s="2464" t="s">
        <v>28</v>
      </c>
      <c r="AG11" s="2465"/>
      <c r="AH11" s="2464" t="s">
        <v>29</v>
      </c>
      <c r="AI11" s="2465"/>
      <c r="AJ11" s="2464" t="s">
        <v>30</v>
      </c>
      <c r="AK11" s="2465"/>
      <c r="AL11" s="2464" t="s">
        <v>31</v>
      </c>
      <c r="AM11" s="2466"/>
      <c r="AN11" s="2463"/>
      <c r="AO11" s="2463"/>
      <c r="AP11" s="2463"/>
      <c r="AQ11" s="2463"/>
      <c r="AR11" s="2463"/>
      <c r="AS11" s="2463"/>
      <c r="AT11" s="2463"/>
      <c r="AU11" s="2467" t="s">
        <v>32</v>
      </c>
      <c r="AV11" s="2467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453"/>
      <c r="B12" s="2453"/>
      <c r="C12" s="17" t="s">
        <v>34</v>
      </c>
      <c r="D12" s="18" t="s">
        <v>35</v>
      </c>
      <c r="E12" s="19" t="s">
        <v>36</v>
      </c>
      <c r="F12" s="258" t="s">
        <v>35</v>
      </c>
      <c r="G12" s="19" t="s">
        <v>36</v>
      </c>
      <c r="H12" s="258" t="s">
        <v>35</v>
      </c>
      <c r="I12" s="19" t="s">
        <v>36</v>
      </c>
      <c r="J12" s="258" t="s">
        <v>35</v>
      </c>
      <c r="K12" s="19" t="s">
        <v>36</v>
      </c>
      <c r="L12" s="258" t="s">
        <v>35</v>
      </c>
      <c r="M12" s="19" t="s">
        <v>36</v>
      </c>
      <c r="N12" s="258" t="s">
        <v>35</v>
      </c>
      <c r="O12" s="19" t="s">
        <v>36</v>
      </c>
      <c r="P12" s="258" t="s">
        <v>35</v>
      </c>
      <c r="Q12" s="19" t="s">
        <v>36</v>
      </c>
      <c r="R12" s="258" t="s">
        <v>35</v>
      </c>
      <c r="S12" s="19" t="s">
        <v>36</v>
      </c>
      <c r="T12" s="258" t="s">
        <v>35</v>
      </c>
      <c r="U12" s="19" t="s">
        <v>36</v>
      </c>
      <c r="V12" s="258" t="s">
        <v>35</v>
      </c>
      <c r="W12" s="19" t="s">
        <v>36</v>
      </c>
      <c r="X12" s="258" t="s">
        <v>35</v>
      </c>
      <c r="Y12" s="19" t="s">
        <v>36</v>
      </c>
      <c r="Z12" s="258" t="s">
        <v>35</v>
      </c>
      <c r="AA12" s="19" t="s">
        <v>36</v>
      </c>
      <c r="AB12" s="258" t="s">
        <v>35</v>
      </c>
      <c r="AC12" s="19" t="s">
        <v>36</v>
      </c>
      <c r="AD12" s="258" t="s">
        <v>35</v>
      </c>
      <c r="AE12" s="19" t="s">
        <v>36</v>
      </c>
      <c r="AF12" s="258" t="s">
        <v>35</v>
      </c>
      <c r="AG12" s="19" t="s">
        <v>36</v>
      </c>
      <c r="AH12" s="258" t="s">
        <v>35</v>
      </c>
      <c r="AI12" s="19" t="s">
        <v>36</v>
      </c>
      <c r="AJ12" s="258" t="s">
        <v>35</v>
      </c>
      <c r="AK12" s="19" t="s">
        <v>36</v>
      </c>
      <c r="AL12" s="258" t="s">
        <v>35</v>
      </c>
      <c r="AM12" s="20" t="s">
        <v>36</v>
      </c>
      <c r="AN12" s="2459"/>
      <c r="AO12" s="2459"/>
      <c r="AP12" s="2459"/>
      <c r="AQ12" s="2459"/>
      <c r="AR12" s="2459"/>
      <c r="AS12" s="2459"/>
      <c r="AT12" s="2459"/>
      <c r="AU12" s="2467"/>
      <c r="AV12" s="2467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471" t="s">
        <v>37</v>
      </c>
      <c r="B13" s="278" t="s">
        <v>38</v>
      </c>
      <c r="C13" s="279">
        <f t="shared" ref="C13:C27" si="0">SUM(D13+E13)</f>
        <v>0</v>
      </c>
      <c r="D13" s="280">
        <f>SUM(F13+H13+J13+L13+N13+P13+R13+T13+V13+X13+Z13+AB13+AD13+AF13+AH13+AJ13+AL13)</f>
        <v>0</v>
      </c>
      <c r="E13" s="261">
        <f>SUM(G13+I13+K13+M13+O13+Q13+S13+U13+W13+Y13+AA13+AC13+AE13+AG13+AI13+AK13+AM13)</f>
        <v>0</v>
      </c>
      <c r="F13" s="264">
        <f>SUM(ENERO:DICIEMBRE!F13)</f>
        <v>0</v>
      </c>
      <c r="G13" s="264">
        <f>SUM(ENERO:DICIEMBRE!G13)</f>
        <v>0</v>
      </c>
      <c r="H13" s="264">
        <f>SUM(ENERO:DICIEMBRE!H13)</f>
        <v>0</v>
      </c>
      <c r="I13" s="264">
        <f>SUM(ENERO:DICIEMBRE!I13)</f>
        <v>0</v>
      </c>
      <c r="J13" s="264">
        <f>SUM(ENERO:DICIEMBRE!J13)</f>
        <v>0</v>
      </c>
      <c r="K13" s="264">
        <f>SUM(ENERO:DICIEMBRE!K13)</f>
        <v>0</v>
      </c>
      <c r="L13" s="264">
        <f>SUM(ENERO:DICIEMBRE!L13)</f>
        <v>0</v>
      </c>
      <c r="M13" s="264">
        <f>SUM(ENERO:DICIEMBRE!M13)</f>
        <v>0</v>
      </c>
      <c r="N13" s="264">
        <f>SUM(ENERO:DICIEMBRE!N13)</f>
        <v>0</v>
      </c>
      <c r="O13" s="264">
        <f>SUM(ENERO:DICIEMBRE!O13)</f>
        <v>0</v>
      </c>
      <c r="P13" s="264">
        <f>SUM(ENERO:DICIEMBRE!P13)</f>
        <v>0</v>
      </c>
      <c r="Q13" s="264">
        <f>SUM(ENERO:DICIEMBRE!Q13)</f>
        <v>0</v>
      </c>
      <c r="R13" s="264">
        <f>SUM(ENERO:DICIEMBRE!R13)</f>
        <v>0</v>
      </c>
      <c r="S13" s="264">
        <f>SUM(ENERO:DICIEMBRE!S13)</f>
        <v>0</v>
      </c>
      <c r="T13" s="264">
        <f>SUM(ENERO:DICIEMBRE!T13)</f>
        <v>0</v>
      </c>
      <c r="U13" s="264">
        <f>SUM(ENERO:DICIEMBRE!U13)</f>
        <v>0</v>
      </c>
      <c r="V13" s="264">
        <f>SUM(ENERO:DICIEMBRE!V13)</f>
        <v>0</v>
      </c>
      <c r="W13" s="264">
        <f>SUM(ENERO:DICIEMBRE!W13)</f>
        <v>0</v>
      </c>
      <c r="X13" s="264">
        <f>SUM(ENERO:DICIEMBRE!X13)</f>
        <v>0</v>
      </c>
      <c r="Y13" s="264">
        <f>SUM(ENERO:DICIEMBRE!Y13)</f>
        <v>0</v>
      </c>
      <c r="Z13" s="264">
        <f>SUM(ENERO:DICIEMBRE!Z13)</f>
        <v>0</v>
      </c>
      <c r="AA13" s="264">
        <f>SUM(ENERO:DICIEMBRE!AA13)</f>
        <v>0</v>
      </c>
      <c r="AB13" s="264">
        <f>SUM(ENERO:DICIEMBRE!AB13)</f>
        <v>0</v>
      </c>
      <c r="AC13" s="264">
        <f>SUM(ENERO:DICIEMBRE!AC13)</f>
        <v>0</v>
      </c>
      <c r="AD13" s="264">
        <f>SUM(ENERO:DICIEMBRE!AD13)</f>
        <v>0</v>
      </c>
      <c r="AE13" s="264">
        <f>SUM(ENERO:DICIEMBRE!AE13)</f>
        <v>0</v>
      </c>
      <c r="AF13" s="264">
        <f>SUM(ENERO:DICIEMBRE!AF13)</f>
        <v>0</v>
      </c>
      <c r="AG13" s="264">
        <f>SUM(ENERO:DICIEMBRE!AG13)</f>
        <v>0</v>
      </c>
      <c r="AH13" s="264">
        <f>SUM(ENERO:DICIEMBRE!AH13)</f>
        <v>0</v>
      </c>
      <c r="AI13" s="264">
        <f>SUM(ENERO:DICIEMBRE!AI13)</f>
        <v>0</v>
      </c>
      <c r="AJ13" s="264">
        <f>SUM(ENERO:DICIEMBRE!AJ13)</f>
        <v>0</v>
      </c>
      <c r="AK13" s="264">
        <f>SUM(ENERO:DICIEMBRE!AK13)</f>
        <v>0</v>
      </c>
      <c r="AL13" s="264">
        <f>SUM(ENERO:DICIEMBRE!AL13)</f>
        <v>0</v>
      </c>
      <c r="AM13" s="264">
        <f>SUM(ENERO:DICIEMBRE!AM13)</f>
        <v>0</v>
      </c>
      <c r="AN13" s="264">
        <f>SUM(ENERO:DICIEMBRE!AN13)</f>
        <v>0</v>
      </c>
      <c r="AO13" s="264">
        <f>SUM(ENERO:DICIEMBRE!AO13)</f>
        <v>0</v>
      </c>
      <c r="AP13" s="264">
        <f>SUM(ENERO:DICIEMBRE!AP13)</f>
        <v>0</v>
      </c>
      <c r="AQ13" s="264">
        <f>SUM(ENERO:DICIEMBRE!AQ13)</f>
        <v>0</v>
      </c>
      <c r="AR13" s="264">
        <f>SUM(ENERO:DICIEMBRE!AR13)</f>
        <v>0</v>
      </c>
      <c r="AS13" s="264">
        <f>SUM(ENERO:DICIEMBRE!AS13)</f>
        <v>0</v>
      </c>
      <c r="AT13" s="264">
        <f>SUM(ENERO:DICIEMBRE!AT13)</f>
        <v>0</v>
      </c>
      <c r="AU13" s="264">
        <f>SUM(ENERO:DICIEMBRE!AU13)</f>
        <v>0</v>
      </c>
      <c r="AV13" s="264">
        <f>SUM(ENERO:DICIEMBRE!AV13)</f>
        <v>0</v>
      </c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472"/>
      <c r="B14" s="24" t="s">
        <v>39</v>
      </c>
      <c r="C14" s="25">
        <f t="shared" si="0"/>
        <v>1559</v>
      </c>
      <c r="D14" s="26">
        <f t="shared" ref="D14:E27" si="4">SUM(F14+H14+J14+L14+N14+P14+R14+T14+V14+X14+Z14+AB14+AD14+AF14+AH14+AJ14+AL14)</f>
        <v>356</v>
      </c>
      <c r="E14" s="27">
        <f t="shared" si="4"/>
        <v>1203</v>
      </c>
      <c r="F14" s="264">
        <f>SUM(ENERO:DICIEMBRE!F14)</f>
        <v>0</v>
      </c>
      <c r="G14" s="264">
        <f>SUM(ENERO:DICIEMBRE!G14)</f>
        <v>0</v>
      </c>
      <c r="H14" s="264">
        <f>SUM(ENERO:DICIEMBRE!H14)</f>
        <v>3</v>
      </c>
      <c r="I14" s="264">
        <f>SUM(ENERO:DICIEMBRE!I14)</f>
        <v>8</v>
      </c>
      <c r="J14" s="264">
        <f>SUM(ENERO:DICIEMBRE!J14)</f>
        <v>92</v>
      </c>
      <c r="K14" s="264">
        <f>SUM(ENERO:DICIEMBRE!K14)</f>
        <v>452</v>
      </c>
      <c r="L14" s="264">
        <f>SUM(ENERO:DICIEMBRE!L14)</f>
        <v>229</v>
      </c>
      <c r="M14" s="264">
        <f>SUM(ENERO:DICIEMBRE!M14)</f>
        <v>669</v>
      </c>
      <c r="N14" s="264">
        <f>SUM(ENERO:DICIEMBRE!N14)</f>
        <v>5</v>
      </c>
      <c r="O14" s="264">
        <f>SUM(ENERO:DICIEMBRE!O14)</f>
        <v>12</v>
      </c>
      <c r="P14" s="264">
        <f>SUM(ENERO:DICIEMBRE!P14)</f>
        <v>3</v>
      </c>
      <c r="Q14" s="264">
        <f>SUM(ENERO:DICIEMBRE!Q14)</f>
        <v>1</v>
      </c>
      <c r="R14" s="264">
        <f>SUM(ENERO:DICIEMBRE!R14)</f>
        <v>3</v>
      </c>
      <c r="S14" s="264">
        <f>SUM(ENERO:DICIEMBRE!S14)</f>
        <v>6</v>
      </c>
      <c r="T14" s="264">
        <f>SUM(ENERO:DICIEMBRE!T14)</f>
        <v>2</v>
      </c>
      <c r="U14" s="264">
        <f>SUM(ENERO:DICIEMBRE!U14)</f>
        <v>7</v>
      </c>
      <c r="V14" s="264">
        <f>SUM(ENERO:DICIEMBRE!V14)</f>
        <v>5</v>
      </c>
      <c r="W14" s="264">
        <f>SUM(ENERO:DICIEMBRE!W14)</f>
        <v>7</v>
      </c>
      <c r="X14" s="264">
        <f>SUM(ENERO:DICIEMBRE!X14)</f>
        <v>2</v>
      </c>
      <c r="Y14" s="264">
        <f>SUM(ENERO:DICIEMBRE!Y14)</f>
        <v>3</v>
      </c>
      <c r="Z14" s="264">
        <f>SUM(ENERO:DICIEMBRE!Z14)</f>
        <v>3</v>
      </c>
      <c r="AA14" s="264">
        <f>SUM(ENERO:DICIEMBRE!AA14)</f>
        <v>13</v>
      </c>
      <c r="AB14" s="264">
        <f>SUM(ENERO:DICIEMBRE!AB14)</f>
        <v>4</v>
      </c>
      <c r="AC14" s="264">
        <f>SUM(ENERO:DICIEMBRE!AC14)</f>
        <v>8</v>
      </c>
      <c r="AD14" s="264">
        <f>SUM(ENERO:DICIEMBRE!AD14)</f>
        <v>0</v>
      </c>
      <c r="AE14" s="264">
        <f>SUM(ENERO:DICIEMBRE!AE14)</f>
        <v>12</v>
      </c>
      <c r="AF14" s="264">
        <f>SUM(ENERO:DICIEMBRE!AF14)</f>
        <v>4</v>
      </c>
      <c r="AG14" s="264">
        <f>SUM(ENERO:DICIEMBRE!AG14)</f>
        <v>4</v>
      </c>
      <c r="AH14" s="264">
        <f>SUM(ENERO:DICIEMBRE!AH14)</f>
        <v>1</v>
      </c>
      <c r="AI14" s="264">
        <f>SUM(ENERO:DICIEMBRE!AI14)</f>
        <v>1</v>
      </c>
      <c r="AJ14" s="264">
        <f>SUM(ENERO:DICIEMBRE!AJ14)</f>
        <v>0</v>
      </c>
      <c r="AK14" s="264">
        <f>SUM(ENERO:DICIEMBRE!AK14)</f>
        <v>0</v>
      </c>
      <c r="AL14" s="264">
        <f>SUM(ENERO:DICIEMBRE!AL14)</f>
        <v>0</v>
      </c>
      <c r="AM14" s="264">
        <f>SUM(ENERO:DICIEMBRE!AM14)</f>
        <v>0</v>
      </c>
      <c r="AN14" s="264">
        <f>SUM(ENERO:DICIEMBRE!AN14)</f>
        <v>1559</v>
      </c>
      <c r="AO14" s="264">
        <f>SUM(ENERO:DICIEMBRE!AO14)</f>
        <v>33</v>
      </c>
      <c r="AP14" s="264">
        <f>SUM(ENERO:DICIEMBRE!AP14)</f>
        <v>327</v>
      </c>
      <c r="AQ14" s="264">
        <f>SUM(ENERO:DICIEMBRE!AQ14)</f>
        <v>8</v>
      </c>
      <c r="AR14" s="264">
        <f>SUM(ENERO:DICIEMBRE!AR14)</f>
        <v>6</v>
      </c>
      <c r="AS14" s="264">
        <f>SUM(ENERO:DICIEMBRE!AS14)</f>
        <v>0</v>
      </c>
      <c r="AT14" s="264">
        <f>SUM(ENERO:DICIEMBRE!AT14)</f>
        <v>0</v>
      </c>
      <c r="AU14" s="264">
        <f>SUM(ENERO:DICIEMBRE!AU14)</f>
        <v>18</v>
      </c>
      <c r="AV14" s="264">
        <f>SUM(ENERO:DICIEMBRE!AV14)</f>
        <v>18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472"/>
      <c r="B15" s="24" t="s">
        <v>40</v>
      </c>
      <c r="C15" s="25">
        <f t="shared" si="0"/>
        <v>2569</v>
      </c>
      <c r="D15" s="26">
        <f t="shared" si="4"/>
        <v>1157</v>
      </c>
      <c r="E15" s="27">
        <f t="shared" si="4"/>
        <v>1412</v>
      </c>
      <c r="F15" s="264">
        <f>SUM(ENERO:DICIEMBRE!F15)</f>
        <v>0</v>
      </c>
      <c r="G15" s="264">
        <f>SUM(ENERO:DICIEMBRE!G15)</f>
        <v>0</v>
      </c>
      <c r="H15" s="264">
        <f>SUM(ENERO:DICIEMBRE!H15)</f>
        <v>0</v>
      </c>
      <c r="I15" s="264">
        <f>SUM(ENERO:DICIEMBRE!I15)</f>
        <v>0</v>
      </c>
      <c r="J15" s="264">
        <f>SUM(ENERO:DICIEMBRE!J15)</f>
        <v>0</v>
      </c>
      <c r="K15" s="264">
        <f>SUM(ENERO:DICIEMBRE!K15)</f>
        <v>0</v>
      </c>
      <c r="L15" s="264">
        <f>SUM(ENERO:DICIEMBRE!L15)</f>
        <v>10</v>
      </c>
      <c r="M15" s="264">
        <f>SUM(ENERO:DICIEMBRE!M15)</f>
        <v>0</v>
      </c>
      <c r="N15" s="264">
        <f>SUM(ENERO:DICIEMBRE!N15)</f>
        <v>73</v>
      </c>
      <c r="O15" s="264">
        <f>SUM(ENERO:DICIEMBRE!O15)</f>
        <v>12</v>
      </c>
      <c r="P15" s="264">
        <f>SUM(ENERO:DICIEMBRE!P15)</f>
        <v>79</v>
      </c>
      <c r="Q15" s="264">
        <f>SUM(ENERO:DICIEMBRE!Q15)</f>
        <v>19</v>
      </c>
      <c r="R15" s="264">
        <f>SUM(ENERO:DICIEMBRE!R15)</f>
        <v>116</v>
      </c>
      <c r="S15" s="264">
        <f>SUM(ENERO:DICIEMBRE!S15)</f>
        <v>110</v>
      </c>
      <c r="T15" s="264">
        <f>SUM(ENERO:DICIEMBRE!T15)</f>
        <v>174</v>
      </c>
      <c r="U15" s="264">
        <f>SUM(ENERO:DICIEMBRE!U15)</f>
        <v>77</v>
      </c>
      <c r="V15" s="264">
        <f>SUM(ENERO:DICIEMBRE!V15)</f>
        <v>103</v>
      </c>
      <c r="W15" s="264">
        <f>SUM(ENERO:DICIEMBRE!W15)</f>
        <v>96</v>
      </c>
      <c r="X15" s="264">
        <f>SUM(ENERO:DICIEMBRE!X15)</f>
        <v>82</v>
      </c>
      <c r="Y15" s="264">
        <f>SUM(ENERO:DICIEMBRE!Y15)</f>
        <v>91</v>
      </c>
      <c r="Z15" s="264">
        <f>SUM(ENERO:DICIEMBRE!Z15)</f>
        <v>138</v>
      </c>
      <c r="AA15" s="264">
        <f>SUM(ENERO:DICIEMBRE!AA15)</f>
        <v>270</v>
      </c>
      <c r="AB15" s="264">
        <f>SUM(ENERO:DICIEMBRE!AB15)</f>
        <v>79</v>
      </c>
      <c r="AC15" s="264">
        <f>SUM(ENERO:DICIEMBRE!AC15)</f>
        <v>272</v>
      </c>
      <c r="AD15" s="264">
        <f>SUM(ENERO:DICIEMBRE!AD15)</f>
        <v>116</v>
      </c>
      <c r="AE15" s="264">
        <f>SUM(ENERO:DICIEMBRE!AE15)</f>
        <v>209</v>
      </c>
      <c r="AF15" s="264">
        <f>SUM(ENERO:DICIEMBRE!AF15)</f>
        <v>102</v>
      </c>
      <c r="AG15" s="264">
        <f>SUM(ENERO:DICIEMBRE!AG15)</f>
        <v>170</v>
      </c>
      <c r="AH15" s="264">
        <f>SUM(ENERO:DICIEMBRE!AH15)</f>
        <v>73</v>
      </c>
      <c r="AI15" s="264">
        <f>SUM(ENERO:DICIEMBRE!AI15)</f>
        <v>62</v>
      </c>
      <c r="AJ15" s="264">
        <f>SUM(ENERO:DICIEMBRE!AJ15)</f>
        <v>0</v>
      </c>
      <c r="AK15" s="264">
        <f>SUM(ENERO:DICIEMBRE!AK15)</f>
        <v>11</v>
      </c>
      <c r="AL15" s="264">
        <f>SUM(ENERO:DICIEMBRE!AL15)</f>
        <v>12</v>
      </c>
      <c r="AM15" s="264">
        <f>SUM(ENERO:DICIEMBRE!AM15)</f>
        <v>13</v>
      </c>
      <c r="AN15" s="264">
        <f>SUM(ENERO:DICIEMBRE!AN15)</f>
        <v>2569</v>
      </c>
      <c r="AO15" s="264">
        <f>SUM(ENERO:DICIEMBRE!AO15)</f>
        <v>0</v>
      </c>
      <c r="AP15" s="264">
        <f>SUM(ENERO:DICIEMBRE!AP15)</f>
        <v>0</v>
      </c>
      <c r="AQ15" s="264">
        <f>SUM(ENERO:DICIEMBRE!AQ15)</f>
        <v>0</v>
      </c>
      <c r="AR15" s="264">
        <f>SUM(ENERO:DICIEMBRE!AR15)</f>
        <v>0</v>
      </c>
      <c r="AS15" s="264">
        <f>SUM(ENERO:DICIEMBRE!AS15)</f>
        <v>0</v>
      </c>
      <c r="AT15" s="264">
        <f>SUM(ENERO:DICIEMBRE!AT15)</f>
        <v>0</v>
      </c>
      <c r="AU15" s="264">
        <f>SUM(ENERO:DICIEMBRE!AU15)</f>
        <v>0</v>
      </c>
      <c r="AV15" s="264">
        <f>SUM(ENERO:DICIEMBRE!AV15)</f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472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64">
        <f>SUM(ENERO:DICIEMBRE!F16)</f>
        <v>0</v>
      </c>
      <c r="G16" s="264">
        <f>SUM(ENERO:DICIEMBRE!G16)</f>
        <v>0</v>
      </c>
      <c r="H16" s="264">
        <f>SUM(ENERO:DICIEMBRE!H16)</f>
        <v>0</v>
      </c>
      <c r="I16" s="264">
        <f>SUM(ENERO:DICIEMBRE!I16)</f>
        <v>0</v>
      </c>
      <c r="J16" s="264">
        <f>SUM(ENERO:DICIEMBRE!J16)</f>
        <v>0</v>
      </c>
      <c r="K16" s="264">
        <f>SUM(ENERO:DICIEMBRE!K16)</f>
        <v>0</v>
      </c>
      <c r="L16" s="264">
        <f>SUM(ENERO:DICIEMBRE!L16)</f>
        <v>0</v>
      </c>
      <c r="M16" s="264">
        <f>SUM(ENERO:DICIEMBRE!M16)</f>
        <v>0</v>
      </c>
      <c r="N16" s="264">
        <f>SUM(ENERO:DICIEMBRE!N16)</f>
        <v>0</v>
      </c>
      <c r="O16" s="264">
        <f>SUM(ENERO:DICIEMBRE!O16)</f>
        <v>0</v>
      </c>
      <c r="P16" s="264">
        <f>SUM(ENERO:DICIEMBRE!P16)</f>
        <v>0</v>
      </c>
      <c r="Q16" s="264">
        <f>SUM(ENERO:DICIEMBRE!Q16)</f>
        <v>0</v>
      </c>
      <c r="R16" s="264">
        <f>SUM(ENERO:DICIEMBRE!R16)</f>
        <v>0</v>
      </c>
      <c r="S16" s="264">
        <f>SUM(ENERO:DICIEMBRE!S16)</f>
        <v>0</v>
      </c>
      <c r="T16" s="264">
        <f>SUM(ENERO:DICIEMBRE!T16)</f>
        <v>0</v>
      </c>
      <c r="U16" s="264">
        <f>SUM(ENERO:DICIEMBRE!U16)</f>
        <v>0</v>
      </c>
      <c r="V16" s="264">
        <f>SUM(ENERO:DICIEMBRE!V16)</f>
        <v>0</v>
      </c>
      <c r="W16" s="264">
        <f>SUM(ENERO:DICIEMBRE!W16)</f>
        <v>0</v>
      </c>
      <c r="X16" s="264">
        <f>SUM(ENERO:DICIEMBRE!X16)</f>
        <v>0</v>
      </c>
      <c r="Y16" s="264">
        <f>SUM(ENERO:DICIEMBRE!Y16)</f>
        <v>0</v>
      </c>
      <c r="Z16" s="264">
        <f>SUM(ENERO:DICIEMBRE!Z16)</f>
        <v>0</v>
      </c>
      <c r="AA16" s="264">
        <f>SUM(ENERO:DICIEMBRE!AA16)</f>
        <v>0</v>
      </c>
      <c r="AB16" s="264">
        <f>SUM(ENERO:DICIEMBRE!AB16)</f>
        <v>0</v>
      </c>
      <c r="AC16" s="264">
        <f>SUM(ENERO:DICIEMBRE!AC16)</f>
        <v>0</v>
      </c>
      <c r="AD16" s="264">
        <f>SUM(ENERO:DICIEMBRE!AD16)</f>
        <v>0</v>
      </c>
      <c r="AE16" s="264">
        <f>SUM(ENERO:DICIEMBRE!AE16)</f>
        <v>0</v>
      </c>
      <c r="AF16" s="264">
        <f>SUM(ENERO:DICIEMBRE!AF16)</f>
        <v>0</v>
      </c>
      <c r="AG16" s="264">
        <f>SUM(ENERO:DICIEMBRE!AG16)</f>
        <v>0</v>
      </c>
      <c r="AH16" s="264">
        <f>SUM(ENERO:DICIEMBRE!AH16)</f>
        <v>0</v>
      </c>
      <c r="AI16" s="264">
        <f>SUM(ENERO:DICIEMBRE!AI16)</f>
        <v>0</v>
      </c>
      <c r="AJ16" s="264">
        <f>SUM(ENERO:DICIEMBRE!AJ16)</f>
        <v>0</v>
      </c>
      <c r="AK16" s="264">
        <f>SUM(ENERO:DICIEMBRE!AK16)</f>
        <v>0</v>
      </c>
      <c r="AL16" s="264">
        <f>SUM(ENERO:DICIEMBRE!AL16)</f>
        <v>0</v>
      </c>
      <c r="AM16" s="264">
        <f>SUM(ENERO:DICIEMBRE!AM16)</f>
        <v>0</v>
      </c>
      <c r="AN16" s="264">
        <f>SUM(ENERO:DICIEMBRE!AN16)</f>
        <v>0</v>
      </c>
      <c r="AO16" s="264">
        <f>SUM(ENERO:DICIEMBRE!AO16)</f>
        <v>0</v>
      </c>
      <c r="AP16" s="264">
        <f>SUM(ENERO:DICIEMBRE!AP16)</f>
        <v>0</v>
      </c>
      <c r="AQ16" s="264">
        <f>SUM(ENERO:DICIEMBRE!AQ16)</f>
        <v>0</v>
      </c>
      <c r="AR16" s="264">
        <f>SUM(ENERO:DICIEMBRE!AR16)</f>
        <v>0</v>
      </c>
      <c r="AS16" s="264">
        <f>SUM(ENERO:DICIEMBRE!AS16)</f>
        <v>0</v>
      </c>
      <c r="AT16" s="264">
        <f>SUM(ENERO:DICIEMBRE!AT16)</f>
        <v>0</v>
      </c>
      <c r="AU16" s="264">
        <f>SUM(ENERO:DICIEMBRE!AU16)</f>
        <v>0</v>
      </c>
      <c r="AV16" s="264">
        <f>SUM(ENERO:DICIEMBRE!AV16)</f>
        <v>0</v>
      </c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472"/>
      <c r="B17" s="24" t="s">
        <v>42</v>
      </c>
      <c r="C17" s="25">
        <f t="shared" si="0"/>
        <v>1352</v>
      </c>
      <c r="D17" s="26">
        <f t="shared" si="4"/>
        <v>612</v>
      </c>
      <c r="E17" s="27">
        <f t="shared" si="4"/>
        <v>740</v>
      </c>
      <c r="F17" s="264">
        <f>SUM(ENERO:DICIEMBRE!F17)</f>
        <v>0</v>
      </c>
      <c r="G17" s="264">
        <f>SUM(ENERO:DICIEMBRE!G17)</f>
        <v>0</v>
      </c>
      <c r="H17" s="264">
        <f>SUM(ENERO:DICIEMBRE!H17)</f>
        <v>0</v>
      </c>
      <c r="I17" s="264">
        <f>SUM(ENERO:DICIEMBRE!I17)</f>
        <v>5</v>
      </c>
      <c r="J17" s="264">
        <f>SUM(ENERO:DICIEMBRE!J17)</f>
        <v>30</v>
      </c>
      <c r="K17" s="264">
        <f>SUM(ENERO:DICIEMBRE!K17)</f>
        <v>56</v>
      </c>
      <c r="L17" s="264">
        <f>SUM(ENERO:DICIEMBRE!L17)</f>
        <v>80</v>
      </c>
      <c r="M17" s="264">
        <f>SUM(ENERO:DICIEMBRE!M17)</f>
        <v>89</v>
      </c>
      <c r="N17" s="264">
        <f>SUM(ENERO:DICIEMBRE!N17)</f>
        <v>67</v>
      </c>
      <c r="O17" s="264">
        <f>SUM(ENERO:DICIEMBRE!O17)</f>
        <v>65</v>
      </c>
      <c r="P17" s="264">
        <f>SUM(ENERO:DICIEMBRE!P17)</f>
        <v>89</v>
      </c>
      <c r="Q17" s="264">
        <f>SUM(ENERO:DICIEMBRE!Q17)</f>
        <v>39</v>
      </c>
      <c r="R17" s="264">
        <f>SUM(ENERO:DICIEMBRE!R17)</f>
        <v>53</v>
      </c>
      <c r="S17" s="264">
        <f>SUM(ENERO:DICIEMBRE!S17)</f>
        <v>61</v>
      </c>
      <c r="T17" s="264">
        <f>SUM(ENERO:DICIEMBRE!T17)</f>
        <v>64</v>
      </c>
      <c r="U17" s="264">
        <f>SUM(ENERO:DICIEMBRE!U17)</f>
        <v>48</v>
      </c>
      <c r="V17" s="264">
        <f>SUM(ENERO:DICIEMBRE!V17)</f>
        <v>46</v>
      </c>
      <c r="W17" s="264">
        <f>SUM(ENERO:DICIEMBRE!W17)</f>
        <v>54</v>
      </c>
      <c r="X17" s="264">
        <f>SUM(ENERO:DICIEMBRE!X17)</f>
        <v>39</v>
      </c>
      <c r="Y17" s="264">
        <f>SUM(ENERO:DICIEMBRE!Y17)</f>
        <v>44</v>
      </c>
      <c r="Z17" s="264">
        <f>SUM(ENERO:DICIEMBRE!Z17)</f>
        <v>31</v>
      </c>
      <c r="AA17" s="264">
        <f>SUM(ENERO:DICIEMBRE!AA17)</f>
        <v>82</v>
      </c>
      <c r="AB17" s="264">
        <f>SUM(ENERO:DICIEMBRE!AB17)</f>
        <v>40</v>
      </c>
      <c r="AC17" s="264">
        <f>SUM(ENERO:DICIEMBRE!AC17)</f>
        <v>83</v>
      </c>
      <c r="AD17" s="264">
        <f>SUM(ENERO:DICIEMBRE!AD17)</f>
        <v>25</v>
      </c>
      <c r="AE17" s="264">
        <f>SUM(ENERO:DICIEMBRE!AE17)</f>
        <v>56</v>
      </c>
      <c r="AF17" s="264">
        <f>SUM(ENERO:DICIEMBRE!AF17)</f>
        <v>28</v>
      </c>
      <c r="AG17" s="264">
        <f>SUM(ENERO:DICIEMBRE!AG17)</f>
        <v>29</v>
      </c>
      <c r="AH17" s="264">
        <f>SUM(ENERO:DICIEMBRE!AH17)</f>
        <v>18</v>
      </c>
      <c r="AI17" s="264">
        <f>SUM(ENERO:DICIEMBRE!AI17)</f>
        <v>19</v>
      </c>
      <c r="AJ17" s="264">
        <f>SUM(ENERO:DICIEMBRE!AJ17)</f>
        <v>0</v>
      </c>
      <c r="AK17" s="264">
        <f>SUM(ENERO:DICIEMBRE!AK17)</f>
        <v>8</v>
      </c>
      <c r="AL17" s="264">
        <f>SUM(ENERO:DICIEMBRE!AL17)</f>
        <v>2</v>
      </c>
      <c r="AM17" s="264">
        <f>SUM(ENERO:DICIEMBRE!AM17)</f>
        <v>2</v>
      </c>
      <c r="AN17" s="264">
        <f>SUM(ENERO:DICIEMBRE!AN17)</f>
        <v>1352</v>
      </c>
      <c r="AO17" s="264">
        <f>SUM(ENERO:DICIEMBRE!AO17)</f>
        <v>2</v>
      </c>
      <c r="AP17" s="264">
        <f>SUM(ENERO:DICIEMBRE!AP17)</f>
        <v>58</v>
      </c>
      <c r="AQ17" s="264">
        <f>SUM(ENERO:DICIEMBRE!AQ17)</f>
        <v>1</v>
      </c>
      <c r="AR17" s="264">
        <f>SUM(ENERO:DICIEMBRE!AR17)</f>
        <v>1</v>
      </c>
      <c r="AS17" s="264">
        <f>SUM(ENERO:DICIEMBRE!AS17)</f>
        <v>0</v>
      </c>
      <c r="AT17" s="264">
        <f>SUM(ENERO:DICIEMBRE!AT17)</f>
        <v>0</v>
      </c>
      <c r="AU17" s="264">
        <f>SUM(ENERO:DICIEMBRE!AU17)</f>
        <v>3</v>
      </c>
      <c r="AV17" s="264">
        <f>SUM(ENERO:DICIEMBRE!AV17)</f>
        <v>2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472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64">
        <f>SUM(ENERO:DICIEMBRE!F18)</f>
        <v>0</v>
      </c>
      <c r="G18" s="264">
        <f>SUM(ENERO:DICIEMBRE!G18)</f>
        <v>0</v>
      </c>
      <c r="H18" s="264">
        <f>SUM(ENERO:DICIEMBRE!H18)</f>
        <v>0</v>
      </c>
      <c r="I18" s="264">
        <f>SUM(ENERO:DICIEMBRE!I18)</f>
        <v>0</v>
      </c>
      <c r="J18" s="264">
        <f>SUM(ENERO:DICIEMBRE!J18)</f>
        <v>0</v>
      </c>
      <c r="K18" s="264">
        <f>SUM(ENERO:DICIEMBRE!K18)</f>
        <v>0</v>
      </c>
      <c r="L18" s="264">
        <f>SUM(ENERO:DICIEMBRE!L18)</f>
        <v>0</v>
      </c>
      <c r="M18" s="264">
        <f>SUM(ENERO:DICIEMBRE!M18)</f>
        <v>0</v>
      </c>
      <c r="N18" s="264">
        <f>SUM(ENERO:DICIEMBRE!N18)</f>
        <v>0</v>
      </c>
      <c r="O18" s="264">
        <f>SUM(ENERO:DICIEMBRE!O18)</f>
        <v>0</v>
      </c>
      <c r="P18" s="264">
        <f>SUM(ENERO:DICIEMBRE!P18)</f>
        <v>0</v>
      </c>
      <c r="Q18" s="264">
        <f>SUM(ENERO:DICIEMBRE!Q18)</f>
        <v>0</v>
      </c>
      <c r="R18" s="264">
        <f>SUM(ENERO:DICIEMBRE!R18)</f>
        <v>0</v>
      </c>
      <c r="S18" s="264">
        <f>SUM(ENERO:DICIEMBRE!S18)</f>
        <v>0</v>
      </c>
      <c r="T18" s="264">
        <f>SUM(ENERO:DICIEMBRE!T18)</f>
        <v>0</v>
      </c>
      <c r="U18" s="264">
        <f>SUM(ENERO:DICIEMBRE!U18)</f>
        <v>0</v>
      </c>
      <c r="V18" s="264">
        <f>SUM(ENERO:DICIEMBRE!V18)</f>
        <v>0</v>
      </c>
      <c r="W18" s="264">
        <f>SUM(ENERO:DICIEMBRE!W18)</f>
        <v>0</v>
      </c>
      <c r="X18" s="264">
        <f>SUM(ENERO:DICIEMBRE!X18)</f>
        <v>0</v>
      </c>
      <c r="Y18" s="264">
        <f>SUM(ENERO:DICIEMBRE!Y18)</f>
        <v>0</v>
      </c>
      <c r="Z18" s="264">
        <f>SUM(ENERO:DICIEMBRE!Z18)</f>
        <v>0</v>
      </c>
      <c r="AA18" s="264">
        <f>SUM(ENERO:DICIEMBRE!AA18)</f>
        <v>0</v>
      </c>
      <c r="AB18" s="264">
        <f>SUM(ENERO:DICIEMBRE!AB18)</f>
        <v>0</v>
      </c>
      <c r="AC18" s="264">
        <f>SUM(ENERO:DICIEMBRE!AC18)</f>
        <v>0</v>
      </c>
      <c r="AD18" s="264">
        <f>SUM(ENERO:DICIEMBRE!AD18)</f>
        <v>0</v>
      </c>
      <c r="AE18" s="264">
        <f>SUM(ENERO:DICIEMBRE!AE18)</f>
        <v>0</v>
      </c>
      <c r="AF18" s="264">
        <f>SUM(ENERO:DICIEMBRE!AF18)</f>
        <v>0</v>
      </c>
      <c r="AG18" s="264">
        <f>SUM(ENERO:DICIEMBRE!AG18)</f>
        <v>0</v>
      </c>
      <c r="AH18" s="264">
        <f>SUM(ENERO:DICIEMBRE!AH18)</f>
        <v>0</v>
      </c>
      <c r="AI18" s="264">
        <f>SUM(ENERO:DICIEMBRE!AI18)</f>
        <v>0</v>
      </c>
      <c r="AJ18" s="264">
        <f>SUM(ENERO:DICIEMBRE!AJ18)</f>
        <v>0</v>
      </c>
      <c r="AK18" s="264">
        <f>SUM(ENERO:DICIEMBRE!AK18)</f>
        <v>0</v>
      </c>
      <c r="AL18" s="264">
        <f>SUM(ENERO:DICIEMBRE!AL18)</f>
        <v>0</v>
      </c>
      <c r="AM18" s="264">
        <f>SUM(ENERO:DICIEMBRE!AM18)</f>
        <v>0</v>
      </c>
      <c r="AN18" s="264">
        <f>SUM(ENERO:DICIEMBRE!AN18)</f>
        <v>0</v>
      </c>
      <c r="AO18" s="264">
        <f>SUM(ENERO:DICIEMBRE!AO18)</f>
        <v>0</v>
      </c>
      <c r="AP18" s="264">
        <f>SUM(ENERO:DICIEMBRE!AP18)</f>
        <v>0</v>
      </c>
      <c r="AQ18" s="264">
        <f>SUM(ENERO:DICIEMBRE!AQ18)</f>
        <v>0</v>
      </c>
      <c r="AR18" s="264">
        <f>SUM(ENERO:DICIEMBRE!AR18)</f>
        <v>0</v>
      </c>
      <c r="AS18" s="264">
        <f>SUM(ENERO:DICIEMBRE!AS18)</f>
        <v>0</v>
      </c>
      <c r="AT18" s="264">
        <f>SUM(ENERO:DICIEMBRE!AT18)</f>
        <v>0</v>
      </c>
      <c r="AU18" s="264">
        <f>SUM(ENERO:DICIEMBRE!AU18)</f>
        <v>0</v>
      </c>
      <c r="AV18" s="264">
        <f>SUM(ENERO:DICIEMBRE!AV18)</f>
        <v>0</v>
      </c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472"/>
      <c r="B19" s="24" t="s">
        <v>44</v>
      </c>
      <c r="C19" s="34">
        <f t="shared" si="0"/>
        <v>1025</v>
      </c>
      <c r="D19" s="35">
        <f t="shared" si="4"/>
        <v>544</v>
      </c>
      <c r="E19" s="36">
        <f t="shared" si="4"/>
        <v>481</v>
      </c>
      <c r="F19" s="264">
        <f>SUM(ENERO:DICIEMBRE!F19)</f>
        <v>28</v>
      </c>
      <c r="G19" s="264">
        <f>SUM(ENERO:DICIEMBRE!G19)</f>
        <v>13</v>
      </c>
      <c r="H19" s="264">
        <f>SUM(ENERO:DICIEMBRE!H19)</f>
        <v>155</v>
      </c>
      <c r="I19" s="264">
        <f>SUM(ENERO:DICIEMBRE!I19)</f>
        <v>68</v>
      </c>
      <c r="J19" s="264">
        <f>SUM(ENERO:DICIEMBRE!J19)</f>
        <v>179</v>
      </c>
      <c r="K19" s="264">
        <f>SUM(ENERO:DICIEMBRE!K19)</f>
        <v>189</v>
      </c>
      <c r="L19" s="264">
        <f>SUM(ENERO:DICIEMBRE!L19)</f>
        <v>99</v>
      </c>
      <c r="M19" s="264">
        <f>SUM(ENERO:DICIEMBRE!M19)</f>
        <v>160</v>
      </c>
      <c r="N19" s="264">
        <f>SUM(ENERO:DICIEMBRE!N19)</f>
        <v>28</v>
      </c>
      <c r="O19" s="264">
        <f>SUM(ENERO:DICIEMBRE!O19)</f>
        <v>18</v>
      </c>
      <c r="P19" s="264">
        <f>SUM(ENERO:DICIEMBRE!P19)</f>
        <v>26</v>
      </c>
      <c r="Q19" s="264">
        <f>SUM(ENERO:DICIEMBRE!Q19)</f>
        <v>4</v>
      </c>
      <c r="R19" s="264">
        <f>SUM(ENERO:DICIEMBRE!R19)</f>
        <v>14</v>
      </c>
      <c r="S19" s="264">
        <f>SUM(ENERO:DICIEMBRE!S19)</f>
        <v>12</v>
      </c>
      <c r="T19" s="264">
        <f>SUM(ENERO:DICIEMBRE!T19)</f>
        <v>6</v>
      </c>
      <c r="U19" s="264">
        <f>SUM(ENERO:DICIEMBRE!U19)</f>
        <v>0</v>
      </c>
      <c r="V19" s="264">
        <f>SUM(ENERO:DICIEMBRE!V19)</f>
        <v>0</v>
      </c>
      <c r="W19" s="264">
        <f>SUM(ENERO:DICIEMBRE!W19)</f>
        <v>0</v>
      </c>
      <c r="X19" s="264">
        <f>SUM(ENERO:DICIEMBRE!X19)</f>
        <v>9</v>
      </c>
      <c r="Y19" s="264">
        <f>SUM(ENERO:DICIEMBRE!Y19)</f>
        <v>3</v>
      </c>
      <c r="Z19" s="264">
        <f>SUM(ENERO:DICIEMBRE!Z19)</f>
        <v>0</v>
      </c>
      <c r="AA19" s="264">
        <f>SUM(ENERO:DICIEMBRE!AA19)</f>
        <v>3</v>
      </c>
      <c r="AB19" s="264">
        <f>SUM(ENERO:DICIEMBRE!AB19)</f>
        <v>0</v>
      </c>
      <c r="AC19" s="264">
        <f>SUM(ENERO:DICIEMBRE!AC19)</f>
        <v>5</v>
      </c>
      <c r="AD19" s="264">
        <f>SUM(ENERO:DICIEMBRE!AD19)</f>
        <v>0</v>
      </c>
      <c r="AE19" s="264">
        <f>SUM(ENERO:DICIEMBRE!AE19)</f>
        <v>4</v>
      </c>
      <c r="AF19" s="264">
        <f>SUM(ENERO:DICIEMBRE!AF19)</f>
        <v>0</v>
      </c>
      <c r="AG19" s="264">
        <f>SUM(ENERO:DICIEMBRE!AG19)</f>
        <v>1</v>
      </c>
      <c r="AH19" s="264">
        <f>SUM(ENERO:DICIEMBRE!AH19)</f>
        <v>0</v>
      </c>
      <c r="AI19" s="264">
        <f>SUM(ENERO:DICIEMBRE!AI19)</f>
        <v>1</v>
      </c>
      <c r="AJ19" s="264">
        <f>SUM(ENERO:DICIEMBRE!AJ19)</f>
        <v>0</v>
      </c>
      <c r="AK19" s="264">
        <f>SUM(ENERO:DICIEMBRE!AK19)</f>
        <v>0</v>
      </c>
      <c r="AL19" s="264">
        <f>SUM(ENERO:DICIEMBRE!AL19)</f>
        <v>0</v>
      </c>
      <c r="AM19" s="264">
        <f>SUM(ENERO:DICIEMBRE!AM19)</f>
        <v>0</v>
      </c>
      <c r="AN19" s="264">
        <f>SUM(ENERO:DICIEMBRE!AN19)</f>
        <v>1025</v>
      </c>
      <c r="AO19" s="264">
        <f>SUM(ENERO:DICIEMBRE!AO19)</f>
        <v>2</v>
      </c>
      <c r="AP19" s="264">
        <f>SUM(ENERO:DICIEMBRE!AP19)</f>
        <v>97</v>
      </c>
      <c r="AQ19" s="264">
        <f>SUM(ENERO:DICIEMBRE!AQ19)</f>
        <v>2</v>
      </c>
      <c r="AR19" s="264">
        <f>SUM(ENERO:DICIEMBRE!AR19)</f>
        <v>0</v>
      </c>
      <c r="AS19" s="264">
        <f>SUM(ENERO:DICIEMBRE!AS19)</f>
        <v>0</v>
      </c>
      <c r="AT19" s="264">
        <f>SUM(ENERO:DICIEMBRE!AT19)</f>
        <v>0</v>
      </c>
      <c r="AU19" s="264">
        <f>SUM(ENERO:DICIEMBRE!AU19)</f>
        <v>0</v>
      </c>
      <c r="AV19" s="264">
        <f>SUM(ENERO:DICIEMBRE!AV19)</f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472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264">
        <f>SUM(ENERO:DICIEMBRE!F20)</f>
        <v>0</v>
      </c>
      <c r="G20" s="264">
        <f>SUM(ENERO:DICIEMBRE!G20)</f>
        <v>0</v>
      </c>
      <c r="H20" s="264">
        <f>SUM(ENERO:DICIEMBRE!H20)</f>
        <v>0</v>
      </c>
      <c r="I20" s="264">
        <f>SUM(ENERO:DICIEMBRE!I20)</f>
        <v>0</v>
      </c>
      <c r="J20" s="264">
        <f>SUM(ENERO:DICIEMBRE!J20)</f>
        <v>0</v>
      </c>
      <c r="K20" s="264">
        <f>SUM(ENERO:DICIEMBRE!K20)</f>
        <v>0</v>
      </c>
      <c r="L20" s="264">
        <f>SUM(ENERO:DICIEMBRE!L20)</f>
        <v>0</v>
      </c>
      <c r="M20" s="264">
        <f>SUM(ENERO:DICIEMBRE!M20)</f>
        <v>0</v>
      </c>
      <c r="N20" s="264">
        <f>SUM(ENERO:DICIEMBRE!N20)</f>
        <v>0</v>
      </c>
      <c r="O20" s="264">
        <f>SUM(ENERO:DICIEMBRE!O20)</f>
        <v>0</v>
      </c>
      <c r="P20" s="264">
        <f>SUM(ENERO:DICIEMBRE!P20)</f>
        <v>0</v>
      </c>
      <c r="Q20" s="264">
        <f>SUM(ENERO:DICIEMBRE!Q20)</f>
        <v>0</v>
      </c>
      <c r="R20" s="264">
        <f>SUM(ENERO:DICIEMBRE!R20)</f>
        <v>0</v>
      </c>
      <c r="S20" s="264">
        <f>SUM(ENERO:DICIEMBRE!S20)</f>
        <v>0</v>
      </c>
      <c r="T20" s="264">
        <f>SUM(ENERO:DICIEMBRE!T20)</f>
        <v>0</v>
      </c>
      <c r="U20" s="264">
        <f>SUM(ENERO:DICIEMBRE!U20)</f>
        <v>0</v>
      </c>
      <c r="V20" s="264">
        <f>SUM(ENERO:DICIEMBRE!V20)</f>
        <v>0</v>
      </c>
      <c r="W20" s="264">
        <f>SUM(ENERO:DICIEMBRE!W20)</f>
        <v>0</v>
      </c>
      <c r="X20" s="264">
        <f>SUM(ENERO:DICIEMBRE!X20)</f>
        <v>0</v>
      </c>
      <c r="Y20" s="264">
        <f>SUM(ENERO:DICIEMBRE!Y20)</f>
        <v>0</v>
      </c>
      <c r="Z20" s="264">
        <f>SUM(ENERO:DICIEMBRE!Z20)</f>
        <v>0</v>
      </c>
      <c r="AA20" s="264">
        <f>SUM(ENERO:DICIEMBRE!AA20)</f>
        <v>0</v>
      </c>
      <c r="AB20" s="264">
        <f>SUM(ENERO:DICIEMBRE!AB20)</f>
        <v>0</v>
      </c>
      <c r="AC20" s="264">
        <f>SUM(ENERO:DICIEMBRE!AC20)</f>
        <v>0</v>
      </c>
      <c r="AD20" s="264">
        <f>SUM(ENERO:DICIEMBRE!AD20)</f>
        <v>0</v>
      </c>
      <c r="AE20" s="264">
        <f>SUM(ENERO:DICIEMBRE!AE20)</f>
        <v>0</v>
      </c>
      <c r="AF20" s="264">
        <f>SUM(ENERO:DICIEMBRE!AF20)</f>
        <v>0</v>
      </c>
      <c r="AG20" s="264">
        <f>SUM(ENERO:DICIEMBRE!AG20)</f>
        <v>0</v>
      </c>
      <c r="AH20" s="264">
        <f>SUM(ENERO:DICIEMBRE!AH20)</f>
        <v>0</v>
      </c>
      <c r="AI20" s="264">
        <f>SUM(ENERO:DICIEMBRE!AI20)</f>
        <v>0</v>
      </c>
      <c r="AJ20" s="264">
        <f>SUM(ENERO:DICIEMBRE!AJ20)</f>
        <v>0</v>
      </c>
      <c r="AK20" s="264">
        <f>SUM(ENERO:DICIEMBRE!AK20)</f>
        <v>0</v>
      </c>
      <c r="AL20" s="264">
        <f>SUM(ENERO:DICIEMBRE!AL20)</f>
        <v>0</v>
      </c>
      <c r="AM20" s="264">
        <f>SUM(ENERO:DICIEMBRE!AM20)</f>
        <v>0</v>
      </c>
      <c r="AN20" s="264">
        <f>SUM(ENERO:DICIEMBRE!AN20)</f>
        <v>0</v>
      </c>
      <c r="AO20" s="264">
        <f>SUM(ENERO:DICIEMBRE!AO20)</f>
        <v>0</v>
      </c>
      <c r="AP20" s="264">
        <f>SUM(ENERO:DICIEMBRE!AP20)</f>
        <v>0</v>
      </c>
      <c r="AQ20" s="264">
        <f>SUM(ENERO:DICIEMBRE!AQ20)</f>
        <v>0</v>
      </c>
      <c r="AR20" s="264">
        <f>SUM(ENERO:DICIEMBRE!AR20)</f>
        <v>0</v>
      </c>
      <c r="AS20" s="264">
        <f>SUM(ENERO:DICIEMBRE!AS20)</f>
        <v>0</v>
      </c>
      <c r="AT20" s="264">
        <f>SUM(ENERO:DICIEMBRE!AT20)</f>
        <v>0</v>
      </c>
      <c r="AU20" s="264">
        <f>SUM(ENERO:DICIEMBRE!AU20)</f>
        <v>0</v>
      </c>
      <c r="AV20" s="264">
        <f>SUM(ENERO:DICIEMBRE!AV20)</f>
        <v>0</v>
      </c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472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264">
        <f>SUM(ENERO:DICIEMBRE!F21)</f>
        <v>0</v>
      </c>
      <c r="G21" s="264">
        <f>SUM(ENERO:DICIEMBRE!G21)</f>
        <v>0</v>
      </c>
      <c r="H21" s="264">
        <f>SUM(ENERO:DICIEMBRE!H21)</f>
        <v>0</v>
      </c>
      <c r="I21" s="264">
        <f>SUM(ENERO:DICIEMBRE!I21)</f>
        <v>0</v>
      </c>
      <c r="J21" s="264">
        <f>SUM(ENERO:DICIEMBRE!J21)</f>
        <v>0</v>
      </c>
      <c r="K21" s="264">
        <f>SUM(ENERO:DICIEMBRE!K21)</f>
        <v>0</v>
      </c>
      <c r="L21" s="264">
        <f>SUM(ENERO:DICIEMBRE!L21)</f>
        <v>0</v>
      </c>
      <c r="M21" s="264">
        <f>SUM(ENERO:DICIEMBRE!M21)</f>
        <v>0</v>
      </c>
      <c r="N21" s="264">
        <f>SUM(ENERO:DICIEMBRE!N21)</f>
        <v>0</v>
      </c>
      <c r="O21" s="264">
        <f>SUM(ENERO:DICIEMBRE!O21)</f>
        <v>0</v>
      </c>
      <c r="P21" s="264">
        <f>SUM(ENERO:DICIEMBRE!P21)</f>
        <v>0</v>
      </c>
      <c r="Q21" s="264">
        <f>SUM(ENERO:DICIEMBRE!Q21)</f>
        <v>0</v>
      </c>
      <c r="R21" s="264">
        <f>SUM(ENERO:DICIEMBRE!R21)</f>
        <v>0</v>
      </c>
      <c r="S21" s="264">
        <f>SUM(ENERO:DICIEMBRE!S21)</f>
        <v>0</v>
      </c>
      <c r="T21" s="264">
        <f>SUM(ENERO:DICIEMBRE!T21)</f>
        <v>0</v>
      </c>
      <c r="U21" s="264">
        <f>SUM(ENERO:DICIEMBRE!U21)</f>
        <v>0</v>
      </c>
      <c r="V21" s="264">
        <f>SUM(ENERO:DICIEMBRE!V21)</f>
        <v>0</v>
      </c>
      <c r="W21" s="264">
        <f>SUM(ENERO:DICIEMBRE!W21)</f>
        <v>0</v>
      </c>
      <c r="X21" s="264">
        <f>SUM(ENERO:DICIEMBRE!X21)</f>
        <v>0</v>
      </c>
      <c r="Y21" s="264">
        <f>SUM(ENERO:DICIEMBRE!Y21)</f>
        <v>0</v>
      </c>
      <c r="Z21" s="264">
        <f>SUM(ENERO:DICIEMBRE!Z21)</f>
        <v>0</v>
      </c>
      <c r="AA21" s="264">
        <f>SUM(ENERO:DICIEMBRE!AA21)</f>
        <v>0</v>
      </c>
      <c r="AB21" s="264">
        <f>SUM(ENERO:DICIEMBRE!AB21)</f>
        <v>0</v>
      </c>
      <c r="AC21" s="264">
        <f>SUM(ENERO:DICIEMBRE!AC21)</f>
        <v>0</v>
      </c>
      <c r="AD21" s="264">
        <f>SUM(ENERO:DICIEMBRE!AD21)</f>
        <v>0</v>
      </c>
      <c r="AE21" s="264">
        <f>SUM(ENERO:DICIEMBRE!AE21)</f>
        <v>0</v>
      </c>
      <c r="AF21" s="264">
        <f>SUM(ENERO:DICIEMBRE!AF21)</f>
        <v>0</v>
      </c>
      <c r="AG21" s="264">
        <f>SUM(ENERO:DICIEMBRE!AG21)</f>
        <v>0</v>
      </c>
      <c r="AH21" s="264">
        <f>SUM(ENERO:DICIEMBRE!AH21)</f>
        <v>0</v>
      </c>
      <c r="AI21" s="264">
        <f>SUM(ENERO:DICIEMBRE!AI21)</f>
        <v>0</v>
      </c>
      <c r="AJ21" s="264">
        <f>SUM(ENERO:DICIEMBRE!AJ21)</f>
        <v>0</v>
      </c>
      <c r="AK21" s="264">
        <f>SUM(ENERO:DICIEMBRE!AK21)</f>
        <v>0</v>
      </c>
      <c r="AL21" s="264">
        <f>SUM(ENERO:DICIEMBRE!AL21)</f>
        <v>0</v>
      </c>
      <c r="AM21" s="264">
        <f>SUM(ENERO:DICIEMBRE!AM21)</f>
        <v>0</v>
      </c>
      <c r="AN21" s="264">
        <f>SUM(ENERO:DICIEMBRE!AN21)</f>
        <v>0</v>
      </c>
      <c r="AO21" s="264">
        <f>SUM(ENERO:DICIEMBRE!AO21)</f>
        <v>0</v>
      </c>
      <c r="AP21" s="264">
        <f>SUM(ENERO:DICIEMBRE!AP21)</f>
        <v>0</v>
      </c>
      <c r="AQ21" s="264">
        <f>SUM(ENERO:DICIEMBRE!AQ21)</f>
        <v>0</v>
      </c>
      <c r="AR21" s="264">
        <f>SUM(ENERO:DICIEMBRE!AR21)</f>
        <v>0</v>
      </c>
      <c r="AS21" s="264">
        <f>SUM(ENERO:DICIEMBRE!AS21)</f>
        <v>0</v>
      </c>
      <c r="AT21" s="264">
        <f>SUM(ENERO:DICIEMBRE!AT21)</f>
        <v>0</v>
      </c>
      <c r="AU21" s="264">
        <f>SUM(ENERO:DICIEMBRE!AU21)</f>
        <v>0</v>
      </c>
      <c r="AV21" s="264">
        <f>SUM(ENERO:DICIEMBRE!AV21)</f>
        <v>0</v>
      </c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472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264">
        <f>SUM(ENERO:DICIEMBRE!F22)</f>
        <v>0</v>
      </c>
      <c r="G22" s="264">
        <f>SUM(ENERO:DICIEMBRE!G22)</f>
        <v>0</v>
      </c>
      <c r="H22" s="264">
        <f>SUM(ENERO:DICIEMBRE!H22)</f>
        <v>0</v>
      </c>
      <c r="I22" s="264">
        <f>SUM(ENERO:DICIEMBRE!I22)</f>
        <v>0</v>
      </c>
      <c r="J22" s="264">
        <f>SUM(ENERO:DICIEMBRE!J22)</f>
        <v>0</v>
      </c>
      <c r="K22" s="264">
        <f>SUM(ENERO:DICIEMBRE!K22)</f>
        <v>0</v>
      </c>
      <c r="L22" s="264">
        <f>SUM(ENERO:DICIEMBRE!L22)</f>
        <v>0</v>
      </c>
      <c r="M22" s="264">
        <f>SUM(ENERO:DICIEMBRE!M22)</f>
        <v>0</v>
      </c>
      <c r="N22" s="264">
        <f>SUM(ENERO:DICIEMBRE!N22)</f>
        <v>0</v>
      </c>
      <c r="O22" s="264">
        <f>SUM(ENERO:DICIEMBRE!O22)</f>
        <v>0</v>
      </c>
      <c r="P22" s="264">
        <f>SUM(ENERO:DICIEMBRE!P22)</f>
        <v>0</v>
      </c>
      <c r="Q22" s="264">
        <f>SUM(ENERO:DICIEMBRE!Q22)</f>
        <v>0</v>
      </c>
      <c r="R22" s="264">
        <f>SUM(ENERO:DICIEMBRE!R22)</f>
        <v>0</v>
      </c>
      <c r="S22" s="264">
        <f>SUM(ENERO:DICIEMBRE!S22)</f>
        <v>0</v>
      </c>
      <c r="T22" s="264">
        <f>SUM(ENERO:DICIEMBRE!T22)</f>
        <v>0</v>
      </c>
      <c r="U22" s="264">
        <f>SUM(ENERO:DICIEMBRE!U22)</f>
        <v>0</v>
      </c>
      <c r="V22" s="264">
        <f>SUM(ENERO:DICIEMBRE!V22)</f>
        <v>0</v>
      </c>
      <c r="W22" s="264">
        <f>SUM(ENERO:DICIEMBRE!W22)</f>
        <v>0</v>
      </c>
      <c r="X22" s="264">
        <f>SUM(ENERO:DICIEMBRE!X22)</f>
        <v>0</v>
      </c>
      <c r="Y22" s="264">
        <f>SUM(ENERO:DICIEMBRE!Y22)</f>
        <v>0</v>
      </c>
      <c r="Z22" s="264">
        <f>SUM(ENERO:DICIEMBRE!Z22)</f>
        <v>0</v>
      </c>
      <c r="AA22" s="264">
        <f>SUM(ENERO:DICIEMBRE!AA22)</f>
        <v>0</v>
      </c>
      <c r="AB22" s="264">
        <f>SUM(ENERO:DICIEMBRE!AB22)</f>
        <v>0</v>
      </c>
      <c r="AC22" s="264">
        <f>SUM(ENERO:DICIEMBRE!AC22)</f>
        <v>0</v>
      </c>
      <c r="AD22" s="264">
        <f>SUM(ENERO:DICIEMBRE!AD22)</f>
        <v>0</v>
      </c>
      <c r="AE22" s="264">
        <f>SUM(ENERO:DICIEMBRE!AE22)</f>
        <v>0</v>
      </c>
      <c r="AF22" s="264">
        <f>SUM(ENERO:DICIEMBRE!AF22)</f>
        <v>0</v>
      </c>
      <c r="AG22" s="264">
        <f>SUM(ENERO:DICIEMBRE!AG22)</f>
        <v>0</v>
      </c>
      <c r="AH22" s="264">
        <f>SUM(ENERO:DICIEMBRE!AH22)</f>
        <v>0</v>
      </c>
      <c r="AI22" s="264">
        <f>SUM(ENERO:DICIEMBRE!AI22)</f>
        <v>0</v>
      </c>
      <c r="AJ22" s="264">
        <f>SUM(ENERO:DICIEMBRE!AJ22)</f>
        <v>0</v>
      </c>
      <c r="AK22" s="264">
        <f>SUM(ENERO:DICIEMBRE!AK22)</f>
        <v>0</v>
      </c>
      <c r="AL22" s="264">
        <f>SUM(ENERO:DICIEMBRE!AL22)</f>
        <v>0</v>
      </c>
      <c r="AM22" s="264">
        <f>SUM(ENERO:DICIEMBRE!AM22)</f>
        <v>0</v>
      </c>
      <c r="AN22" s="264">
        <f>SUM(ENERO:DICIEMBRE!AN22)</f>
        <v>0</v>
      </c>
      <c r="AO22" s="264">
        <f>SUM(ENERO:DICIEMBRE!AO22)</f>
        <v>0</v>
      </c>
      <c r="AP22" s="264">
        <f>SUM(ENERO:DICIEMBRE!AP22)</f>
        <v>0</v>
      </c>
      <c r="AQ22" s="264">
        <f>SUM(ENERO:DICIEMBRE!AQ22)</f>
        <v>0</v>
      </c>
      <c r="AR22" s="264">
        <f>SUM(ENERO:DICIEMBRE!AR22)</f>
        <v>0</v>
      </c>
      <c r="AS22" s="264">
        <f>SUM(ENERO:DICIEMBRE!AS22)</f>
        <v>0</v>
      </c>
      <c r="AT22" s="264">
        <f>SUM(ENERO:DICIEMBRE!AT22)</f>
        <v>0</v>
      </c>
      <c r="AU22" s="264">
        <f>SUM(ENERO:DICIEMBRE!AU22)</f>
        <v>0</v>
      </c>
      <c r="AV22" s="264">
        <f>SUM(ENERO:DICIEMBRE!AV22)</f>
        <v>0</v>
      </c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473"/>
      <c r="B23" s="282" t="s">
        <v>48</v>
      </c>
      <c r="C23" s="283">
        <f t="shared" si="0"/>
        <v>6505</v>
      </c>
      <c r="D23" s="284">
        <f t="shared" si="4"/>
        <v>2669</v>
      </c>
      <c r="E23" s="247">
        <f t="shared" si="4"/>
        <v>3836</v>
      </c>
      <c r="F23" s="285">
        <f>SUM(F13:F22)</f>
        <v>28</v>
      </c>
      <c r="G23" s="286">
        <f t="shared" ref="G23:AS23" si="11">SUM(G13:G22)</f>
        <v>13</v>
      </c>
      <c r="H23" s="285">
        <f t="shared" si="11"/>
        <v>158</v>
      </c>
      <c r="I23" s="286">
        <f t="shared" si="11"/>
        <v>81</v>
      </c>
      <c r="J23" s="285">
        <f t="shared" si="11"/>
        <v>301</v>
      </c>
      <c r="K23" s="287">
        <f t="shared" si="11"/>
        <v>697</v>
      </c>
      <c r="L23" s="285">
        <f t="shared" si="11"/>
        <v>418</v>
      </c>
      <c r="M23" s="287">
        <f t="shared" si="11"/>
        <v>918</v>
      </c>
      <c r="N23" s="285">
        <f t="shared" si="11"/>
        <v>173</v>
      </c>
      <c r="O23" s="287">
        <f t="shared" si="11"/>
        <v>107</v>
      </c>
      <c r="P23" s="285">
        <f t="shared" si="11"/>
        <v>197</v>
      </c>
      <c r="Q23" s="287">
        <f t="shared" si="11"/>
        <v>63</v>
      </c>
      <c r="R23" s="285">
        <f t="shared" si="11"/>
        <v>186</v>
      </c>
      <c r="S23" s="287">
        <f t="shared" si="11"/>
        <v>189</v>
      </c>
      <c r="T23" s="285">
        <f t="shared" si="11"/>
        <v>246</v>
      </c>
      <c r="U23" s="287">
        <f t="shared" si="11"/>
        <v>132</v>
      </c>
      <c r="V23" s="285">
        <f t="shared" si="11"/>
        <v>154</v>
      </c>
      <c r="W23" s="287">
        <f t="shared" si="11"/>
        <v>157</v>
      </c>
      <c r="X23" s="285">
        <f t="shared" si="11"/>
        <v>132</v>
      </c>
      <c r="Y23" s="287">
        <f t="shared" si="11"/>
        <v>141</v>
      </c>
      <c r="Z23" s="285">
        <f t="shared" si="11"/>
        <v>172</v>
      </c>
      <c r="AA23" s="287">
        <f t="shared" si="11"/>
        <v>368</v>
      </c>
      <c r="AB23" s="285">
        <f t="shared" si="11"/>
        <v>123</v>
      </c>
      <c r="AC23" s="287">
        <f t="shared" si="11"/>
        <v>368</v>
      </c>
      <c r="AD23" s="285">
        <f t="shared" si="11"/>
        <v>141</v>
      </c>
      <c r="AE23" s="287">
        <f t="shared" si="11"/>
        <v>281</v>
      </c>
      <c r="AF23" s="285">
        <f t="shared" si="11"/>
        <v>134</v>
      </c>
      <c r="AG23" s="287">
        <f t="shared" si="11"/>
        <v>204</v>
      </c>
      <c r="AH23" s="285">
        <f t="shared" si="11"/>
        <v>92</v>
      </c>
      <c r="AI23" s="287">
        <f t="shared" si="11"/>
        <v>83</v>
      </c>
      <c r="AJ23" s="285">
        <f t="shared" si="11"/>
        <v>0</v>
      </c>
      <c r="AK23" s="287">
        <f t="shared" si="11"/>
        <v>19</v>
      </c>
      <c r="AL23" s="288">
        <f t="shared" si="11"/>
        <v>14</v>
      </c>
      <c r="AM23" s="289">
        <f t="shared" si="11"/>
        <v>15</v>
      </c>
      <c r="AN23" s="286">
        <f t="shared" si="11"/>
        <v>6505</v>
      </c>
      <c r="AO23" s="286">
        <f t="shared" si="11"/>
        <v>37</v>
      </c>
      <c r="AP23" s="286">
        <f>SUM(AP13:AP22)</f>
        <v>482</v>
      </c>
      <c r="AQ23" s="286">
        <f t="shared" si="11"/>
        <v>11</v>
      </c>
      <c r="AR23" s="286">
        <f t="shared" si="11"/>
        <v>7</v>
      </c>
      <c r="AS23" s="286">
        <f t="shared" si="11"/>
        <v>0</v>
      </c>
      <c r="AT23" s="290"/>
      <c r="AU23" s="286">
        <f>SUM(AU13:AU22)</f>
        <v>21</v>
      </c>
      <c r="AV23" s="286">
        <f>SUM(AV13:AV22)</f>
        <v>20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474" t="s">
        <v>49</v>
      </c>
      <c r="B24" s="2475"/>
      <c r="C24" s="291">
        <f t="shared" si="0"/>
        <v>476</v>
      </c>
      <c r="D24" s="292">
        <f t="shared" si="4"/>
        <v>301</v>
      </c>
      <c r="E24" s="247">
        <f t="shared" si="4"/>
        <v>175</v>
      </c>
      <c r="F24" s="264">
        <f>SUM(ENERO:DICIEMBRE!F24)</f>
        <v>0</v>
      </c>
      <c r="G24" s="264">
        <f>SUM(ENERO:DICIEMBRE!G24)</f>
        <v>0</v>
      </c>
      <c r="H24" s="264">
        <f>SUM(ENERO:DICIEMBRE!H24)</f>
        <v>2</v>
      </c>
      <c r="I24" s="264">
        <f>SUM(ENERO:DICIEMBRE!I24)</f>
        <v>0</v>
      </c>
      <c r="J24" s="264">
        <f>SUM(ENERO:DICIEMBRE!J24)</f>
        <v>5</v>
      </c>
      <c r="K24" s="264">
        <f>SUM(ENERO:DICIEMBRE!K24)</f>
        <v>2</v>
      </c>
      <c r="L24" s="264">
        <f>SUM(ENERO:DICIEMBRE!L24)</f>
        <v>9</v>
      </c>
      <c r="M24" s="264">
        <f>SUM(ENERO:DICIEMBRE!M24)</f>
        <v>9</v>
      </c>
      <c r="N24" s="264">
        <f>SUM(ENERO:DICIEMBRE!N24)</f>
        <v>14</v>
      </c>
      <c r="O24" s="264">
        <f>SUM(ENERO:DICIEMBRE!O24)</f>
        <v>35</v>
      </c>
      <c r="P24" s="264">
        <f>SUM(ENERO:DICIEMBRE!P24)</f>
        <v>84</v>
      </c>
      <c r="Q24" s="264">
        <f>SUM(ENERO:DICIEMBRE!Q24)</f>
        <v>15</v>
      </c>
      <c r="R24" s="264">
        <f>SUM(ENERO:DICIEMBRE!R24)</f>
        <v>64</v>
      </c>
      <c r="S24" s="264">
        <f>SUM(ENERO:DICIEMBRE!S24)</f>
        <v>76</v>
      </c>
      <c r="T24" s="264">
        <f>SUM(ENERO:DICIEMBRE!T24)</f>
        <v>35</v>
      </c>
      <c r="U24" s="264">
        <f>SUM(ENERO:DICIEMBRE!U24)</f>
        <v>10</v>
      </c>
      <c r="V24" s="264">
        <f>SUM(ENERO:DICIEMBRE!V24)</f>
        <v>15</v>
      </c>
      <c r="W24" s="264">
        <f>SUM(ENERO:DICIEMBRE!W24)</f>
        <v>11</v>
      </c>
      <c r="X24" s="264">
        <f>SUM(ENERO:DICIEMBRE!X24)</f>
        <v>0</v>
      </c>
      <c r="Y24" s="264">
        <f>SUM(ENERO:DICIEMBRE!Y24)</f>
        <v>5</v>
      </c>
      <c r="Z24" s="264">
        <f>SUM(ENERO:DICIEMBRE!Z24)</f>
        <v>7</v>
      </c>
      <c r="AA24" s="264">
        <f>SUM(ENERO:DICIEMBRE!AA24)</f>
        <v>4</v>
      </c>
      <c r="AB24" s="264">
        <f>SUM(ENERO:DICIEMBRE!AB24)</f>
        <v>33</v>
      </c>
      <c r="AC24" s="264">
        <f>SUM(ENERO:DICIEMBRE!AC24)</f>
        <v>3</v>
      </c>
      <c r="AD24" s="264">
        <f>SUM(ENERO:DICIEMBRE!AD24)</f>
        <v>33</v>
      </c>
      <c r="AE24" s="264">
        <f>SUM(ENERO:DICIEMBRE!AE24)</f>
        <v>5</v>
      </c>
      <c r="AF24" s="264">
        <f>SUM(ENERO:DICIEMBRE!AF24)</f>
        <v>0</v>
      </c>
      <c r="AG24" s="264">
        <f>SUM(ENERO:DICIEMBRE!AG24)</f>
        <v>0</v>
      </c>
      <c r="AH24" s="264">
        <f>SUM(ENERO:DICIEMBRE!AH24)</f>
        <v>0</v>
      </c>
      <c r="AI24" s="264">
        <f>SUM(ENERO:DICIEMBRE!AI24)</f>
        <v>0</v>
      </c>
      <c r="AJ24" s="264">
        <f>SUM(ENERO:DICIEMBRE!AJ24)</f>
        <v>0</v>
      </c>
      <c r="AK24" s="264">
        <f>SUM(ENERO:DICIEMBRE!AK24)</f>
        <v>0</v>
      </c>
      <c r="AL24" s="264">
        <f>SUM(ENERO:DICIEMBRE!AL24)</f>
        <v>0</v>
      </c>
      <c r="AM24" s="264">
        <f>SUM(ENERO:DICIEMBRE!AM24)</f>
        <v>0</v>
      </c>
      <c r="AN24" s="264">
        <f>SUM(ENERO:DICIEMBRE!AN24)</f>
        <v>476</v>
      </c>
      <c r="AO24" s="264">
        <f>SUM(ENERO:DICIEMBRE!AO24)</f>
        <v>0</v>
      </c>
      <c r="AP24" s="264">
        <f>SUM(ENERO:DICIEMBRE!AP24)</f>
        <v>32</v>
      </c>
      <c r="AQ24" s="264">
        <f>SUM(ENERO:DICIEMBRE!AQ24)</f>
        <v>0</v>
      </c>
      <c r="AR24" s="264">
        <f>SUM(ENERO:DICIEMBRE!AR24)</f>
        <v>0</v>
      </c>
      <c r="AS24" s="264">
        <f>SUM(ENERO:DICIEMBRE!AS24)</f>
        <v>0</v>
      </c>
      <c r="AT24" s="264">
        <f>SUM(ENERO:DICIEMBRE!AT24)</f>
        <v>0</v>
      </c>
      <c r="AU24" s="264">
        <f>SUM(ENERO:DICIEMBRE!AU24)</f>
        <v>6</v>
      </c>
      <c r="AV24" s="264">
        <f>SUM(ENERO:DICIEMBRE!AV24)</f>
        <v>8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271" t="s">
        <v>50</v>
      </c>
      <c r="B25" s="46" t="s">
        <v>39</v>
      </c>
      <c r="C25" s="47">
        <f t="shared" si="0"/>
        <v>33</v>
      </c>
      <c r="D25" s="48">
        <f t="shared" si="4"/>
        <v>10</v>
      </c>
      <c r="E25" s="49">
        <f t="shared" si="4"/>
        <v>23</v>
      </c>
      <c r="F25" s="264">
        <f>SUM(ENERO:DICIEMBRE!F25)</f>
        <v>0</v>
      </c>
      <c r="G25" s="264">
        <f>SUM(ENERO:DICIEMBRE!G25)</f>
        <v>0</v>
      </c>
      <c r="H25" s="264">
        <f>SUM(ENERO:DICIEMBRE!H25)</f>
        <v>0</v>
      </c>
      <c r="I25" s="264">
        <f>SUM(ENERO:DICIEMBRE!I25)</f>
        <v>0</v>
      </c>
      <c r="J25" s="264">
        <f>SUM(ENERO:DICIEMBRE!J25)</f>
        <v>1</v>
      </c>
      <c r="K25" s="264">
        <f>SUM(ENERO:DICIEMBRE!K25)</f>
        <v>1</v>
      </c>
      <c r="L25" s="264">
        <f>SUM(ENERO:DICIEMBRE!L25)</f>
        <v>0</v>
      </c>
      <c r="M25" s="264">
        <f>SUM(ENERO:DICIEMBRE!M25)</f>
        <v>1</v>
      </c>
      <c r="N25" s="264">
        <f>SUM(ENERO:DICIEMBRE!N25)</f>
        <v>1</v>
      </c>
      <c r="O25" s="264">
        <f>SUM(ENERO:DICIEMBRE!O25)</f>
        <v>2</v>
      </c>
      <c r="P25" s="264">
        <f>SUM(ENERO:DICIEMBRE!P25)</f>
        <v>2</v>
      </c>
      <c r="Q25" s="264">
        <f>SUM(ENERO:DICIEMBRE!Q25)</f>
        <v>0</v>
      </c>
      <c r="R25" s="264">
        <f>SUM(ENERO:DICIEMBRE!R25)</f>
        <v>1</v>
      </c>
      <c r="S25" s="264">
        <f>SUM(ENERO:DICIEMBRE!S25)</f>
        <v>0</v>
      </c>
      <c r="T25" s="264">
        <f>SUM(ENERO:DICIEMBRE!T25)</f>
        <v>0</v>
      </c>
      <c r="U25" s="264">
        <f>SUM(ENERO:DICIEMBRE!U25)</f>
        <v>4</v>
      </c>
      <c r="V25" s="264">
        <f>SUM(ENERO:DICIEMBRE!V25)</f>
        <v>2</v>
      </c>
      <c r="W25" s="264">
        <f>SUM(ENERO:DICIEMBRE!W25)</f>
        <v>3</v>
      </c>
      <c r="X25" s="264">
        <f>SUM(ENERO:DICIEMBRE!X25)</f>
        <v>0</v>
      </c>
      <c r="Y25" s="264">
        <f>SUM(ENERO:DICIEMBRE!Y25)</f>
        <v>1</v>
      </c>
      <c r="Z25" s="264">
        <f>SUM(ENERO:DICIEMBRE!Z25)</f>
        <v>0</v>
      </c>
      <c r="AA25" s="264">
        <f>SUM(ENERO:DICIEMBRE!AA25)</f>
        <v>2</v>
      </c>
      <c r="AB25" s="264">
        <f>SUM(ENERO:DICIEMBRE!AB25)</f>
        <v>1</v>
      </c>
      <c r="AC25" s="264">
        <f>SUM(ENERO:DICIEMBRE!AC25)</f>
        <v>2</v>
      </c>
      <c r="AD25" s="264">
        <f>SUM(ENERO:DICIEMBRE!AD25)</f>
        <v>0</v>
      </c>
      <c r="AE25" s="264">
        <f>SUM(ENERO:DICIEMBRE!AE25)</f>
        <v>3</v>
      </c>
      <c r="AF25" s="264">
        <f>SUM(ENERO:DICIEMBRE!AF25)</f>
        <v>2</v>
      </c>
      <c r="AG25" s="264">
        <f>SUM(ENERO:DICIEMBRE!AG25)</f>
        <v>3</v>
      </c>
      <c r="AH25" s="264">
        <f>SUM(ENERO:DICIEMBRE!AH25)</f>
        <v>0</v>
      </c>
      <c r="AI25" s="264">
        <f>SUM(ENERO:DICIEMBRE!AI25)</f>
        <v>0</v>
      </c>
      <c r="AJ25" s="264">
        <f>SUM(ENERO:DICIEMBRE!AJ25)</f>
        <v>0</v>
      </c>
      <c r="AK25" s="264">
        <f>SUM(ENERO:DICIEMBRE!AK25)</f>
        <v>1</v>
      </c>
      <c r="AL25" s="264">
        <f>SUM(ENERO:DICIEMBRE!AL25)</f>
        <v>0</v>
      </c>
      <c r="AM25" s="264">
        <f>SUM(ENERO:DICIEMBRE!AM25)</f>
        <v>0</v>
      </c>
      <c r="AN25" s="264">
        <f>SUM(ENERO:DICIEMBRE!AN25)</f>
        <v>33</v>
      </c>
      <c r="AO25" s="264">
        <f>SUM(ENERO:DICIEMBRE!AO25)</f>
        <v>0</v>
      </c>
      <c r="AP25" s="264">
        <f>SUM(ENERO:DICIEMBRE!AP25)</f>
        <v>0</v>
      </c>
      <c r="AQ25" s="264">
        <f>SUM(ENERO:DICIEMBRE!AQ25)</f>
        <v>0</v>
      </c>
      <c r="AR25" s="264">
        <f>SUM(ENERO:DICIEMBRE!AR25)</f>
        <v>0</v>
      </c>
      <c r="AS25" s="264">
        <f>SUM(ENERO:DICIEMBRE!AS25)</f>
        <v>0</v>
      </c>
      <c r="AT25" s="264">
        <f>SUM(ENERO:DICIEMBRE!AT25)</f>
        <v>0</v>
      </c>
      <c r="AU25" s="264">
        <f>SUM(ENERO:DICIEMBRE!AU25)</f>
        <v>0</v>
      </c>
      <c r="AV25" s="264">
        <f>SUM(ENERO:DICIEMBRE!AV25)</f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471" t="s">
        <v>51</v>
      </c>
      <c r="B26" s="259" t="s">
        <v>39</v>
      </c>
      <c r="C26" s="279">
        <f t="shared" si="0"/>
        <v>2117</v>
      </c>
      <c r="D26" s="280">
        <f t="shared" si="4"/>
        <v>625</v>
      </c>
      <c r="E26" s="261">
        <f t="shared" si="4"/>
        <v>1492</v>
      </c>
      <c r="F26" s="264">
        <f>SUM(ENERO:DICIEMBRE!F26)</f>
        <v>0</v>
      </c>
      <c r="G26" s="264">
        <f>SUM(ENERO:DICIEMBRE!G26)</f>
        <v>0</v>
      </c>
      <c r="H26" s="264">
        <f>SUM(ENERO:DICIEMBRE!H26)</f>
        <v>0</v>
      </c>
      <c r="I26" s="264">
        <f>SUM(ENERO:DICIEMBRE!I26)</f>
        <v>0</v>
      </c>
      <c r="J26" s="264">
        <f>SUM(ENERO:DICIEMBRE!J26)</f>
        <v>1</v>
      </c>
      <c r="K26" s="264">
        <f>SUM(ENERO:DICIEMBRE!K26)</f>
        <v>53</v>
      </c>
      <c r="L26" s="264">
        <f>SUM(ENERO:DICIEMBRE!L26)</f>
        <v>83</v>
      </c>
      <c r="M26" s="264">
        <f>SUM(ENERO:DICIEMBRE!M26)</f>
        <v>203</v>
      </c>
      <c r="N26" s="264">
        <f>SUM(ENERO:DICIEMBRE!N26)</f>
        <v>48</v>
      </c>
      <c r="O26" s="264">
        <f>SUM(ENERO:DICIEMBRE!O26)</f>
        <v>148</v>
      </c>
      <c r="P26" s="264">
        <f>SUM(ENERO:DICIEMBRE!P26)</f>
        <v>124</v>
      </c>
      <c r="Q26" s="264">
        <f>SUM(ENERO:DICIEMBRE!Q26)</f>
        <v>73</v>
      </c>
      <c r="R26" s="264">
        <f>SUM(ENERO:DICIEMBRE!R26)</f>
        <v>45</v>
      </c>
      <c r="S26" s="264">
        <f>SUM(ENERO:DICIEMBRE!S26)</f>
        <v>116</v>
      </c>
      <c r="T26" s="264">
        <f>SUM(ENERO:DICIEMBRE!T26)</f>
        <v>60</v>
      </c>
      <c r="U26" s="264">
        <f>SUM(ENERO:DICIEMBRE!U26)</f>
        <v>134</v>
      </c>
      <c r="V26" s="264">
        <f>SUM(ENERO:DICIEMBRE!V26)</f>
        <v>57</v>
      </c>
      <c r="W26" s="264">
        <f>SUM(ENERO:DICIEMBRE!W26)</f>
        <v>139</v>
      </c>
      <c r="X26" s="264">
        <f>SUM(ENERO:DICIEMBRE!X26)</f>
        <v>42</v>
      </c>
      <c r="Y26" s="264">
        <f>SUM(ENERO:DICIEMBRE!Y26)</f>
        <v>172</v>
      </c>
      <c r="Z26" s="264">
        <f>SUM(ENERO:DICIEMBRE!Z26)</f>
        <v>30</v>
      </c>
      <c r="AA26" s="264">
        <f>SUM(ENERO:DICIEMBRE!AA26)</f>
        <v>91</v>
      </c>
      <c r="AB26" s="264">
        <f>SUM(ENERO:DICIEMBRE!AB26)</f>
        <v>55</v>
      </c>
      <c r="AC26" s="264">
        <f>SUM(ENERO:DICIEMBRE!AC26)</f>
        <v>166</v>
      </c>
      <c r="AD26" s="264">
        <f>SUM(ENERO:DICIEMBRE!AD26)</f>
        <v>40</v>
      </c>
      <c r="AE26" s="264">
        <f>SUM(ENERO:DICIEMBRE!AE26)</f>
        <v>87</v>
      </c>
      <c r="AF26" s="264">
        <f>SUM(ENERO:DICIEMBRE!AF26)</f>
        <v>39</v>
      </c>
      <c r="AG26" s="264">
        <f>SUM(ENERO:DICIEMBRE!AG26)</f>
        <v>75</v>
      </c>
      <c r="AH26" s="264">
        <f>SUM(ENERO:DICIEMBRE!AH26)</f>
        <v>1</v>
      </c>
      <c r="AI26" s="264">
        <f>SUM(ENERO:DICIEMBRE!AI26)</f>
        <v>22</v>
      </c>
      <c r="AJ26" s="264">
        <f>SUM(ENERO:DICIEMBRE!AJ26)</f>
        <v>0</v>
      </c>
      <c r="AK26" s="264">
        <f>SUM(ENERO:DICIEMBRE!AK26)</f>
        <v>13</v>
      </c>
      <c r="AL26" s="264">
        <f>SUM(ENERO:DICIEMBRE!AL26)</f>
        <v>0</v>
      </c>
      <c r="AM26" s="264">
        <f>SUM(ENERO:DICIEMBRE!AM26)</f>
        <v>0</v>
      </c>
      <c r="AN26" s="264">
        <f>SUM(ENERO:DICIEMBRE!AN26)</f>
        <v>2117</v>
      </c>
      <c r="AO26" s="264">
        <f>SUM(ENERO:DICIEMBRE!AO26)</f>
        <v>0</v>
      </c>
      <c r="AP26" s="264">
        <f>SUM(ENERO:DICIEMBRE!AP26)</f>
        <v>46</v>
      </c>
      <c r="AQ26" s="264">
        <f>SUM(ENERO:DICIEMBRE!AQ26)</f>
        <v>1</v>
      </c>
      <c r="AR26" s="264">
        <f>SUM(ENERO:DICIEMBRE!AR26)</f>
        <v>4</v>
      </c>
      <c r="AS26" s="264">
        <f>SUM(ENERO:DICIEMBRE!AS26)</f>
        <v>0</v>
      </c>
      <c r="AT26" s="264">
        <f>SUM(ENERO:DICIEMBRE!AT26)</f>
        <v>0</v>
      </c>
      <c r="AU26" s="264">
        <f>SUM(ENERO:DICIEMBRE!AU26)</f>
        <v>0</v>
      </c>
      <c r="AV26" s="264">
        <f>SUM(ENERO:DICIEMBRE!AV26)</f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473"/>
      <c r="B27" s="293" t="s">
        <v>52</v>
      </c>
      <c r="C27" s="294">
        <f t="shared" si="0"/>
        <v>0</v>
      </c>
      <c r="D27" s="295">
        <f t="shared" si="4"/>
        <v>0</v>
      </c>
      <c r="E27" s="53">
        <f t="shared" si="4"/>
        <v>0</v>
      </c>
      <c r="F27" s="264">
        <f>SUM(ENERO:DICIEMBRE!F27)</f>
        <v>0</v>
      </c>
      <c r="G27" s="264">
        <f>SUM(ENERO:DICIEMBRE!G27)</f>
        <v>0</v>
      </c>
      <c r="H27" s="264">
        <f>SUM(ENERO:DICIEMBRE!H27)</f>
        <v>0</v>
      </c>
      <c r="I27" s="264">
        <f>SUM(ENERO:DICIEMBRE!I27)</f>
        <v>0</v>
      </c>
      <c r="J27" s="264">
        <f>SUM(ENERO:DICIEMBRE!J27)</f>
        <v>0</v>
      </c>
      <c r="K27" s="264">
        <f>SUM(ENERO:DICIEMBRE!K27)</f>
        <v>0</v>
      </c>
      <c r="L27" s="264">
        <f>SUM(ENERO:DICIEMBRE!L27)</f>
        <v>0</v>
      </c>
      <c r="M27" s="264">
        <f>SUM(ENERO:DICIEMBRE!M27)</f>
        <v>0</v>
      </c>
      <c r="N27" s="264">
        <f>SUM(ENERO:DICIEMBRE!N27)</f>
        <v>0</v>
      </c>
      <c r="O27" s="264">
        <f>SUM(ENERO:DICIEMBRE!O27)</f>
        <v>0</v>
      </c>
      <c r="P27" s="264">
        <f>SUM(ENERO:DICIEMBRE!P27)</f>
        <v>0</v>
      </c>
      <c r="Q27" s="264">
        <f>SUM(ENERO:DICIEMBRE!Q27)</f>
        <v>0</v>
      </c>
      <c r="R27" s="264">
        <f>SUM(ENERO:DICIEMBRE!R27)</f>
        <v>0</v>
      </c>
      <c r="S27" s="264">
        <f>SUM(ENERO:DICIEMBRE!S27)</f>
        <v>0</v>
      </c>
      <c r="T27" s="264">
        <f>SUM(ENERO:DICIEMBRE!T27)</f>
        <v>0</v>
      </c>
      <c r="U27" s="264">
        <f>SUM(ENERO:DICIEMBRE!U27)</f>
        <v>0</v>
      </c>
      <c r="V27" s="264">
        <f>SUM(ENERO:DICIEMBRE!V27)</f>
        <v>0</v>
      </c>
      <c r="W27" s="264">
        <f>SUM(ENERO:DICIEMBRE!W27)</f>
        <v>0</v>
      </c>
      <c r="X27" s="264">
        <f>SUM(ENERO:DICIEMBRE!X27)</f>
        <v>0</v>
      </c>
      <c r="Y27" s="264">
        <f>SUM(ENERO:DICIEMBRE!Y27)</f>
        <v>0</v>
      </c>
      <c r="Z27" s="264">
        <f>SUM(ENERO:DICIEMBRE!Z27)</f>
        <v>0</v>
      </c>
      <c r="AA27" s="264">
        <f>SUM(ENERO:DICIEMBRE!AA27)</f>
        <v>0</v>
      </c>
      <c r="AB27" s="264">
        <f>SUM(ENERO:DICIEMBRE!AB27)</f>
        <v>0</v>
      </c>
      <c r="AC27" s="264">
        <f>SUM(ENERO:DICIEMBRE!AC27)</f>
        <v>0</v>
      </c>
      <c r="AD27" s="264">
        <f>SUM(ENERO:DICIEMBRE!AD27)</f>
        <v>0</v>
      </c>
      <c r="AE27" s="264">
        <f>SUM(ENERO:DICIEMBRE!AE27)</f>
        <v>0</v>
      </c>
      <c r="AF27" s="264">
        <f>SUM(ENERO:DICIEMBRE!AF27)</f>
        <v>0</v>
      </c>
      <c r="AG27" s="264">
        <f>SUM(ENERO:DICIEMBRE!AG27)</f>
        <v>0</v>
      </c>
      <c r="AH27" s="264">
        <f>SUM(ENERO:DICIEMBRE!AH27)</f>
        <v>0</v>
      </c>
      <c r="AI27" s="264">
        <f>SUM(ENERO:DICIEMBRE!AI27)</f>
        <v>0</v>
      </c>
      <c r="AJ27" s="264">
        <f>SUM(ENERO:DICIEMBRE!AJ27)</f>
        <v>0</v>
      </c>
      <c r="AK27" s="264">
        <f>SUM(ENERO:DICIEMBRE!AK27)</f>
        <v>0</v>
      </c>
      <c r="AL27" s="264">
        <f>SUM(ENERO:DICIEMBRE!AL27)</f>
        <v>0</v>
      </c>
      <c r="AM27" s="264">
        <f>SUM(ENERO:DICIEMBRE!AM27)</f>
        <v>0</v>
      </c>
      <c r="AN27" s="264">
        <f>SUM(ENERO:DICIEMBRE!AN27)</f>
        <v>0</v>
      </c>
      <c r="AO27" s="264">
        <f>SUM(ENERO:DICIEMBRE!AO27)</f>
        <v>0</v>
      </c>
      <c r="AP27" s="264">
        <f>SUM(ENERO:DICIEMBRE!AP27)</f>
        <v>0</v>
      </c>
      <c r="AQ27" s="264">
        <f>SUM(ENERO:DICIEMBRE!AQ27)</f>
        <v>0</v>
      </c>
      <c r="AR27" s="264">
        <f>SUM(ENERO:DICIEMBRE!AR27)</f>
        <v>0</v>
      </c>
      <c r="AS27" s="264">
        <f>SUM(ENERO:DICIEMBRE!AS27)</f>
        <v>0</v>
      </c>
      <c r="AT27" s="264">
        <f>SUM(ENERO:DICIEMBRE!AT27)</f>
        <v>0</v>
      </c>
      <c r="AU27" s="264">
        <f>SUM(ENERO:DICIEMBRE!AU27)</f>
        <v>0</v>
      </c>
      <c r="AV27" s="264">
        <f>SUM(ENERO:DICIEMBRE!AV27)</f>
        <v>0</v>
      </c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471" t="s">
        <v>3</v>
      </c>
      <c r="B29" s="2471" t="s">
        <v>54</v>
      </c>
      <c r="C29" s="2460" t="s">
        <v>55</v>
      </c>
      <c r="D29" s="2470"/>
      <c r="E29" s="2460" t="s">
        <v>56</v>
      </c>
      <c r="F29" s="2461"/>
      <c r="G29" s="2470"/>
      <c r="H29" s="2460" t="s">
        <v>15</v>
      </c>
      <c r="I29" s="2470"/>
      <c r="J29" s="2460" t="s">
        <v>16</v>
      </c>
      <c r="K29" s="2470"/>
      <c r="L29" s="2460" t="s">
        <v>17</v>
      </c>
      <c r="M29" s="2470"/>
      <c r="N29" s="2460" t="s">
        <v>18</v>
      </c>
      <c r="O29" s="2470"/>
      <c r="P29" s="2460" t="s">
        <v>19</v>
      </c>
      <c r="Q29" s="2470"/>
      <c r="R29" s="2464" t="s">
        <v>20</v>
      </c>
      <c r="S29" s="2465"/>
      <c r="T29" s="2464" t="s">
        <v>21</v>
      </c>
      <c r="U29" s="2465"/>
      <c r="V29" s="2464" t="s">
        <v>22</v>
      </c>
      <c r="W29" s="2465"/>
      <c r="X29" s="2464" t="s">
        <v>23</v>
      </c>
      <c r="Y29" s="2465"/>
      <c r="Z29" s="2464" t="s">
        <v>24</v>
      </c>
      <c r="AA29" s="2465"/>
      <c r="AB29" s="2464" t="s">
        <v>25</v>
      </c>
      <c r="AC29" s="2465"/>
      <c r="AD29" s="2464" t="s">
        <v>26</v>
      </c>
      <c r="AE29" s="2465"/>
      <c r="AF29" s="2464" t="s">
        <v>27</v>
      </c>
      <c r="AG29" s="2465"/>
      <c r="AH29" s="2464" t="s">
        <v>28</v>
      </c>
      <c r="AI29" s="2465"/>
      <c r="AJ29" s="2464" t="s">
        <v>29</v>
      </c>
      <c r="AK29" s="2465"/>
      <c r="AL29" s="2464" t="s">
        <v>30</v>
      </c>
      <c r="AM29" s="2465"/>
      <c r="AN29" s="2464" t="s">
        <v>31</v>
      </c>
      <c r="AO29" s="2466"/>
      <c r="AP29" s="2471" t="s">
        <v>10</v>
      </c>
      <c r="AQ29" s="2456" t="s">
        <v>11</v>
      </c>
      <c r="AR29" s="2456" t="s">
        <v>8</v>
      </c>
      <c r="AS29" s="2456" t="s">
        <v>9</v>
      </c>
      <c r="AT29" s="2471" t="s">
        <v>57</v>
      </c>
      <c r="AU29" s="247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473"/>
      <c r="B30" s="2473"/>
      <c r="C30" s="296" t="s">
        <v>59</v>
      </c>
      <c r="D30" s="296" t="s">
        <v>60</v>
      </c>
      <c r="E30" s="258" t="s">
        <v>34</v>
      </c>
      <c r="F30" s="263" t="s">
        <v>35</v>
      </c>
      <c r="G30" s="245" t="s">
        <v>36</v>
      </c>
      <c r="H30" s="258" t="s">
        <v>35</v>
      </c>
      <c r="I30" s="245" t="s">
        <v>36</v>
      </c>
      <c r="J30" s="258" t="s">
        <v>35</v>
      </c>
      <c r="K30" s="245" t="s">
        <v>36</v>
      </c>
      <c r="L30" s="258" t="s">
        <v>35</v>
      </c>
      <c r="M30" s="245" t="s">
        <v>36</v>
      </c>
      <c r="N30" s="258" t="s">
        <v>35</v>
      </c>
      <c r="O30" s="245" t="s">
        <v>36</v>
      </c>
      <c r="P30" s="258" t="s">
        <v>35</v>
      </c>
      <c r="Q30" s="245" t="s">
        <v>36</v>
      </c>
      <c r="R30" s="258" t="s">
        <v>35</v>
      </c>
      <c r="S30" s="245" t="s">
        <v>36</v>
      </c>
      <c r="T30" s="258" t="s">
        <v>35</v>
      </c>
      <c r="U30" s="63" t="s">
        <v>36</v>
      </c>
      <c r="V30" s="258" t="s">
        <v>35</v>
      </c>
      <c r="W30" s="245" t="s">
        <v>36</v>
      </c>
      <c r="X30" s="258" t="s">
        <v>35</v>
      </c>
      <c r="Y30" s="245" t="s">
        <v>36</v>
      </c>
      <c r="Z30" s="258" t="s">
        <v>35</v>
      </c>
      <c r="AA30" s="245" t="s">
        <v>36</v>
      </c>
      <c r="AB30" s="258" t="s">
        <v>35</v>
      </c>
      <c r="AC30" s="245" t="s">
        <v>36</v>
      </c>
      <c r="AD30" s="258" t="s">
        <v>35</v>
      </c>
      <c r="AE30" s="245" t="s">
        <v>36</v>
      </c>
      <c r="AF30" s="258" t="s">
        <v>35</v>
      </c>
      <c r="AG30" s="245" t="s">
        <v>36</v>
      </c>
      <c r="AH30" s="258" t="s">
        <v>35</v>
      </c>
      <c r="AI30" s="245" t="s">
        <v>36</v>
      </c>
      <c r="AJ30" s="258" t="s">
        <v>35</v>
      </c>
      <c r="AK30" s="245" t="s">
        <v>36</v>
      </c>
      <c r="AL30" s="258" t="s">
        <v>35</v>
      </c>
      <c r="AM30" s="245" t="s">
        <v>36</v>
      </c>
      <c r="AN30" s="258" t="s">
        <v>35</v>
      </c>
      <c r="AO30" s="245" t="s">
        <v>36</v>
      </c>
      <c r="AP30" s="2473"/>
      <c r="AQ30" s="2459"/>
      <c r="AR30" s="2459"/>
      <c r="AS30" s="2459"/>
      <c r="AT30" s="2473"/>
      <c r="AU30" s="2473"/>
      <c r="AV30" s="297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298" t="s">
        <v>61</v>
      </c>
      <c r="B31" s="299">
        <f>SUM(C31:D31)</f>
        <v>0</v>
      </c>
      <c r="C31" s="265"/>
      <c r="D31" s="300"/>
      <c r="E31" s="301">
        <f>SUM(F31+G31)</f>
        <v>0</v>
      </c>
      <c r="F31" s="302">
        <f>SUM(H31+J31+L31+N31+P31+R31+T31+V31+X31+Z31+AB31+AD31+AF31+AH31+AJ31+AL31+AN31)</f>
        <v>0</v>
      </c>
      <c r="G31" s="303">
        <f>SUM(I31+K31+M31+O31+Q31+S31+U31+W31+Y31+AA31+AC31+AE31+AG31+AI31+AK31+AM31+AO31)</f>
        <v>0</v>
      </c>
      <c r="H31" s="304"/>
      <c r="I31" s="265"/>
      <c r="J31" s="304"/>
      <c r="K31" s="305"/>
      <c r="L31" s="304"/>
      <c r="M31" s="305"/>
      <c r="N31" s="304"/>
      <c r="O31" s="305"/>
      <c r="P31" s="304"/>
      <c r="Q31" s="265"/>
      <c r="R31" s="304"/>
      <c r="S31" s="265"/>
      <c r="T31" s="281"/>
      <c r="U31" s="305"/>
      <c r="V31" s="304"/>
      <c r="W31" s="305"/>
      <c r="X31" s="304"/>
      <c r="Y31" s="305"/>
      <c r="Z31" s="304"/>
      <c r="AA31" s="265"/>
      <c r="AB31" s="304"/>
      <c r="AC31" s="265"/>
      <c r="AD31" s="304"/>
      <c r="AE31" s="305"/>
      <c r="AF31" s="304"/>
      <c r="AG31" s="265"/>
      <c r="AH31" s="304"/>
      <c r="AI31" s="265"/>
      <c r="AJ31" s="304"/>
      <c r="AK31" s="305"/>
      <c r="AL31" s="304"/>
      <c r="AM31" s="305"/>
      <c r="AN31" s="281"/>
      <c r="AO31" s="305"/>
      <c r="AP31" s="300"/>
      <c r="AQ31" s="265"/>
      <c r="AR31" s="265"/>
      <c r="AS31" s="265"/>
      <c r="AT31" s="265"/>
      <c r="AU31" s="265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306" t="s">
        <v>48</v>
      </c>
      <c r="B33" s="307">
        <f t="shared" ref="B33:H33" si="19">SUM(B31:B32)</f>
        <v>0</v>
      </c>
      <c r="C33" s="308">
        <f t="shared" si="19"/>
        <v>0</v>
      </c>
      <c r="D33" s="307">
        <f t="shared" si="19"/>
        <v>0</v>
      </c>
      <c r="E33" s="309">
        <f t="shared" si="19"/>
        <v>0</v>
      </c>
      <c r="F33" s="309">
        <f t="shared" si="19"/>
        <v>0</v>
      </c>
      <c r="G33" s="309">
        <f t="shared" si="19"/>
        <v>0</v>
      </c>
      <c r="H33" s="267">
        <f t="shared" si="19"/>
        <v>0</v>
      </c>
      <c r="I33" s="310">
        <f t="shared" ref="I33:AO33" si="20">SUM(I31:I32)</f>
        <v>0</v>
      </c>
      <c r="J33" s="267">
        <f t="shared" si="20"/>
        <v>0</v>
      </c>
      <c r="K33" s="310">
        <f t="shared" si="20"/>
        <v>0</v>
      </c>
      <c r="L33" s="267">
        <f t="shared" si="20"/>
        <v>0</v>
      </c>
      <c r="M33" s="310">
        <f t="shared" si="20"/>
        <v>0</v>
      </c>
      <c r="N33" s="267">
        <f t="shared" si="20"/>
        <v>0</v>
      </c>
      <c r="O33" s="310">
        <f t="shared" si="20"/>
        <v>0</v>
      </c>
      <c r="P33" s="267">
        <f t="shared" si="20"/>
        <v>0</v>
      </c>
      <c r="Q33" s="310">
        <f t="shared" si="20"/>
        <v>0</v>
      </c>
      <c r="R33" s="267">
        <f t="shared" si="20"/>
        <v>0</v>
      </c>
      <c r="S33" s="310">
        <f t="shared" si="20"/>
        <v>0</v>
      </c>
      <c r="T33" s="267">
        <f t="shared" si="20"/>
        <v>0</v>
      </c>
      <c r="U33" s="310">
        <f t="shared" si="20"/>
        <v>0</v>
      </c>
      <c r="V33" s="267">
        <f t="shared" si="20"/>
        <v>0</v>
      </c>
      <c r="W33" s="310">
        <f t="shared" si="20"/>
        <v>0</v>
      </c>
      <c r="X33" s="267">
        <f t="shared" si="20"/>
        <v>0</v>
      </c>
      <c r="Y33" s="310">
        <f t="shared" si="20"/>
        <v>0</v>
      </c>
      <c r="Z33" s="267">
        <f t="shared" si="20"/>
        <v>0</v>
      </c>
      <c r="AA33" s="310">
        <f t="shared" si="20"/>
        <v>0</v>
      </c>
      <c r="AB33" s="267">
        <f t="shared" si="20"/>
        <v>0</v>
      </c>
      <c r="AC33" s="310">
        <f t="shared" si="20"/>
        <v>0</v>
      </c>
      <c r="AD33" s="267">
        <f t="shared" si="20"/>
        <v>0</v>
      </c>
      <c r="AE33" s="310">
        <f t="shared" si="20"/>
        <v>0</v>
      </c>
      <c r="AF33" s="267">
        <f t="shared" si="20"/>
        <v>0</v>
      </c>
      <c r="AG33" s="310">
        <f t="shared" si="20"/>
        <v>0</v>
      </c>
      <c r="AH33" s="267">
        <f t="shared" si="20"/>
        <v>0</v>
      </c>
      <c r="AI33" s="310">
        <f t="shared" si="20"/>
        <v>0</v>
      </c>
      <c r="AJ33" s="267">
        <f t="shared" si="20"/>
        <v>0</v>
      </c>
      <c r="AK33" s="310">
        <f t="shared" si="20"/>
        <v>0</v>
      </c>
      <c r="AL33" s="267">
        <f t="shared" si="20"/>
        <v>0</v>
      </c>
      <c r="AM33" s="310">
        <f t="shared" si="20"/>
        <v>0</v>
      </c>
      <c r="AN33" s="267">
        <f t="shared" si="20"/>
        <v>0</v>
      </c>
      <c r="AO33" s="268">
        <f t="shared" si="20"/>
        <v>0</v>
      </c>
      <c r="AP33" s="270">
        <f>SUM(AP31:AP32)</f>
        <v>0</v>
      </c>
      <c r="AQ33" s="268">
        <f>SUM(AQ31:AQ32)</f>
        <v>0</v>
      </c>
      <c r="AR33" s="268"/>
      <c r="AS33" s="268"/>
      <c r="AT33" s="268">
        <f>SUM(AT31:AT32)</f>
        <v>0</v>
      </c>
      <c r="AU33" s="268">
        <f>SUM(AU31:AU32)</f>
        <v>0</v>
      </c>
      <c r="AV33" s="311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312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471" t="s">
        <v>3</v>
      </c>
      <c r="B35" s="2471" t="s">
        <v>64</v>
      </c>
      <c r="C35" s="2460" t="s">
        <v>65</v>
      </c>
      <c r="D35" s="2470"/>
      <c r="E35" s="2460" t="s">
        <v>56</v>
      </c>
      <c r="F35" s="2461"/>
      <c r="G35" s="2470"/>
      <c r="H35" s="2477" t="s">
        <v>66</v>
      </c>
      <c r="I35" s="2478"/>
      <c r="J35" s="2478"/>
      <c r="K35" s="2478"/>
      <c r="L35" s="2478"/>
      <c r="M35" s="247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476"/>
      <c r="B36" s="2476"/>
      <c r="C36" s="236" t="s">
        <v>59</v>
      </c>
      <c r="D36" s="236" t="s">
        <v>60</v>
      </c>
      <c r="E36" s="258" t="s">
        <v>34</v>
      </c>
      <c r="F36" s="263" t="s">
        <v>35</v>
      </c>
      <c r="G36" s="243" t="s">
        <v>36</v>
      </c>
      <c r="H36" s="313" t="s">
        <v>67</v>
      </c>
      <c r="I36" s="314" t="s">
        <v>68</v>
      </c>
      <c r="J36" s="314" t="s">
        <v>69</v>
      </c>
      <c r="K36" s="314" t="s">
        <v>70</v>
      </c>
      <c r="L36" s="314" t="s">
        <v>71</v>
      </c>
      <c r="M36" s="244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298" t="s">
        <v>61</v>
      </c>
      <c r="B37" s="299">
        <f>SUM(C37:D37)</f>
        <v>49</v>
      </c>
      <c r="C37" s="264">
        <f>SUM(ENERO:DICIEMBRE!C37)</f>
        <v>0</v>
      </c>
      <c r="D37" s="264">
        <f>SUM(ENERO:DICIEMBRE!D37)</f>
        <v>49</v>
      </c>
      <c r="E37" s="315">
        <f>SUM(F37:G37)</f>
        <v>161</v>
      </c>
      <c r="F37" s="264">
        <f>SUM(ENERO:DICIEMBRE!F37)</f>
        <v>65</v>
      </c>
      <c r="G37" s="264">
        <f>SUM(ENERO:DICIEMBRE!G37)</f>
        <v>96</v>
      </c>
      <c r="H37" s="264">
        <f>SUM(ENERO:DICIEMBRE!H37)</f>
        <v>2</v>
      </c>
      <c r="I37" s="264">
        <f>SUM(ENERO:DICIEMBRE!I37)</f>
        <v>3</v>
      </c>
      <c r="J37" s="264">
        <f>SUM(ENERO:DICIEMBRE!J37)</f>
        <v>25</v>
      </c>
      <c r="K37" s="264">
        <f>SUM(ENERO:DICIEMBRE!K37)</f>
        <v>30</v>
      </c>
      <c r="L37" s="264">
        <f>SUM(ENERO:DICIEMBRE!L37)</f>
        <v>0</v>
      </c>
      <c r="M37" s="264">
        <f>SUM(ENERO:DICIEMBRE!M37)</f>
        <v>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237" t="s">
        <v>62</v>
      </c>
      <c r="B38" s="238">
        <f>SUM(C38:D38)</f>
        <v>0</v>
      </c>
      <c r="C38" s="264">
        <f>SUM(ENERO:DICIEMBRE!C38)</f>
        <v>0</v>
      </c>
      <c r="D38" s="264">
        <f>SUM(ENERO:DICIEMBRE!D38)</f>
        <v>0</v>
      </c>
      <c r="E38" s="239">
        <f>SUM(F38:G38)</f>
        <v>0</v>
      </c>
      <c r="F38" s="264">
        <f>SUM(ENERO:DICIEMBRE!F38)</f>
        <v>0</v>
      </c>
      <c r="G38" s="264">
        <f>SUM(ENERO:DICIEMBRE!G38)</f>
        <v>0</v>
      </c>
      <c r="H38" s="264">
        <f>SUM(ENERO:DICIEMBRE!H38)</f>
        <v>0</v>
      </c>
      <c r="I38" s="264">
        <f>SUM(ENERO:DICIEMBRE!I38)</f>
        <v>0</v>
      </c>
      <c r="J38" s="264">
        <f>SUM(ENERO:DICIEMBRE!J38)</f>
        <v>0</v>
      </c>
      <c r="K38" s="264">
        <f>SUM(ENERO:DICIEMBRE!K38)</f>
        <v>0</v>
      </c>
      <c r="L38" s="264">
        <f>SUM(ENERO:DICIEMBRE!L38)</f>
        <v>0</v>
      </c>
      <c r="M38" s="264">
        <f>SUM(ENERO:DICIEMBRE!M38)</f>
        <v>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306" t="s">
        <v>48</v>
      </c>
      <c r="B39" s="307">
        <f t="shared" ref="B39:M39" si="21">SUM(B37:B38)</f>
        <v>49</v>
      </c>
      <c r="C39" s="267">
        <f t="shared" si="21"/>
        <v>0</v>
      </c>
      <c r="D39" s="270">
        <f t="shared" si="21"/>
        <v>49</v>
      </c>
      <c r="E39" s="316">
        <f t="shared" si="21"/>
        <v>161</v>
      </c>
      <c r="F39" s="310">
        <f t="shared" si="21"/>
        <v>65</v>
      </c>
      <c r="G39" s="310">
        <f t="shared" si="21"/>
        <v>96</v>
      </c>
      <c r="H39" s="267">
        <f t="shared" si="21"/>
        <v>2</v>
      </c>
      <c r="I39" s="317">
        <f t="shared" si="21"/>
        <v>3</v>
      </c>
      <c r="J39" s="317">
        <f t="shared" si="21"/>
        <v>25</v>
      </c>
      <c r="K39" s="317">
        <f t="shared" si="21"/>
        <v>30</v>
      </c>
      <c r="L39" s="317">
        <f t="shared" si="21"/>
        <v>0</v>
      </c>
      <c r="M39" s="269">
        <f t="shared" si="21"/>
        <v>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451" t="s">
        <v>3</v>
      </c>
      <c r="B41" s="2471" t="s">
        <v>4</v>
      </c>
      <c r="C41" s="2471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318"/>
      <c r="Y41" s="319"/>
      <c r="Z41" s="319"/>
      <c r="AA41" s="319"/>
      <c r="AB41" s="319"/>
      <c r="AC41" s="319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480"/>
      <c r="B42" s="2476"/>
      <c r="C42" s="2476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318"/>
      <c r="Y42" s="319"/>
      <c r="Z42" s="319"/>
      <c r="AA42" s="319"/>
      <c r="AB42" s="319"/>
      <c r="AC42" s="319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471" t="s">
        <v>74</v>
      </c>
      <c r="B43" s="46" t="s">
        <v>52</v>
      </c>
      <c r="C43" s="264">
        <f>SUM(ENERO:DICIEMBRE!C43)</f>
        <v>0</v>
      </c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318"/>
      <c r="Y43" s="319"/>
      <c r="Z43" s="319"/>
      <c r="AA43" s="319"/>
      <c r="AB43" s="319"/>
      <c r="AC43" s="319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476"/>
      <c r="B44" s="77" t="s">
        <v>39</v>
      </c>
      <c r="C44" s="264">
        <f>SUM(ENERO:DICIEMBRE!C44)</f>
        <v>44</v>
      </c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318"/>
      <c r="Y44" s="319"/>
      <c r="Z44" s="319"/>
      <c r="AA44" s="319"/>
      <c r="AB44" s="319"/>
      <c r="AC44" s="319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471" t="s">
        <v>75</v>
      </c>
      <c r="B45" s="46" t="s">
        <v>52</v>
      </c>
      <c r="C45" s="264">
        <f>SUM(ENERO:DICIEMBRE!C45)</f>
        <v>0</v>
      </c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318"/>
      <c r="Y45" s="319"/>
      <c r="Z45" s="319"/>
      <c r="AA45" s="319"/>
      <c r="AB45" s="319"/>
      <c r="AC45" s="319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476"/>
      <c r="B46" s="79" t="s">
        <v>39</v>
      </c>
      <c r="C46" s="264">
        <f>SUM(ENERO:DICIEMBRE!C46)</f>
        <v>0</v>
      </c>
      <c r="D46" s="80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318"/>
      <c r="Y46" s="319"/>
      <c r="Z46" s="319"/>
      <c r="AA46" s="319"/>
      <c r="AB46" s="319"/>
      <c r="AC46" s="319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82"/>
      <c r="C47" s="82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6"/>
      <c r="O47" s="87"/>
      <c r="P47" s="87"/>
      <c r="Q47" s="87"/>
      <c r="R47" s="87"/>
      <c r="S47" s="87"/>
      <c r="T47" s="87"/>
      <c r="U47" s="87"/>
      <c r="V47" s="8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2493" t="s">
        <v>78</v>
      </c>
      <c r="G48" s="2461"/>
      <c r="H48" s="2461"/>
      <c r="I48" s="2461"/>
      <c r="J48" s="2461"/>
      <c r="K48" s="2461"/>
      <c r="L48" s="2461"/>
      <c r="M48" s="2461"/>
      <c r="N48" s="2461"/>
      <c r="O48" s="2461"/>
      <c r="P48" s="2461"/>
      <c r="Q48" s="2461"/>
      <c r="R48" s="2461"/>
      <c r="S48" s="2461"/>
      <c r="T48" s="2461"/>
      <c r="U48" s="2461"/>
      <c r="V48" s="2461"/>
      <c r="W48" s="2461"/>
      <c r="X48" s="2461"/>
      <c r="Y48" s="2461"/>
      <c r="Z48" s="2461"/>
      <c r="AA48" s="2461"/>
      <c r="AB48" s="2461"/>
      <c r="AC48" s="2461"/>
      <c r="AD48" s="2461"/>
      <c r="AE48" s="2461"/>
      <c r="AF48" s="2461"/>
      <c r="AG48" s="2461"/>
      <c r="AH48" s="2461"/>
      <c r="AI48" s="2461"/>
      <c r="AJ48" s="2461"/>
      <c r="AK48" s="2461"/>
      <c r="AL48" s="2461"/>
      <c r="AM48" s="2494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483"/>
      <c r="B49" s="2484"/>
      <c r="C49" s="2490"/>
      <c r="D49" s="2491"/>
      <c r="E49" s="2492"/>
      <c r="F49" s="2493" t="s">
        <v>15</v>
      </c>
      <c r="G49" s="2498"/>
      <c r="H49" s="2493" t="s">
        <v>16</v>
      </c>
      <c r="I49" s="2498"/>
      <c r="J49" s="2493" t="s">
        <v>17</v>
      </c>
      <c r="K49" s="2498"/>
      <c r="L49" s="2493" t="s">
        <v>18</v>
      </c>
      <c r="M49" s="2498"/>
      <c r="N49" s="2493" t="s">
        <v>19</v>
      </c>
      <c r="O49" s="2498"/>
      <c r="P49" s="2496" t="s">
        <v>20</v>
      </c>
      <c r="Q49" s="2497"/>
      <c r="R49" s="2496" t="s">
        <v>21</v>
      </c>
      <c r="S49" s="2497"/>
      <c r="T49" s="2496" t="s">
        <v>22</v>
      </c>
      <c r="U49" s="2497"/>
      <c r="V49" s="2496" t="s">
        <v>23</v>
      </c>
      <c r="W49" s="2497"/>
      <c r="X49" s="2496" t="s">
        <v>24</v>
      </c>
      <c r="Y49" s="2497"/>
      <c r="Z49" s="2496" t="s">
        <v>25</v>
      </c>
      <c r="AA49" s="2497"/>
      <c r="AB49" s="2496" t="s">
        <v>26</v>
      </c>
      <c r="AC49" s="2497"/>
      <c r="AD49" s="2496" t="s">
        <v>27</v>
      </c>
      <c r="AE49" s="2497"/>
      <c r="AF49" s="2496" t="s">
        <v>28</v>
      </c>
      <c r="AG49" s="2497"/>
      <c r="AH49" s="2496" t="s">
        <v>29</v>
      </c>
      <c r="AI49" s="2497"/>
      <c r="AJ49" s="2496" t="s">
        <v>30</v>
      </c>
      <c r="AK49" s="2497"/>
      <c r="AL49" s="2496" t="s">
        <v>31</v>
      </c>
      <c r="AM49" s="2499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485"/>
      <c r="B50" s="2486"/>
      <c r="C50" s="91" t="s">
        <v>34</v>
      </c>
      <c r="D50" s="92" t="s">
        <v>35</v>
      </c>
      <c r="E50" s="320" t="s">
        <v>36</v>
      </c>
      <c r="F50" s="321" t="s">
        <v>35</v>
      </c>
      <c r="G50" s="322" t="s">
        <v>36</v>
      </c>
      <c r="H50" s="321" t="s">
        <v>35</v>
      </c>
      <c r="I50" s="322" t="s">
        <v>36</v>
      </c>
      <c r="J50" s="321" t="s">
        <v>35</v>
      </c>
      <c r="K50" s="322" t="s">
        <v>36</v>
      </c>
      <c r="L50" s="321" t="s">
        <v>35</v>
      </c>
      <c r="M50" s="322" t="s">
        <v>36</v>
      </c>
      <c r="N50" s="321" t="s">
        <v>35</v>
      </c>
      <c r="O50" s="322" t="s">
        <v>36</v>
      </c>
      <c r="P50" s="321" t="s">
        <v>35</v>
      </c>
      <c r="Q50" s="322" t="s">
        <v>36</v>
      </c>
      <c r="R50" s="321" t="s">
        <v>35</v>
      </c>
      <c r="S50" s="322" t="s">
        <v>36</v>
      </c>
      <c r="T50" s="321" t="s">
        <v>35</v>
      </c>
      <c r="U50" s="322" t="s">
        <v>36</v>
      </c>
      <c r="V50" s="321" t="s">
        <v>35</v>
      </c>
      <c r="W50" s="322" t="s">
        <v>36</v>
      </c>
      <c r="X50" s="321" t="s">
        <v>35</v>
      </c>
      <c r="Y50" s="322" t="s">
        <v>36</v>
      </c>
      <c r="Z50" s="321" t="s">
        <v>35</v>
      </c>
      <c r="AA50" s="322" t="s">
        <v>36</v>
      </c>
      <c r="AB50" s="321" t="s">
        <v>35</v>
      </c>
      <c r="AC50" s="322" t="s">
        <v>36</v>
      </c>
      <c r="AD50" s="321" t="s">
        <v>35</v>
      </c>
      <c r="AE50" s="322" t="s">
        <v>36</v>
      </c>
      <c r="AF50" s="321" t="s">
        <v>35</v>
      </c>
      <c r="AG50" s="322" t="s">
        <v>36</v>
      </c>
      <c r="AH50" s="321" t="s">
        <v>35</v>
      </c>
      <c r="AI50" s="322" t="s">
        <v>36</v>
      </c>
      <c r="AJ50" s="321" t="s">
        <v>35</v>
      </c>
      <c r="AK50" s="322" t="s">
        <v>36</v>
      </c>
      <c r="AL50" s="323" t="s">
        <v>35</v>
      </c>
      <c r="AM50" s="324" t="s">
        <v>36</v>
      </c>
      <c r="AN50" s="2495"/>
      <c r="AO50" s="2495"/>
      <c r="AP50" s="2495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93" t="s">
        <v>79</v>
      </c>
      <c r="B51" s="94" t="s">
        <v>80</v>
      </c>
      <c r="C51" s="325">
        <f>SUM(D51+E51)</f>
        <v>0</v>
      </c>
      <c r="D51" s="326">
        <f>SUM(L51+N51+P51+R51+T51+V51+X51+Z51+AB51+AD51+AF51+AH51+AJ51+AL51)</f>
        <v>0</v>
      </c>
      <c r="E51" s="327">
        <f>SUM(M51+O51+Q51+S51+U51+W51+Y51+AA51+AC51+AE51+AG51+AI51+AK51+AM51)</f>
        <v>0</v>
      </c>
      <c r="F51" s="264">
        <f>SUM(ENERO:DICIEMBRE!F51)</f>
        <v>0</v>
      </c>
      <c r="G51" s="264">
        <f>SUM(ENERO:DICIEMBRE!G51)</f>
        <v>0</v>
      </c>
      <c r="H51" s="264">
        <f>SUM(ENERO:DICIEMBRE!H51)</f>
        <v>0</v>
      </c>
      <c r="I51" s="264">
        <f>SUM(ENERO:DICIEMBRE!I51)</f>
        <v>0</v>
      </c>
      <c r="J51" s="264">
        <f>SUM(ENERO:DICIEMBRE!J51)</f>
        <v>0</v>
      </c>
      <c r="K51" s="264">
        <f>SUM(ENERO:DICIEMBRE!K51)</f>
        <v>0</v>
      </c>
      <c r="L51" s="264">
        <f>SUM(ENERO:DICIEMBRE!L51)</f>
        <v>0</v>
      </c>
      <c r="M51" s="264">
        <f>SUM(ENERO:DICIEMBRE!M51)</f>
        <v>0</v>
      </c>
      <c r="N51" s="264">
        <f>SUM(ENERO:DICIEMBRE!N51)</f>
        <v>0</v>
      </c>
      <c r="O51" s="264">
        <f>SUM(ENERO:DICIEMBRE!O51)</f>
        <v>0</v>
      </c>
      <c r="P51" s="264">
        <f>SUM(ENERO:DICIEMBRE!P51)</f>
        <v>0</v>
      </c>
      <c r="Q51" s="264">
        <f>SUM(ENERO:DICIEMBRE!Q51)</f>
        <v>0</v>
      </c>
      <c r="R51" s="264">
        <f>SUM(ENERO:DICIEMBRE!R51)</f>
        <v>0</v>
      </c>
      <c r="S51" s="264">
        <f>SUM(ENERO:DICIEMBRE!S51)</f>
        <v>0</v>
      </c>
      <c r="T51" s="264">
        <f>SUM(ENERO:DICIEMBRE!T51)</f>
        <v>0</v>
      </c>
      <c r="U51" s="264">
        <f>SUM(ENERO:DICIEMBRE!U51)</f>
        <v>0</v>
      </c>
      <c r="V51" s="264">
        <f>SUM(ENERO:DICIEMBRE!V51)</f>
        <v>0</v>
      </c>
      <c r="W51" s="264">
        <f>SUM(ENERO:DICIEMBRE!W51)</f>
        <v>0</v>
      </c>
      <c r="X51" s="264">
        <f>SUM(ENERO:DICIEMBRE!X51)</f>
        <v>0</v>
      </c>
      <c r="Y51" s="264">
        <f>SUM(ENERO:DICIEMBRE!Y51)</f>
        <v>0</v>
      </c>
      <c r="Z51" s="264">
        <f>SUM(ENERO:DICIEMBRE!Z51)</f>
        <v>0</v>
      </c>
      <c r="AA51" s="264">
        <f>SUM(ENERO:DICIEMBRE!AA51)</f>
        <v>0</v>
      </c>
      <c r="AB51" s="264">
        <f>SUM(ENERO:DICIEMBRE!AB51)</f>
        <v>0</v>
      </c>
      <c r="AC51" s="264">
        <f>SUM(ENERO:DICIEMBRE!AC51)</f>
        <v>0</v>
      </c>
      <c r="AD51" s="264">
        <f>SUM(ENERO:DICIEMBRE!AD51)</f>
        <v>0</v>
      </c>
      <c r="AE51" s="264">
        <f>SUM(ENERO:DICIEMBRE!AE51)</f>
        <v>0</v>
      </c>
      <c r="AF51" s="264">
        <f>SUM(ENERO:DICIEMBRE!AF51)</f>
        <v>0</v>
      </c>
      <c r="AG51" s="264">
        <f>SUM(ENERO:DICIEMBRE!AG51)</f>
        <v>0</v>
      </c>
      <c r="AH51" s="264">
        <f>SUM(ENERO:DICIEMBRE!AH51)</f>
        <v>0</v>
      </c>
      <c r="AI51" s="264">
        <f>SUM(ENERO:DICIEMBRE!AI51)</f>
        <v>0</v>
      </c>
      <c r="AJ51" s="264">
        <f>SUM(ENERO:DICIEMBRE!AJ51)</f>
        <v>0</v>
      </c>
      <c r="AK51" s="264">
        <f>SUM(ENERO:DICIEMBRE!AK51)</f>
        <v>0</v>
      </c>
      <c r="AL51" s="264">
        <f>SUM(ENERO:DICIEMBRE!AL51)</f>
        <v>0</v>
      </c>
      <c r="AM51" s="264">
        <f>SUM(ENERO:DICIEMBRE!AM51)</f>
        <v>0</v>
      </c>
      <c r="AN51" s="264">
        <f>SUM(ENERO:DICIEMBRE!AN51)</f>
        <v>0</v>
      </c>
      <c r="AO51" s="264">
        <f>SUM(ENERO:DICIEMBRE!AO51)</f>
        <v>0</v>
      </c>
      <c r="AP51" s="264">
        <f>SUM(ENERO:DICIEMBRE!AP51)</f>
        <v>0</v>
      </c>
      <c r="AQ51" s="95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328" t="s">
        <v>81</v>
      </c>
      <c r="B52" s="329" t="s">
        <v>80</v>
      </c>
      <c r="C52" s="240">
        <f>SUM(D52+E52)</f>
        <v>0</v>
      </c>
      <c r="D52" s="233">
        <f>SUM(L52+N52+P52+R52+T52+V52+X52+Z52+AB52+AD52+AF52+AH52+AJ52+AL52)</f>
        <v>0</v>
      </c>
      <c r="E52" s="330">
        <f>SUM(M52+O52+Q52+S52+U52+W52+Y52+AA52+AC52+AE52+AG52+AI52+AK52+AM52)</f>
        <v>0</v>
      </c>
      <c r="F52" s="264">
        <f>SUM(ENERO:DICIEMBRE!F52)</f>
        <v>0</v>
      </c>
      <c r="G52" s="264">
        <f>SUM(ENERO:DICIEMBRE!G52)</f>
        <v>0</v>
      </c>
      <c r="H52" s="264">
        <f>SUM(ENERO:DICIEMBRE!H52)</f>
        <v>0</v>
      </c>
      <c r="I52" s="264">
        <f>SUM(ENERO:DICIEMBRE!I52)</f>
        <v>0</v>
      </c>
      <c r="J52" s="264">
        <f>SUM(ENERO:DICIEMBRE!J52)</f>
        <v>0</v>
      </c>
      <c r="K52" s="264">
        <f>SUM(ENERO:DICIEMBRE!K52)</f>
        <v>0</v>
      </c>
      <c r="L52" s="264">
        <f>SUM(ENERO:DICIEMBRE!L52)</f>
        <v>0</v>
      </c>
      <c r="M52" s="264">
        <f>SUM(ENERO:DICIEMBRE!M52)</f>
        <v>0</v>
      </c>
      <c r="N52" s="264">
        <f>SUM(ENERO:DICIEMBRE!N52)</f>
        <v>0</v>
      </c>
      <c r="O52" s="264">
        <f>SUM(ENERO:DICIEMBRE!O52)</f>
        <v>0</v>
      </c>
      <c r="P52" s="264">
        <f>SUM(ENERO:DICIEMBRE!P52)</f>
        <v>0</v>
      </c>
      <c r="Q52" s="264">
        <f>SUM(ENERO:DICIEMBRE!Q52)</f>
        <v>0</v>
      </c>
      <c r="R52" s="264">
        <f>SUM(ENERO:DICIEMBRE!R52)</f>
        <v>0</v>
      </c>
      <c r="S52" s="264">
        <f>SUM(ENERO:DICIEMBRE!S52)</f>
        <v>0</v>
      </c>
      <c r="T52" s="264">
        <f>SUM(ENERO:DICIEMBRE!T52)</f>
        <v>0</v>
      </c>
      <c r="U52" s="264">
        <f>SUM(ENERO:DICIEMBRE!U52)</f>
        <v>0</v>
      </c>
      <c r="V52" s="264">
        <f>SUM(ENERO:DICIEMBRE!V52)</f>
        <v>0</v>
      </c>
      <c r="W52" s="264">
        <f>SUM(ENERO:DICIEMBRE!W52)</f>
        <v>0</v>
      </c>
      <c r="X52" s="264">
        <f>SUM(ENERO:DICIEMBRE!X52)</f>
        <v>0</v>
      </c>
      <c r="Y52" s="264">
        <f>SUM(ENERO:DICIEMBRE!Y52)</f>
        <v>0</v>
      </c>
      <c r="Z52" s="264">
        <f>SUM(ENERO:DICIEMBRE!Z52)</f>
        <v>0</v>
      </c>
      <c r="AA52" s="264">
        <f>SUM(ENERO:DICIEMBRE!AA52)</f>
        <v>0</v>
      </c>
      <c r="AB52" s="264">
        <f>SUM(ENERO:DICIEMBRE!AB52)</f>
        <v>0</v>
      </c>
      <c r="AC52" s="264">
        <f>SUM(ENERO:DICIEMBRE!AC52)</f>
        <v>0</v>
      </c>
      <c r="AD52" s="264">
        <f>SUM(ENERO:DICIEMBRE!AD52)</f>
        <v>0</v>
      </c>
      <c r="AE52" s="264">
        <f>SUM(ENERO:DICIEMBRE!AE52)</f>
        <v>0</v>
      </c>
      <c r="AF52" s="264">
        <f>SUM(ENERO:DICIEMBRE!AF52)</f>
        <v>0</v>
      </c>
      <c r="AG52" s="264">
        <f>SUM(ENERO:DICIEMBRE!AG52)</f>
        <v>0</v>
      </c>
      <c r="AH52" s="264">
        <f>SUM(ENERO:DICIEMBRE!AH52)</f>
        <v>0</v>
      </c>
      <c r="AI52" s="264">
        <f>SUM(ENERO:DICIEMBRE!AI52)</f>
        <v>0</v>
      </c>
      <c r="AJ52" s="264">
        <f>SUM(ENERO:DICIEMBRE!AJ52)</f>
        <v>0</v>
      </c>
      <c r="AK52" s="264">
        <f>SUM(ENERO:DICIEMBRE!AK52)</f>
        <v>0</v>
      </c>
      <c r="AL52" s="264">
        <f>SUM(ENERO:DICIEMBRE!AL52)</f>
        <v>0</v>
      </c>
      <c r="AM52" s="264">
        <f>SUM(ENERO:DICIEMBRE!AM52)</f>
        <v>0</v>
      </c>
      <c r="AN52" s="264">
        <f>SUM(ENERO:DICIEMBRE!AN52)</f>
        <v>0</v>
      </c>
      <c r="AO52" s="264">
        <f>SUM(ENERO:DICIEMBRE!AO52)</f>
        <v>0</v>
      </c>
      <c r="AP52" s="264">
        <f>SUM(ENERO:DICIEMBRE!AP52)</f>
        <v>0</v>
      </c>
      <c r="AQ52" s="95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x14ac:dyDescent="0.2">
      <c r="A53" s="2500" t="s">
        <v>82</v>
      </c>
      <c r="B53" s="2500"/>
      <c r="C53" s="2500"/>
      <c r="D53" s="2500"/>
      <c r="E53" s="2500"/>
      <c r="F53" s="2500"/>
      <c r="G53" s="2500"/>
      <c r="H53" s="2500"/>
      <c r="I53" s="2500"/>
      <c r="J53" s="2500"/>
      <c r="K53" s="2500"/>
      <c r="L53" s="2500"/>
      <c r="M53" s="2500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x14ac:dyDescent="0.2">
      <c r="A54" s="2481" t="s">
        <v>3</v>
      </c>
      <c r="B54" s="2482"/>
      <c r="C54" s="2488" t="s">
        <v>5</v>
      </c>
      <c r="D54" s="2488"/>
      <c r="E54" s="2489"/>
      <c r="F54" s="2504" t="s">
        <v>78</v>
      </c>
      <c r="G54" s="2505"/>
      <c r="H54" s="2505"/>
      <c r="I54" s="2505"/>
      <c r="J54" s="2505"/>
      <c r="K54" s="2505"/>
      <c r="L54" s="2505"/>
      <c r="M54" s="2505"/>
      <c r="N54" s="2505"/>
      <c r="O54" s="2505"/>
      <c r="P54" s="2505"/>
      <c r="Q54" s="2505"/>
      <c r="R54" s="2505"/>
      <c r="S54" s="2505"/>
      <c r="T54" s="2505"/>
      <c r="U54" s="2505"/>
      <c r="V54" s="2505"/>
      <c r="W54" s="2505"/>
      <c r="X54" s="2505"/>
      <c r="Y54" s="2505"/>
      <c r="Z54" s="2505"/>
      <c r="AA54" s="2505"/>
      <c r="AB54" s="2505"/>
      <c r="AC54" s="2505"/>
      <c r="AD54" s="2505"/>
      <c r="AE54" s="2505"/>
      <c r="AF54" s="2505"/>
      <c r="AG54" s="2505"/>
      <c r="AH54" s="2505"/>
      <c r="AI54" s="2505"/>
      <c r="AJ54" s="2505"/>
      <c r="AK54" s="2505"/>
      <c r="AL54" s="2505"/>
      <c r="AM54" s="2506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483"/>
      <c r="B55" s="2484"/>
      <c r="C55" s="2491"/>
      <c r="D55" s="2491"/>
      <c r="E55" s="2492"/>
      <c r="F55" s="2493" t="s">
        <v>15</v>
      </c>
      <c r="G55" s="2498"/>
      <c r="H55" s="2493" t="s">
        <v>16</v>
      </c>
      <c r="I55" s="2498"/>
      <c r="J55" s="2493" t="s">
        <v>17</v>
      </c>
      <c r="K55" s="2498"/>
      <c r="L55" s="2493" t="s">
        <v>18</v>
      </c>
      <c r="M55" s="2498"/>
      <c r="N55" s="2493" t="s">
        <v>19</v>
      </c>
      <c r="O55" s="2498"/>
      <c r="P55" s="2496" t="s">
        <v>20</v>
      </c>
      <c r="Q55" s="2497"/>
      <c r="R55" s="2496" t="s">
        <v>21</v>
      </c>
      <c r="S55" s="2497"/>
      <c r="T55" s="2496" t="s">
        <v>22</v>
      </c>
      <c r="U55" s="2497"/>
      <c r="V55" s="2496" t="s">
        <v>23</v>
      </c>
      <c r="W55" s="2497"/>
      <c r="X55" s="2496" t="s">
        <v>24</v>
      </c>
      <c r="Y55" s="2497"/>
      <c r="Z55" s="2496" t="s">
        <v>25</v>
      </c>
      <c r="AA55" s="2497"/>
      <c r="AB55" s="2496" t="s">
        <v>26</v>
      </c>
      <c r="AC55" s="2497"/>
      <c r="AD55" s="2496" t="s">
        <v>27</v>
      </c>
      <c r="AE55" s="2497"/>
      <c r="AF55" s="2496" t="s">
        <v>28</v>
      </c>
      <c r="AG55" s="2497"/>
      <c r="AH55" s="2496" t="s">
        <v>29</v>
      </c>
      <c r="AI55" s="2497"/>
      <c r="AJ55" s="2496" t="s">
        <v>30</v>
      </c>
      <c r="AK55" s="2497"/>
      <c r="AL55" s="2496" t="s">
        <v>31</v>
      </c>
      <c r="AM55" s="2499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485"/>
      <c r="B56" s="2486"/>
      <c r="C56" s="331" t="s">
        <v>34</v>
      </c>
      <c r="D56" s="332" t="s">
        <v>35</v>
      </c>
      <c r="E56" s="100" t="s">
        <v>36</v>
      </c>
      <c r="F56" s="17" t="s">
        <v>35</v>
      </c>
      <c r="G56" s="101" t="s">
        <v>36</v>
      </c>
      <c r="H56" s="17" t="s">
        <v>35</v>
      </c>
      <c r="I56" s="101" t="s">
        <v>36</v>
      </c>
      <c r="J56" s="17" t="s">
        <v>35</v>
      </c>
      <c r="K56" s="101" t="s">
        <v>36</v>
      </c>
      <c r="L56" s="17" t="s">
        <v>35</v>
      </c>
      <c r="M56" s="101" t="s">
        <v>36</v>
      </c>
      <c r="N56" s="17" t="s">
        <v>35</v>
      </c>
      <c r="O56" s="101" t="s">
        <v>36</v>
      </c>
      <c r="P56" s="17" t="s">
        <v>35</v>
      </c>
      <c r="Q56" s="101" t="s">
        <v>36</v>
      </c>
      <c r="R56" s="17" t="s">
        <v>35</v>
      </c>
      <c r="S56" s="101" t="s">
        <v>36</v>
      </c>
      <c r="T56" s="17" t="s">
        <v>35</v>
      </c>
      <c r="U56" s="101" t="s">
        <v>36</v>
      </c>
      <c r="V56" s="17" t="s">
        <v>35</v>
      </c>
      <c r="W56" s="101" t="s">
        <v>36</v>
      </c>
      <c r="X56" s="17" t="s">
        <v>35</v>
      </c>
      <c r="Y56" s="101" t="s">
        <v>36</v>
      </c>
      <c r="Z56" s="17" t="s">
        <v>35</v>
      </c>
      <c r="AA56" s="101" t="s">
        <v>36</v>
      </c>
      <c r="AB56" s="17" t="s">
        <v>35</v>
      </c>
      <c r="AC56" s="101" t="s">
        <v>36</v>
      </c>
      <c r="AD56" s="17" t="s">
        <v>35</v>
      </c>
      <c r="AE56" s="101" t="s">
        <v>36</v>
      </c>
      <c r="AF56" s="17" t="s">
        <v>35</v>
      </c>
      <c r="AG56" s="101" t="s">
        <v>36</v>
      </c>
      <c r="AH56" s="17" t="s">
        <v>35</v>
      </c>
      <c r="AI56" s="101" t="s">
        <v>36</v>
      </c>
      <c r="AJ56" s="17" t="s">
        <v>35</v>
      </c>
      <c r="AK56" s="101" t="s">
        <v>36</v>
      </c>
      <c r="AL56" s="102" t="s">
        <v>35</v>
      </c>
      <c r="AM56" s="103" t="s">
        <v>36</v>
      </c>
      <c r="AN56" s="2495"/>
      <c r="AO56" s="2495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01" t="s">
        <v>83</v>
      </c>
      <c r="B57" s="333" t="s">
        <v>38</v>
      </c>
      <c r="C57" s="334">
        <f>SUM(D57+E57)</f>
        <v>0</v>
      </c>
      <c r="D57" s="335">
        <f t="shared" ref="D57:E62" si="23">SUM(H57+J57+L57+N57+P57+R57+T57+V57+X57+Z57+AB57+AD57+AF57+AH57+AJ57+AL57)</f>
        <v>0</v>
      </c>
      <c r="E57" s="336">
        <f t="shared" si="23"/>
        <v>0</v>
      </c>
      <c r="F57" s="264">
        <f>SUM(ENERO:DICIEMBRE!F57)</f>
        <v>0</v>
      </c>
      <c r="G57" s="264">
        <f>SUM(ENERO:DICIEMBRE!G57)</f>
        <v>0</v>
      </c>
      <c r="H57" s="264">
        <f>SUM(ENERO:DICIEMBRE!H57)</f>
        <v>0</v>
      </c>
      <c r="I57" s="264">
        <f>SUM(ENERO:DICIEMBRE!I57)</f>
        <v>0</v>
      </c>
      <c r="J57" s="264">
        <f>SUM(ENERO:DICIEMBRE!J57)</f>
        <v>0</v>
      </c>
      <c r="K57" s="264">
        <f>SUM(ENERO:DICIEMBRE!K57)</f>
        <v>0</v>
      </c>
      <c r="L57" s="264">
        <f>SUM(ENERO:DICIEMBRE!L57)</f>
        <v>0</v>
      </c>
      <c r="M57" s="264">
        <f>SUM(ENERO:DICIEMBRE!M57)</f>
        <v>0</v>
      </c>
      <c r="N57" s="264">
        <f>SUM(ENERO:DICIEMBRE!N57)</f>
        <v>0</v>
      </c>
      <c r="O57" s="264">
        <f>SUM(ENERO:DICIEMBRE!O57)</f>
        <v>0</v>
      </c>
      <c r="P57" s="264">
        <f>SUM(ENERO:DICIEMBRE!P57)</f>
        <v>0</v>
      </c>
      <c r="Q57" s="264">
        <f>SUM(ENERO:DICIEMBRE!Q57)</f>
        <v>0</v>
      </c>
      <c r="R57" s="264">
        <f>SUM(ENERO:DICIEMBRE!R57)</f>
        <v>0</v>
      </c>
      <c r="S57" s="264">
        <f>SUM(ENERO:DICIEMBRE!S57)</f>
        <v>0</v>
      </c>
      <c r="T57" s="264">
        <f>SUM(ENERO:DICIEMBRE!T57)</f>
        <v>0</v>
      </c>
      <c r="U57" s="264">
        <f>SUM(ENERO:DICIEMBRE!U57)</f>
        <v>0</v>
      </c>
      <c r="V57" s="264">
        <f>SUM(ENERO:DICIEMBRE!V57)</f>
        <v>0</v>
      </c>
      <c r="W57" s="264">
        <f>SUM(ENERO:DICIEMBRE!W57)</f>
        <v>0</v>
      </c>
      <c r="X57" s="264">
        <f>SUM(ENERO:DICIEMBRE!X57)</f>
        <v>0</v>
      </c>
      <c r="Y57" s="264">
        <f>SUM(ENERO:DICIEMBRE!Y57)</f>
        <v>0</v>
      </c>
      <c r="Z57" s="264">
        <f>SUM(ENERO:DICIEMBRE!Z57)</f>
        <v>0</v>
      </c>
      <c r="AA57" s="264">
        <f>SUM(ENERO:DICIEMBRE!AA57)</f>
        <v>0</v>
      </c>
      <c r="AB57" s="264">
        <f>SUM(ENERO:DICIEMBRE!AB57)</f>
        <v>0</v>
      </c>
      <c r="AC57" s="264">
        <f>SUM(ENERO:DICIEMBRE!AC57)</f>
        <v>0</v>
      </c>
      <c r="AD57" s="264">
        <f>SUM(ENERO:DICIEMBRE!AD57)</f>
        <v>0</v>
      </c>
      <c r="AE57" s="264">
        <f>SUM(ENERO:DICIEMBRE!AE57)</f>
        <v>0</v>
      </c>
      <c r="AF57" s="264">
        <f>SUM(ENERO:DICIEMBRE!AF57)</f>
        <v>0</v>
      </c>
      <c r="AG57" s="264">
        <f>SUM(ENERO:DICIEMBRE!AG57)</f>
        <v>0</v>
      </c>
      <c r="AH57" s="264">
        <f>SUM(ENERO:DICIEMBRE!AH57)</f>
        <v>0</v>
      </c>
      <c r="AI57" s="264">
        <f>SUM(ENERO:DICIEMBRE!AI57)</f>
        <v>0</v>
      </c>
      <c r="AJ57" s="264">
        <f>SUM(ENERO:DICIEMBRE!AJ57)</f>
        <v>0</v>
      </c>
      <c r="AK57" s="264">
        <f>SUM(ENERO:DICIEMBRE!AK57)</f>
        <v>0</v>
      </c>
      <c r="AL57" s="264">
        <f>SUM(ENERO:DICIEMBRE!AL57)</f>
        <v>0</v>
      </c>
      <c r="AM57" s="264">
        <f>SUM(ENERO:DICIEMBRE!AM57)</f>
        <v>0</v>
      </c>
      <c r="AN57" s="264">
        <f>SUM(ENERO:DICIEMBRE!AN57)</f>
        <v>0</v>
      </c>
      <c r="AO57" s="264">
        <f>SUM(ENERO:DICIEMBRE!AO57)</f>
        <v>0</v>
      </c>
      <c r="AP57" s="95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5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264">
        <f>SUM(ENERO:DICIEMBRE!F58)</f>
        <v>0</v>
      </c>
      <c r="G58" s="264">
        <f>SUM(ENERO:DICIEMBRE!G58)</f>
        <v>0</v>
      </c>
      <c r="H58" s="264">
        <f>SUM(ENERO:DICIEMBRE!H58)</f>
        <v>0</v>
      </c>
      <c r="I58" s="264">
        <f>SUM(ENERO:DICIEMBRE!I58)</f>
        <v>0</v>
      </c>
      <c r="J58" s="264">
        <f>SUM(ENERO:DICIEMBRE!J58)</f>
        <v>0</v>
      </c>
      <c r="K58" s="264">
        <f>SUM(ENERO:DICIEMBRE!K58)</f>
        <v>0</v>
      </c>
      <c r="L58" s="264">
        <f>SUM(ENERO:DICIEMBRE!L58)</f>
        <v>0</v>
      </c>
      <c r="M58" s="264">
        <f>SUM(ENERO:DICIEMBRE!M58)</f>
        <v>0</v>
      </c>
      <c r="N58" s="264">
        <f>SUM(ENERO:DICIEMBRE!N58)</f>
        <v>0</v>
      </c>
      <c r="O58" s="264">
        <f>SUM(ENERO:DICIEMBRE!O58)</f>
        <v>0</v>
      </c>
      <c r="P58" s="264">
        <f>SUM(ENERO:DICIEMBRE!P58)</f>
        <v>0</v>
      </c>
      <c r="Q58" s="264">
        <f>SUM(ENERO:DICIEMBRE!Q58)</f>
        <v>0</v>
      </c>
      <c r="R58" s="264">
        <f>SUM(ENERO:DICIEMBRE!R58)</f>
        <v>0</v>
      </c>
      <c r="S58" s="264">
        <f>SUM(ENERO:DICIEMBRE!S58)</f>
        <v>0</v>
      </c>
      <c r="T58" s="264">
        <f>SUM(ENERO:DICIEMBRE!T58)</f>
        <v>0</v>
      </c>
      <c r="U58" s="264">
        <f>SUM(ENERO:DICIEMBRE!U58)</f>
        <v>0</v>
      </c>
      <c r="V58" s="264">
        <f>SUM(ENERO:DICIEMBRE!V58)</f>
        <v>0</v>
      </c>
      <c r="W58" s="264">
        <f>SUM(ENERO:DICIEMBRE!W58)</f>
        <v>0</v>
      </c>
      <c r="X58" s="264">
        <f>SUM(ENERO:DICIEMBRE!X58)</f>
        <v>0</v>
      </c>
      <c r="Y58" s="264">
        <f>SUM(ENERO:DICIEMBRE!Y58)</f>
        <v>0</v>
      </c>
      <c r="Z58" s="264">
        <f>SUM(ENERO:DICIEMBRE!Z58)</f>
        <v>0</v>
      </c>
      <c r="AA58" s="264">
        <f>SUM(ENERO:DICIEMBRE!AA58)</f>
        <v>0</v>
      </c>
      <c r="AB58" s="264">
        <f>SUM(ENERO:DICIEMBRE!AB58)</f>
        <v>0</v>
      </c>
      <c r="AC58" s="264">
        <f>SUM(ENERO:DICIEMBRE!AC58)</f>
        <v>0</v>
      </c>
      <c r="AD58" s="264">
        <f>SUM(ENERO:DICIEMBRE!AD58)</f>
        <v>0</v>
      </c>
      <c r="AE58" s="264">
        <f>SUM(ENERO:DICIEMBRE!AE58)</f>
        <v>0</v>
      </c>
      <c r="AF58" s="264">
        <f>SUM(ENERO:DICIEMBRE!AF58)</f>
        <v>0</v>
      </c>
      <c r="AG58" s="264">
        <f>SUM(ENERO:DICIEMBRE!AG58)</f>
        <v>0</v>
      </c>
      <c r="AH58" s="264">
        <f>SUM(ENERO:DICIEMBRE!AH58)</f>
        <v>0</v>
      </c>
      <c r="AI58" s="264">
        <f>SUM(ENERO:DICIEMBRE!AI58)</f>
        <v>0</v>
      </c>
      <c r="AJ58" s="264">
        <f>SUM(ENERO:DICIEMBRE!AJ58)</f>
        <v>0</v>
      </c>
      <c r="AK58" s="264">
        <f>SUM(ENERO:DICIEMBRE!AK58)</f>
        <v>0</v>
      </c>
      <c r="AL58" s="264">
        <f>SUM(ENERO:DICIEMBRE!AL58)</f>
        <v>0</v>
      </c>
      <c r="AM58" s="264">
        <f>SUM(ENERO:DICIEMBRE!AM58)</f>
        <v>0</v>
      </c>
      <c r="AN58" s="264">
        <f>SUM(ENERO:DICIEMBRE!AN58)</f>
        <v>0</v>
      </c>
      <c r="AO58" s="264">
        <f>SUM(ENERO:DICIEMBRE!AO58)</f>
        <v>0</v>
      </c>
      <c r="AP58" s="95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5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264">
        <f>SUM(ENERO:DICIEMBRE!F59)</f>
        <v>0</v>
      </c>
      <c r="G59" s="264">
        <f>SUM(ENERO:DICIEMBRE!G59)</f>
        <v>0</v>
      </c>
      <c r="H59" s="264">
        <f>SUM(ENERO:DICIEMBRE!H59)</f>
        <v>0</v>
      </c>
      <c r="I59" s="264">
        <f>SUM(ENERO:DICIEMBRE!I59)</f>
        <v>0</v>
      </c>
      <c r="J59" s="264">
        <f>SUM(ENERO:DICIEMBRE!J59)</f>
        <v>0</v>
      </c>
      <c r="K59" s="264">
        <f>SUM(ENERO:DICIEMBRE!K59)</f>
        <v>0</v>
      </c>
      <c r="L59" s="264">
        <f>SUM(ENERO:DICIEMBRE!L59)</f>
        <v>0</v>
      </c>
      <c r="M59" s="264">
        <f>SUM(ENERO:DICIEMBRE!M59)</f>
        <v>0</v>
      </c>
      <c r="N59" s="264">
        <f>SUM(ENERO:DICIEMBRE!N59)</f>
        <v>0</v>
      </c>
      <c r="O59" s="264">
        <f>SUM(ENERO:DICIEMBRE!O59)</f>
        <v>0</v>
      </c>
      <c r="P59" s="264">
        <f>SUM(ENERO:DICIEMBRE!P59)</f>
        <v>0</v>
      </c>
      <c r="Q59" s="264">
        <f>SUM(ENERO:DICIEMBRE!Q59)</f>
        <v>0</v>
      </c>
      <c r="R59" s="264">
        <f>SUM(ENERO:DICIEMBRE!R59)</f>
        <v>0</v>
      </c>
      <c r="S59" s="264">
        <f>SUM(ENERO:DICIEMBRE!S59)</f>
        <v>0</v>
      </c>
      <c r="T59" s="264">
        <f>SUM(ENERO:DICIEMBRE!T59)</f>
        <v>0</v>
      </c>
      <c r="U59" s="264">
        <f>SUM(ENERO:DICIEMBRE!U59)</f>
        <v>0</v>
      </c>
      <c r="V59" s="264">
        <f>SUM(ENERO:DICIEMBRE!V59)</f>
        <v>0</v>
      </c>
      <c r="W59" s="264">
        <f>SUM(ENERO:DICIEMBRE!W59)</f>
        <v>0</v>
      </c>
      <c r="X59" s="264">
        <f>SUM(ENERO:DICIEMBRE!X59)</f>
        <v>0</v>
      </c>
      <c r="Y59" s="264">
        <f>SUM(ENERO:DICIEMBRE!Y59)</f>
        <v>0</v>
      </c>
      <c r="Z59" s="264">
        <f>SUM(ENERO:DICIEMBRE!Z59)</f>
        <v>0</v>
      </c>
      <c r="AA59" s="264">
        <f>SUM(ENERO:DICIEMBRE!AA59)</f>
        <v>0</v>
      </c>
      <c r="AB59" s="264">
        <f>SUM(ENERO:DICIEMBRE!AB59)</f>
        <v>0</v>
      </c>
      <c r="AC59" s="264">
        <f>SUM(ENERO:DICIEMBRE!AC59)</f>
        <v>0</v>
      </c>
      <c r="AD59" s="264">
        <f>SUM(ENERO:DICIEMBRE!AD59)</f>
        <v>0</v>
      </c>
      <c r="AE59" s="264">
        <f>SUM(ENERO:DICIEMBRE!AE59)</f>
        <v>0</v>
      </c>
      <c r="AF59" s="264">
        <f>SUM(ENERO:DICIEMBRE!AF59)</f>
        <v>0</v>
      </c>
      <c r="AG59" s="264">
        <f>SUM(ENERO:DICIEMBRE!AG59)</f>
        <v>0</v>
      </c>
      <c r="AH59" s="264">
        <f>SUM(ENERO:DICIEMBRE!AH59)</f>
        <v>0</v>
      </c>
      <c r="AI59" s="264">
        <f>SUM(ENERO:DICIEMBRE!AI59)</f>
        <v>0</v>
      </c>
      <c r="AJ59" s="264">
        <f>SUM(ENERO:DICIEMBRE!AJ59)</f>
        <v>0</v>
      </c>
      <c r="AK59" s="264">
        <f>SUM(ENERO:DICIEMBRE!AK59)</f>
        <v>0</v>
      </c>
      <c r="AL59" s="264">
        <f>SUM(ENERO:DICIEMBRE!AL59)</f>
        <v>0</v>
      </c>
      <c r="AM59" s="264">
        <f>SUM(ENERO:DICIEMBRE!AM59)</f>
        <v>0</v>
      </c>
      <c r="AN59" s="264">
        <f>SUM(ENERO:DICIEMBRE!AN59)</f>
        <v>0</v>
      </c>
      <c r="AO59" s="264">
        <f>SUM(ENERO:DICIEMBRE!AO59)</f>
        <v>0</v>
      </c>
      <c r="AP59" s="95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5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264">
        <f>SUM(ENERO:DICIEMBRE!F60)</f>
        <v>0</v>
      </c>
      <c r="G60" s="264">
        <f>SUM(ENERO:DICIEMBRE!G60)</f>
        <v>0</v>
      </c>
      <c r="H60" s="264">
        <f>SUM(ENERO:DICIEMBRE!H60)</f>
        <v>0</v>
      </c>
      <c r="I60" s="264">
        <f>SUM(ENERO:DICIEMBRE!I60)</f>
        <v>0</v>
      </c>
      <c r="J60" s="264">
        <f>SUM(ENERO:DICIEMBRE!J60)</f>
        <v>0</v>
      </c>
      <c r="K60" s="264">
        <f>SUM(ENERO:DICIEMBRE!K60)</f>
        <v>0</v>
      </c>
      <c r="L60" s="264">
        <f>SUM(ENERO:DICIEMBRE!L60)</f>
        <v>0</v>
      </c>
      <c r="M60" s="264">
        <f>SUM(ENERO:DICIEMBRE!M60)</f>
        <v>0</v>
      </c>
      <c r="N60" s="264">
        <f>SUM(ENERO:DICIEMBRE!N60)</f>
        <v>0</v>
      </c>
      <c r="O60" s="264">
        <f>SUM(ENERO:DICIEMBRE!O60)</f>
        <v>0</v>
      </c>
      <c r="P60" s="264">
        <f>SUM(ENERO:DICIEMBRE!P60)</f>
        <v>0</v>
      </c>
      <c r="Q60" s="264">
        <f>SUM(ENERO:DICIEMBRE!Q60)</f>
        <v>0</v>
      </c>
      <c r="R60" s="264">
        <f>SUM(ENERO:DICIEMBRE!R60)</f>
        <v>0</v>
      </c>
      <c r="S60" s="264">
        <f>SUM(ENERO:DICIEMBRE!S60)</f>
        <v>0</v>
      </c>
      <c r="T60" s="264">
        <f>SUM(ENERO:DICIEMBRE!T60)</f>
        <v>0</v>
      </c>
      <c r="U60" s="264">
        <f>SUM(ENERO:DICIEMBRE!U60)</f>
        <v>0</v>
      </c>
      <c r="V60" s="264">
        <f>SUM(ENERO:DICIEMBRE!V60)</f>
        <v>0</v>
      </c>
      <c r="W60" s="264">
        <f>SUM(ENERO:DICIEMBRE!W60)</f>
        <v>0</v>
      </c>
      <c r="X60" s="264">
        <f>SUM(ENERO:DICIEMBRE!X60)</f>
        <v>0</v>
      </c>
      <c r="Y60" s="264">
        <f>SUM(ENERO:DICIEMBRE!Y60)</f>
        <v>0</v>
      </c>
      <c r="Z60" s="264">
        <f>SUM(ENERO:DICIEMBRE!Z60)</f>
        <v>0</v>
      </c>
      <c r="AA60" s="264">
        <f>SUM(ENERO:DICIEMBRE!AA60)</f>
        <v>0</v>
      </c>
      <c r="AB60" s="264">
        <f>SUM(ENERO:DICIEMBRE!AB60)</f>
        <v>0</v>
      </c>
      <c r="AC60" s="264">
        <f>SUM(ENERO:DICIEMBRE!AC60)</f>
        <v>0</v>
      </c>
      <c r="AD60" s="264">
        <f>SUM(ENERO:DICIEMBRE!AD60)</f>
        <v>0</v>
      </c>
      <c r="AE60" s="264">
        <f>SUM(ENERO:DICIEMBRE!AE60)</f>
        <v>0</v>
      </c>
      <c r="AF60" s="264">
        <f>SUM(ENERO:DICIEMBRE!AF60)</f>
        <v>0</v>
      </c>
      <c r="AG60" s="264">
        <f>SUM(ENERO:DICIEMBRE!AG60)</f>
        <v>0</v>
      </c>
      <c r="AH60" s="264">
        <f>SUM(ENERO:DICIEMBRE!AH60)</f>
        <v>0</v>
      </c>
      <c r="AI60" s="264">
        <f>SUM(ENERO:DICIEMBRE!AI60)</f>
        <v>0</v>
      </c>
      <c r="AJ60" s="264">
        <f>SUM(ENERO:DICIEMBRE!AJ60)</f>
        <v>0</v>
      </c>
      <c r="AK60" s="264">
        <f>SUM(ENERO:DICIEMBRE!AK60)</f>
        <v>0</v>
      </c>
      <c r="AL60" s="264">
        <f>SUM(ENERO:DICIEMBRE!AL60)</f>
        <v>0</v>
      </c>
      <c r="AM60" s="264">
        <f>SUM(ENERO:DICIEMBRE!AM60)</f>
        <v>0</v>
      </c>
      <c r="AN60" s="264">
        <f>SUM(ENERO:DICIEMBRE!AN60)</f>
        <v>0</v>
      </c>
      <c r="AO60" s="264">
        <f>SUM(ENERO:DICIEMBRE!AO60)</f>
        <v>0</v>
      </c>
      <c r="AP60" s="95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5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264">
        <f>SUM(ENERO:DICIEMBRE!F61)</f>
        <v>0</v>
      </c>
      <c r="G61" s="264">
        <f>SUM(ENERO:DICIEMBRE!G61)</f>
        <v>0</v>
      </c>
      <c r="H61" s="264">
        <f>SUM(ENERO:DICIEMBRE!H61)</f>
        <v>0</v>
      </c>
      <c r="I61" s="264">
        <f>SUM(ENERO:DICIEMBRE!I61)</f>
        <v>0</v>
      </c>
      <c r="J61" s="264">
        <f>SUM(ENERO:DICIEMBRE!J61)</f>
        <v>0</v>
      </c>
      <c r="K61" s="264">
        <f>SUM(ENERO:DICIEMBRE!K61)</f>
        <v>0</v>
      </c>
      <c r="L61" s="264">
        <f>SUM(ENERO:DICIEMBRE!L61)</f>
        <v>0</v>
      </c>
      <c r="M61" s="264">
        <f>SUM(ENERO:DICIEMBRE!M61)</f>
        <v>0</v>
      </c>
      <c r="N61" s="264">
        <f>SUM(ENERO:DICIEMBRE!N61)</f>
        <v>0</v>
      </c>
      <c r="O61" s="264">
        <f>SUM(ENERO:DICIEMBRE!O61)</f>
        <v>0</v>
      </c>
      <c r="P61" s="264">
        <f>SUM(ENERO:DICIEMBRE!P61)</f>
        <v>0</v>
      </c>
      <c r="Q61" s="264">
        <f>SUM(ENERO:DICIEMBRE!Q61)</f>
        <v>0</v>
      </c>
      <c r="R61" s="264">
        <f>SUM(ENERO:DICIEMBRE!R61)</f>
        <v>0</v>
      </c>
      <c r="S61" s="264">
        <f>SUM(ENERO:DICIEMBRE!S61)</f>
        <v>0</v>
      </c>
      <c r="T61" s="264">
        <f>SUM(ENERO:DICIEMBRE!T61)</f>
        <v>0</v>
      </c>
      <c r="U61" s="264">
        <f>SUM(ENERO:DICIEMBRE!U61)</f>
        <v>0</v>
      </c>
      <c r="V61" s="264">
        <f>SUM(ENERO:DICIEMBRE!V61)</f>
        <v>0</v>
      </c>
      <c r="W61" s="264">
        <f>SUM(ENERO:DICIEMBRE!W61)</f>
        <v>0</v>
      </c>
      <c r="X61" s="264">
        <f>SUM(ENERO:DICIEMBRE!X61)</f>
        <v>0</v>
      </c>
      <c r="Y61" s="264">
        <f>SUM(ENERO:DICIEMBRE!Y61)</f>
        <v>0</v>
      </c>
      <c r="Z61" s="264">
        <f>SUM(ENERO:DICIEMBRE!Z61)</f>
        <v>0</v>
      </c>
      <c r="AA61" s="264">
        <f>SUM(ENERO:DICIEMBRE!AA61)</f>
        <v>0</v>
      </c>
      <c r="AB61" s="264">
        <f>SUM(ENERO:DICIEMBRE!AB61)</f>
        <v>0</v>
      </c>
      <c r="AC61" s="264">
        <f>SUM(ENERO:DICIEMBRE!AC61)</f>
        <v>0</v>
      </c>
      <c r="AD61" s="264">
        <f>SUM(ENERO:DICIEMBRE!AD61)</f>
        <v>0</v>
      </c>
      <c r="AE61" s="264">
        <f>SUM(ENERO:DICIEMBRE!AE61)</f>
        <v>0</v>
      </c>
      <c r="AF61" s="264">
        <f>SUM(ENERO:DICIEMBRE!AF61)</f>
        <v>0</v>
      </c>
      <c r="AG61" s="264">
        <f>SUM(ENERO:DICIEMBRE!AG61)</f>
        <v>0</v>
      </c>
      <c r="AH61" s="264">
        <f>SUM(ENERO:DICIEMBRE!AH61)</f>
        <v>0</v>
      </c>
      <c r="AI61" s="264">
        <f>SUM(ENERO:DICIEMBRE!AI61)</f>
        <v>0</v>
      </c>
      <c r="AJ61" s="264">
        <f>SUM(ENERO:DICIEMBRE!AJ61)</f>
        <v>0</v>
      </c>
      <c r="AK61" s="264">
        <f>SUM(ENERO:DICIEMBRE!AK61)</f>
        <v>0</v>
      </c>
      <c r="AL61" s="264">
        <f>SUM(ENERO:DICIEMBRE!AL61)</f>
        <v>0</v>
      </c>
      <c r="AM61" s="264">
        <f>SUM(ENERO:DICIEMBRE!AM61)</f>
        <v>0</v>
      </c>
      <c r="AN61" s="264">
        <f>SUM(ENERO:DICIEMBRE!AN61)</f>
        <v>0</v>
      </c>
      <c r="AO61" s="264">
        <f>SUM(ENERO:DICIEMBRE!AO61)</f>
        <v>0</v>
      </c>
      <c r="AP61" s="95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2503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264">
        <f>SUM(ENERO:DICIEMBRE!F62)</f>
        <v>0</v>
      </c>
      <c r="G62" s="264">
        <f>SUM(ENERO:DICIEMBRE!G62)</f>
        <v>0</v>
      </c>
      <c r="H62" s="264">
        <f>SUM(ENERO:DICIEMBRE!H62)</f>
        <v>0</v>
      </c>
      <c r="I62" s="264">
        <f>SUM(ENERO:DICIEMBRE!I62)</f>
        <v>0</v>
      </c>
      <c r="J62" s="264">
        <f>SUM(ENERO:DICIEMBRE!J62)</f>
        <v>0</v>
      </c>
      <c r="K62" s="264">
        <f>SUM(ENERO:DICIEMBRE!K62)</f>
        <v>0</v>
      </c>
      <c r="L62" s="264">
        <f>SUM(ENERO:DICIEMBRE!L62)</f>
        <v>0</v>
      </c>
      <c r="M62" s="264">
        <f>SUM(ENERO:DICIEMBRE!M62)</f>
        <v>0</v>
      </c>
      <c r="N62" s="264">
        <f>SUM(ENERO:DICIEMBRE!N62)</f>
        <v>0</v>
      </c>
      <c r="O62" s="264">
        <f>SUM(ENERO:DICIEMBRE!O62)</f>
        <v>0</v>
      </c>
      <c r="P62" s="264">
        <f>SUM(ENERO:DICIEMBRE!P62)</f>
        <v>0</v>
      </c>
      <c r="Q62" s="264">
        <f>SUM(ENERO:DICIEMBRE!Q62)</f>
        <v>0</v>
      </c>
      <c r="R62" s="264">
        <f>SUM(ENERO:DICIEMBRE!R62)</f>
        <v>0</v>
      </c>
      <c r="S62" s="264">
        <f>SUM(ENERO:DICIEMBRE!S62)</f>
        <v>0</v>
      </c>
      <c r="T62" s="264">
        <f>SUM(ENERO:DICIEMBRE!T62)</f>
        <v>0</v>
      </c>
      <c r="U62" s="264">
        <f>SUM(ENERO:DICIEMBRE!U62)</f>
        <v>0</v>
      </c>
      <c r="V62" s="264">
        <f>SUM(ENERO:DICIEMBRE!V62)</f>
        <v>0</v>
      </c>
      <c r="W62" s="264">
        <f>SUM(ENERO:DICIEMBRE!W62)</f>
        <v>0</v>
      </c>
      <c r="X62" s="264">
        <f>SUM(ENERO:DICIEMBRE!X62)</f>
        <v>0</v>
      </c>
      <c r="Y62" s="264">
        <f>SUM(ENERO:DICIEMBRE!Y62)</f>
        <v>0</v>
      </c>
      <c r="Z62" s="264">
        <f>SUM(ENERO:DICIEMBRE!Z62)</f>
        <v>0</v>
      </c>
      <c r="AA62" s="264">
        <f>SUM(ENERO:DICIEMBRE!AA62)</f>
        <v>0</v>
      </c>
      <c r="AB62" s="264">
        <f>SUM(ENERO:DICIEMBRE!AB62)</f>
        <v>0</v>
      </c>
      <c r="AC62" s="264">
        <f>SUM(ENERO:DICIEMBRE!AC62)</f>
        <v>0</v>
      </c>
      <c r="AD62" s="264">
        <f>SUM(ENERO:DICIEMBRE!AD62)</f>
        <v>0</v>
      </c>
      <c r="AE62" s="264">
        <f>SUM(ENERO:DICIEMBRE!AE62)</f>
        <v>0</v>
      </c>
      <c r="AF62" s="264">
        <f>SUM(ENERO:DICIEMBRE!AF62)</f>
        <v>0</v>
      </c>
      <c r="AG62" s="264">
        <f>SUM(ENERO:DICIEMBRE!AG62)</f>
        <v>0</v>
      </c>
      <c r="AH62" s="264">
        <f>SUM(ENERO:DICIEMBRE!AH62)</f>
        <v>0</v>
      </c>
      <c r="AI62" s="264">
        <f>SUM(ENERO:DICIEMBRE!AI62)</f>
        <v>0</v>
      </c>
      <c r="AJ62" s="264">
        <f>SUM(ENERO:DICIEMBRE!AJ62)</f>
        <v>0</v>
      </c>
      <c r="AK62" s="264">
        <f>SUM(ENERO:DICIEMBRE!AK62)</f>
        <v>0</v>
      </c>
      <c r="AL62" s="264">
        <f>SUM(ENERO:DICIEMBRE!AL62)</f>
        <v>0</v>
      </c>
      <c r="AM62" s="264">
        <f>SUM(ENERO:DICIEMBRE!AM62)</f>
        <v>0</v>
      </c>
      <c r="AN62" s="264">
        <f>SUM(ENERO:DICIEMBRE!AN62)</f>
        <v>0</v>
      </c>
      <c r="AO62" s="264">
        <f>SUM(ENERO:DICIEMBRE!AO62)</f>
        <v>0</v>
      </c>
      <c r="AP62" s="95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x14ac:dyDescent="0.2">
      <c r="A63" s="2501" t="s">
        <v>86</v>
      </c>
      <c r="B63" s="333" t="s">
        <v>39</v>
      </c>
      <c r="C63" s="334">
        <f t="shared" si="28"/>
        <v>0</v>
      </c>
      <c r="D63" s="335">
        <f t="shared" ref="D63:E68" si="31">SUM(J63+L63+N63)</f>
        <v>0</v>
      </c>
      <c r="E63" s="336">
        <f t="shared" si="31"/>
        <v>0</v>
      </c>
      <c r="F63" s="264">
        <f>SUM(ENERO:DICIEMBRE!F63)</f>
        <v>0</v>
      </c>
      <c r="G63" s="264">
        <f>SUM(ENERO:DICIEMBRE!G63)</f>
        <v>0</v>
      </c>
      <c r="H63" s="264">
        <f>SUM(ENERO:DICIEMBRE!H63)</f>
        <v>0</v>
      </c>
      <c r="I63" s="264">
        <f>SUM(ENERO:DICIEMBRE!I63)</f>
        <v>0</v>
      </c>
      <c r="J63" s="264">
        <f>SUM(ENERO:DICIEMBRE!J63)</f>
        <v>0</v>
      </c>
      <c r="K63" s="264">
        <f>SUM(ENERO:DICIEMBRE!K63)</f>
        <v>0</v>
      </c>
      <c r="L63" s="264">
        <f>SUM(ENERO:DICIEMBRE!L63)</f>
        <v>0</v>
      </c>
      <c r="M63" s="264">
        <f>SUM(ENERO:DICIEMBRE!M63)</f>
        <v>0</v>
      </c>
      <c r="N63" s="264">
        <f>SUM(ENERO:DICIEMBRE!N63)</f>
        <v>0</v>
      </c>
      <c r="O63" s="264">
        <f>SUM(ENERO:DICIEMBRE!O63)</f>
        <v>0</v>
      </c>
      <c r="P63" s="264">
        <f>SUM(ENERO:DICIEMBRE!P63)</f>
        <v>0</v>
      </c>
      <c r="Q63" s="264">
        <f>SUM(ENERO:DICIEMBRE!Q63)</f>
        <v>0</v>
      </c>
      <c r="R63" s="264">
        <f>SUM(ENERO:DICIEMBRE!R63)</f>
        <v>0</v>
      </c>
      <c r="S63" s="264">
        <f>SUM(ENERO:DICIEMBRE!S63)</f>
        <v>0</v>
      </c>
      <c r="T63" s="264">
        <f>SUM(ENERO:DICIEMBRE!T63)</f>
        <v>0</v>
      </c>
      <c r="U63" s="264">
        <f>SUM(ENERO:DICIEMBRE!U63)</f>
        <v>0</v>
      </c>
      <c r="V63" s="264">
        <f>SUM(ENERO:DICIEMBRE!V63)</f>
        <v>0</v>
      </c>
      <c r="W63" s="264">
        <f>SUM(ENERO:DICIEMBRE!W63)</f>
        <v>0</v>
      </c>
      <c r="X63" s="264">
        <f>SUM(ENERO:DICIEMBRE!X63)</f>
        <v>0</v>
      </c>
      <c r="Y63" s="264">
        <f>SUM(ENERO:DICIEMBRE!Y63)</f>
        <v>0</v>
      </c>
      <c r="Z63" s="264">
        <f>SUM(ENERO:DICIEMBRE!Z63)</f>
        <v>0</v>
      </c>
      <c r="AA63" s="264">
        <f>SUM(ENERO:DICIEMBRE!AA63)</f>
        <v>0</v>
      </c>
      <c r="AB63" s="264">
        <f>SUM(ENERO:DICIEMBRE!AB63)</f>
        <v>0</v>
      </c>
      <c r="AC63" s="264">
        <f>SUM(ENERO:DICIEMBRE!AC63)</f>
        <v>0</v>
      </c>
      <c r="AD63" s="264">
        <f>SUM(ENERO:DICIEMBRE!AD63)</f>
        <v>0</v>
      </c>
      <c r="AE63" s="264">
        <f>SUM(ENERO:DICIEMBRE!AE63)</f>
        <v>0</v>
      </c>
      <c r="AF63" s="264">
        <f>SUM(ENERO:DICIEMBRE!AF63)</f>
        <v>0</v>
      </c>
      <c r="AG63" s="264">
        <f>SUM(ENERO:DICIEMBRE!AG63)</f>
        <v>0</v>
      </c>
      <c r="AH63" s="264">
        <f>SUM(ENERO:DICIEMBRE!AH63)</f>
        <v>0</v>
      </c>
      <c r="AI63" s="264">
        <f>SUM(ENERO:DICIEMBRE!AI63)</f>
        <v>0</v>
      </c>
      <c r="AJ63" s="264">
        <f>SUM(ENERO:DICIEMBRE!AJ63)</f>
        <v>0</v>
      </c>
      <c r="AK63" s="264">
        <f>SUM(ENERO:DICIEMBRE!AK63)</f>
        <v>0</v>
      </c>
      <c r="AL63" s="264">
        <f>SUM(ENERO:DICIEMBRE!AL63)</f>
        <v>0</v>
      </c>
      <c r="AM63" s="264">
        <f>SUM(ENERO:DICIEMBRE!AM63)</f>
        <v>0</v>
      </c>
      <c r="AN63" s="264">
        <f>SUM(ENERO:DICIEMBRE!AN63)</f>
        <v>0</v>
      </c>
      <c r="AO63" s="264">
        <f>SUM(ENERO:DICIEMBRE!AO63)</f>
        <v>0</v>
      </c>
      <c r="AP63" s="95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2503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264">
        <f>SUM(ENERO:DICIEMBRE!F64)</f>
        <v>0</v>
      </c>
      <c r="G64" s="264">
        <f>SUM(ENERO:DICIEMBRE!G64)</f>
        <v>0</v>
      </c>
      <c r="H64" s="264">
        <f>SUM(ENERO:DICIEMBRE!H64)</f>
        <v>0</v>
      </c>
      <c r="I64" s="264">
        <f>SUM(ENERO:DICIEMBRE!I64)</f>
        <v>0</v>
      </c>
      <c r="J64" s="264">
        <f>SUM(ENERO:DICIEMBRE!J64)</f>
        <v>0</v>
      </c>
      <c r="K64" s="264">
        <f>SUM(ENERO:DICIEMBRE!K64)</f>
        <v>0</v>
      </c>
      <c r="L64" s="264">
        <f>SUM(ENERO:DICIEMBRE!L64)</f>
        <v>0</v>
      </c>
      <c r="M64" s="264">
        <f>SUM(ENERO:DICIEMBRE!M64)</f>
        <v>0</v>
      </c>
      <c r="N64" s="264">
        <f>SUM(ENERO:DICIEMBRE!N64)</f>
        <v>0</v>
      </c>
      <c r="O64" s="264">
        <f>SUM(ENERO:DICIEMBRE!O64)</f>
        <v>0</v>
      </c>
      <c r="P64" s="264">
        <f>SUM(ENERO:DICIEMBRE!P64)</f>
        <v>0</v>
      </c>
      <c r="Q64" s="264">
        <f>SUM(ENERO:DICIEMBRE!Q64)</f>
        <v>0</v>
      </c>
      <c r="R64" s="264">
        <f>SUM(ENERO:DICIEMBRE!R64)</f>
        <v>0</v>
      </c>
      <c r="S64" s="264">
        <f>SUM(ENERO:DICIEMBRE!S64)</f>
        <v>0</v>
      </c>
      <c r="T64" s="264">
        <f>SUM(ENERO:DICIEMBRE!T64)</f>
        <v>0</v>
      </c>
      <c r="U64" s="264">
        <f>SUM(ENERO:DICIEMBRE!U64)</f>
        <v>0</v>
      </c>
      <c r="V64" s="264">
        <f>SUM(ENERO:DICIEMBRE!V64)</f>
        <v>0</v>
      </c>
      <c r="W64" s="264">
        <f>SUM(ENERO:DICIEMBRE!W64)</f>
        <v>0</v>
      </c>
      <c r="X64" s="264">
        <f>SUM(ENERO:DICIEMBRE!X64)</f>
        <v>0</v>
      </c>
      <c r="Y64" s="264">
        <f>SUM(ENERO:DICIEMBRE!Y64)</f>
        <v>0</v>
      </c>
      <c r="Z64" s="264">
        <f>SUM(ENERO:DICIEMBRE!Z64)</f>
        <v>0</v>
      </c>
      <c r="AA64" s="264">
        <f>SUM(ENERO:DICIEMBRE!AA64)</f>
        <v>0</v>
      </c>
      <c r="AB64" s="264">
        <f>SUM(ENERO:DICIEMBRE!AB64)</f>
        <v>0</v>
      </c>
      <c r="AC64" s="264">
        <f>SUM(ENERO:DICIEMBRE!AC64)</f>
        <v>0</v>
      </c>
      <c r="AD64" s="264">
        <f>SUM(ENERO:DICIEMBRE!AD64)</f>
        <v>0</v>
      </c>
      <c r="AE64" s="264">
        <f>SUM(ENERO:DICIEMBRE!AE64)</f>
        <v>0</v>
      </c>
      <c r="AF64" s="264">
        <f>SUM(ENERO:DICIEMBRE!AF64)</f>
        <v>0</v>
      </c>
      <c r="AG64" s="264">
        <f>SUM(ENERO:DICIEMBRE!AG64)</f>
        <v>0</v>
      </c>
      <c r="AH64" s="264">
        <f>SUM(ENERO:DICIEMBRE!AH64)</f>
        <v>0</v>
      </c>
      <c r="AI64" s="264">
        <f>SUM(ENERO:DICIEMBRE!AI64)</f>
        <v>0</v>
      </c>
      <c r="AJ64" s="264">
        <f>SUM(ENERO:DICIEMBRE!AJ64)</f>
        <v>0</v>
      </c>
      <c r="AK64" s="264">
        <f>SUM(ENERO:DICIEMBRE!AK64)</f>
        <v>0</v>
      </c>
      <c r="AL64" s="264">
        <f>SUM(ENERO:DICIEMBRE!AL64)</f>
        <v>0</v>
      </c>
      <c r="AM64" s="264">
        <f>SUM(ENERO:DICIEMBRE!AM64)</f>
        <v>0</v>
      </c>
      <c r="AN64" s="264">
        <f>SUM(ENERO:DICIEMBRE!AN64)</f>
        <v>0</v>
      </c>
      <c r="AO64" s="264">
        <f>SUM(ENERO:DICIEMBRE!AO64)</f>
        <v>0</v>
      </c>
      <c r="AP64" s="95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x14ac:dyDescent="0.2">
      <c r="A65" s="2501" t="s">
        <v>87</v>
      </c>
      <c r="B65" s="333" t="s">
        <v>38</v>
      </c>
      <c r="C65" s="334">
        <f t="shared" si="28"/>
        <v>0</v>
      </c>
      <c r="D65" s="335">
        <f t="shared" si="31"/>
        <v>0</v>
      </c>
      <c r="E65" s="336">
        <f t="shared" si="31"/>
        <v>0</v>
      </c>
      <c r="F65" s="264">
        <f>SUM(ENERO:DICIEMBRE!F65)</f>
        <v>0</v>
      </c>
      <c r="G65" s="264">
        <f>SUM(ENERO:DICIEMBRE!G65)</f>
        <v>0</v>
      </c>
      <c r="H65" s="264">
        <f>SUM(ENERO:DICIEMBRE!H65)</f>
        <v>0</v>
      </c>
      <c r="I65" s="264">
        <f>SUM(ENERO:DICIEMBRE!I65)</f>
        <v>0</v>
      </c>
      <c r="J65" s="264">
        <f>SUM(ENERO:DICIEMBRE!J65)</f>
        <v>0</v>
      </c>
      <c r="K65" s="264">
        <f>SUM(ENERO:DICIEMBRE!K65)</f>
        <v>0</v>
      </c>
      <c r="L65" s="264">
        <f>SUM(ENERO:DICIEMBRE!L65)</f>
        <v>0</v>
      </c>
      <c r="M65" s="264">
        <f>SUM(ENERO:DICIEMBRE!M65)</f>
        <v>0</v>
      </c>
      <c r="N65" s="264">
        <f>SUM(ENERO:DICIEMBRE!N65)</f>
        <v>0</v>
      </c>
      <c r="O65" s="264">
        <f>SUM(ENERO:DICIEMBRE!O65)</f>
        <v>0</v>
      </c>
      <c r="P65" s="264">
        <f>SUM(ENERO:DICIEMBRE!P65)</f>
        <v>0</v>
      </c>
      <c r="Q65" s="264">
        <f>SUM(ENERO:DICIEMBRE!Q65)</f>
        <v>0</v>
      </c>
      <c r="R65" s="264">
        <f>SUM(ENERO:DICIEMBRE!R65)</f>
        <v>0</v>
      </c>
      <c r="S65" s="264">
        <f>SUM(ENERO:DICIEMBRE!S65)</f>
        <v>0</v>
      </c>
      <c r="T65" s="264">
        <f>SUM(ENERO:DICIEMBRE!T65)</f>
        <v>0</v>
      </c>
      <c r="U65" s="264">
        <f>SUM(ENERO:DICIEMBRE!U65)</f>
        <v>0</v>
      </c>
      <c r="V65" s="264">
        <f>SUM(ENERO:DICIEMBRE!V65)</f>
        <v>0</v>
      </c>
      <c r="W65" s="264">
        <f>SUM(ENERO:DICIEMBRE!W65)</f>
        <v>0</v>
      </c>
      <c r="X65" s="264">
        <f>SUM(ENERO:DICIEMBRE!X65)</f>
        <v>0</v>
      </c>
      <c r="Y65" s="264">
        <f>SUM(ENERO:DICIEMBRE!Y65)</f>
        <v>0</v>
      </c>
      <c r="Z65" s="264">
        <f>SUM(ENERO:DICIEMBRE!Z65)</f>
        <v>0</v>
      </c>
      <c r="AA65" s="264">
        <f>SUM(ENERO:DICIEMBRE!AA65)</f>
        <v>0</v>
      </c>
      <c r="AB65" s="264">
        <f>SUM(ENERO:DICIEMBRE!AB65)</f>
        <v>0</v>
      </c>
      <c r="AC65" s="264">
        <f>SUM(ENERO:DICIEMBRE!AC65)</f>
        <v>0</v>
      </c>
      <c r="AD65" s="264">
        <f>SUM(ENERO:DICIEMBRE!AD65)</f>
        <v>0</v>
      </c>
      <c r="AE65" s="264">
        <f>SUM(ENERO:DICIEMBRE!AE65)</f>
        <v>0</v>
      </c>
      <c r="AF65" s="264">
        <f>SUM(ENERO:DICIEMBRE!AF65)</f>
        <v>0</v>
      </c>
      <c r="AG65" s="264">
        <f>SUM(ENERO:DICIEMBRE!AG65)</f>
        <v>0</v>
      </c>
      <c r="AH65" s="264">
        <f>SUM(ENERO:DICIEMBRE!AH65)</f>
        <v>0</v>
      </c>
      <c r="AI65" s="264">
        <f>SUM(ENERO:DICIEMBRE!AI65)</f>
        <v>0</v>
      </c>
      <c r="AJ65" s="264">
        <f>SUM(ENERO:DICIEMBRE!AJ65)</f>
        <v>0</v>
      </c>
      <c r="AK65" s="264">
        <f>SUM(ENERO:DICIEMBRE!AK65)</f>
        <v>0</v>
      </c>
      <c r="AL65" s="264">
        <f>SUM(ENERO:DICIEMBRE!AL65)</f>
        <v>0</v>
      </c>
      <c r="AM65" s="264">
        <f>SUM(ENERO:DICIEMBRE!AM65)</f>
        <v>0</v>
      </c>
      <c r="AN65" s="264">
        <f>SUM(ENERO:DICIEMBRE!AN65)</f>
        <v>0</v>
      </c>
      <c r="AO65" s="264">
        <f>SUM(ENERO:DICIEMBRE!AO65)</f>
        <v>0</v>
      </c>
      <c r="AP65" s="95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5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264">
        <f>SUM(ENERO:DICIEMBRE!F66)</f>
        <v>0</v>
      </c>
      <c r="G66" s="264">
        <f>SUM(ENERO:DICIEMBRE!G66)</f>
        <v>0</v>
      </c>
      <c r="H66" s="264">
        <f>SUM(ENERO:DICIEMBRE!H66)</f>
        <v>0</v>
      </c>
      <c r="I66" s="264">
        <f>SUM(ENERO:DICIEMBRE!I66)</f>
        <v>0</v>
      </c>
      <c r="J66" s="264">
        <f>SUM(ENERO:DICIEMBRE!J66)</f>
        <v>0</v>
      </c>
      <c r="K66" s="264">
        <f>SUM(ENERO:DICIEMBRE!K66)</f>
        <v>0</v>
      </c>
      <c r="L66" s="264">
        <f>SUM(ENERO:DICIEMBRE!L66)</f>
        <v>0</v>
      </c>
      <c r="M66" s="264">
        <f>SUM(ENERO:DICIEMBRE!M66)</f>
        <v>0</v>
      </c>
      <c r="N66" s="264">
        <f>SUM(ENERO:DICIEMBRE!N66)</f>
        <v>0</v>
      </c>
      <c r="O66" s="264">
        <f>SUM(ENERO:DICIEMBRE!O66)</f>
        <v>0</v>
      </c>
      <c r="P66" s="264">
        <f>SUM(ENERO:DICIEMBRE!P66)</f>
        <v>0</v>
      </c>
      <c r="Q66" s="264">
        <f>SUM(ENERO:DICIEMBRE!Q66)</f>
        <v>0</v>
      </c>
      <c r="R66" s="264">
        <f>SUM(ENERO:DICIEMBRE!R66)</f>
        <v>0</v>
      </c>
      <c r="S66" s="264">
        <f>SUM(ENERO:DICIEMBRE!S66)</f>
        <v>0</v>
      </c>
      <c r="T66" s="264">
        <f>SUM(ENERO:DICIEMBRE!T66)</f>
        <v>0</v>
      </c>
      <c r="U66" s="264">
        <f>SUM(ENERO:DICIEMBRE!U66)</f>
        <v>0</v>
      </c>
      <c r="V66" s="264">
        <f>SUM(ENERO:DICIEMBRE!V66)</f>
        <v>0</v>
      </c>
      <c r="W66" s="264">
        <f>SUM(ENERO:DICIEMBRE!W66)</f>
        <v>0</v>
      </c>
      <c r="X66" s="264">
        <f>SUM(ENERO:DICIEMBRE!X66)</f>
        <v>0</v>
      </c>
      <c r="Y66" s="264">
        <f>SUM(ENERO:DICIEMBRE!Y66)</f>
        <v>0</v>
      </c>
      <c r="Z66" s="264">
        <f>SUM(ENERO:DICIEMBRE!Z66)</f>
        <v>0</v>
      </c>
      <c r="AA66" s="264">
        <f>SUM(ENERO:DICIEMBRE!AA66)</f>
        <v>0</v>
      </c>
      <c r="AB66" s="264">
        <f>SUM(ENERO:DICIEMBRE!AB66)</f>
        <v>0</v>
      </c>
      <c r="AC66" s="264">
        <f>SUM(ENERO:DICIEMBRE!AC66)</f>
        <v>0</v>
      </c>
      <c r="AD66" s="264">
        <f>SUM(ENERO:DICIEMBRE!AD66)</f>
        <v>0</v>
      </c>
      <c r="AE66" s="264">
        <f>SUM(ENERO:DICIEMBRE!AE66)</f>
        <v>0</v>
      </c>
      <c r="AF66" s="264">
        <f>SUM(ENERO:DICIEMBRE!AF66)</f>
        <v>0</v>
      </c>
      <c r="AG66" s="264">
        <f>SUM(ENERO:DICIEMBRE!AG66)</f>
        <v>0</v>
      </c>
      <c r="AH66" s="264">
        <f>SUM(ENERO:DICIEMBRE!AH66)</f>
        <v>0</v>
      </c>
      <c r="AI66" s="264">
        <f>SUM(ENERO:DICIEMBRE!AI66)</f>
        <v>0</v>
      </c>
      <c r="AJ66" s="264">
        <f>SUM(ENERO:DICIEMBRE!AJ66)</f>
        <v>0</v>
      </c>
      <c r="AK66" s="264">
        <f>SUM(ENERO:DICIEMBRE!AK66)</f>
        <v>0</v>
      </c>
      <c r="AL66" s="264">
        <f>SUM(ENERO:DICIEMBRE!AL66)</f>
        <v>0</v>
      </c>
      <c r="AM66" s="264">
        <f>SUM(ENERO:DICIEMBRE!AM66)</f>
        <v>0</v>
      </c>
      <c r="AN66" s="264">
        <f>SUM(ENERO:DICIEMBRE!AN66)</f>
        <v>0</v>
      </c>
      <c r="AO66" s="264">
        <f>SUM(ENERO:DICIEMBRE!AO66)</f>
        <v>0</v>
      </c>
      <c r="AP66" s="95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5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264">
        <f>SUM(ENERO:DICIEMBRE!F67)</f>
        <v>0</v>
      </c>
      <c r="G67" s="264">
        <f>SUM(ENERO:DICIEMBRE!G67)</f>
        <v>0</v>
      </c>
      <c r="H67" s="264">
        <f>SUM(ENERO:DICIEMBRE!H67)</f>
        <v>0</v>
      </c>
      <c r="I67" s="264">
        <f>SUM(ENERO:DICIEMBRE!I67)</f>
        <v>0</v>
      </c>
      <c r="J67" s="264">
        <f>SUM(ENERO:DICIEMBRE!J67)</f>
        <v>0</v>
      </c>
      <c r="K67" s="264">
        <f>SUM(ENERO:DICIEMBRE!K67)</f>
        <v>0</v>
      </c>
      <c r="L67" s="264">
        <f>SUM(ENERO:DICIEMBRE!L67)</f>
        <v>0</v>
      </c>
      <c r="M67" s="264">
        <f>SUM(ENERO:DICIEMBRE!M67)</f>
        <v>0</v>
      </c>
      <c r="N67" s="264">
        <f>SUM(ENERO:DICIEMBRE!N67)</f>
        <v>0</v>
      </c>
      <c r="O67" s="264">
        <f>SUM(ENERO:DICIEMBRE!O67)</f>
        <v>0</v>
      </c>
      <c r="P67" s="264">
        <f>SUM(ENERO:DICIEMBRE!P67)</f>
        <v>0</v>
      </c>
      <c r="Q67" s="264">
        <f>SUM(ENERO:DICIEMBRE!Q67)</f>
        <v>0</v>
      </c>
      <c r="R67" s="264">
        <f>SUM(ENERO:DICIEMBRE!R67)</f>
        <v>0</v>
      </c>
      <c r="S67" s="264">
        <f>SUM(ENERO:DICIEMBRE!S67)</f>
        <v>0</v>
      </c>
      <c r="T67" s="264">
        <f>SUM(ENERO:DICIEMBRE!T67)</f>
        <v>0</v>
      </c>
      <c r="U67" s="264">
        <f>SUM(ENERO:DICIEMBRE!U67)</f>
        <v>0</v>
      </c>
      <c r="V67" s="264">
        <f>SUM(ENERO:DICIEMBRE!V67)</f>
        <v>0</v>
      </c>
      <c r="W67" s="264">
        <f>SUM(ENERO:DICIEMBRE!W67)</f>
        <v>0</v>
      </c>
      <c r="X67" s="264">
        <f>SUM(ENERO:DICIEMBRE!X67)</f>
        <v>0</v>
      </c>
      <c r="Y67" s="264">
        <f>SUM(ENERO:DICIEMBRE!Y67)</f>
        <v>0</v>
      </c>
      <c r="Z67" s="264">
        <f>SUM(ENERO:DICIEMBRE!Z67)</f>
        <v>0</v>
      </c>
      <c r="AA67" s="264">
        <f>SUM(ENERO:DICIEMBRE!AA67)</f>
        <v>0</v>
      </c>
      <c r="AB67" s="264">
        <f>SUM(ENERO:DICIEMBRE!AB67)</f>
        <v>0</v>
      </c>
      <c r="AC67" s="264">
        <f>SUM(ENERO:DICIEMBRE!AC67)</f>
        <v>0</v>
      </c>
      <c r="AD67" s="264">
        <f>SUM(ENERO:DICIEMBRE!AD67)</f>
        <v>0</v>
      </c>
      <c r="AE67" s="264">
        <f>SUM(ENERO:DICIEMBRE!AE67)</f>
        <v>0</v>
      </c>
      <c r="AF67" s="264">
        <f>SUM(ENERO:DICIEMBRE!AF67)</f>
        <v>0</v>
      </c>
      <c r="AG67" s="264">
        <f>SUM(ENERO:DICIEMBRE!AG67)</f>
        <v>0</v>
      </c>
      <c r="AH67" s="264">
        <f>SUM(ENERO:DICIEMBRE!AH67)</f>
        <v>0</v>
      </c>
      <c r="AI67" s="264">
        <f>SUM(ENERO:DICIEMBRE!AI67)</f>
        <v>0</v>
      </c>
      <c r="AJ67" s="264">
        <f>SUM(ENERO:DICIEMBRE!AJ67)</f>
        <v>0</v>
      </c>
      <c r="AK67" s="264">
        <f>SUM(ENERO:DICIEMBRE!AK67)</f>
        <v>0</v>
      </c>
      <c r="AL67" s="264">
        <f>SUM(ENERO:DICIEMBRE!AL67)</f>
        <v>0</v>
      </c>
      <c r="AM67" s="264">
        <f>SUM(ENERO:DICIEMBRE!AM67)</f>
        <v>0</v>
      </c>
      <c r="AN67" s="264">
        <f>SUM(ENERO:DICIEMBRE!AN67)</f>
        <v>0</v>
      </c>
      <c r="AO67" s="264">
        <f>SUM(ENERO:DICIEMBRE!AO67)</f>
        <v>0</v>
      </c>
      <c r="AP67" s="95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2503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264">
        <f>SUM(ENERO:DICIEMBRE!F68)</f>
        <v>0</v>
      </c>
      <c r="G68" s="264">
        <f>SUM(ENERO:DICIEMBRE!G68)</f>
        <v>0</v>
      </c>
      <c r="H68" s="264">
        <f>SUM(ENERO:DICIEMBRE!H68)</f>
        <v>0</v>
      </c>
      <c r="I68" s="264">
        <f>SUM(ENERO:DICIEMBRE!I68)</f>
        <v>0</v>
      </c>
      <c r="J68" s="264">
        <f>SUM(ENERO:DICIEMBRE!J68)</f>
        <v>0</v>
      </c>
      <c r="K68" s="264">
        <f>SUM(ENERO:DICIEMBRE!K68)</f>
        <v>0</v>
      </c>
      <c r="L68" s="264">
        <f>SUM(ENERO:DICIEMBRE!L68)</f>
        <v>0</v>
      </c>
      <c r="M68" s="264">
        <f>SUM(ENERO:DICIEMBRE!M68)</f>
        <v>0</v>
      </c>
      <c r="N68" s="264">
        <f>SUM(ENERO:DICIEMBRE!N68)</f>
        <v>0</v>
      </c>
      <c r="O68" s="264">
        <f>SUM(ENERO:DICIEMBRE!O68)</f>
        <v>0</v>
      </c>
      <c r="P68" s="264">
        <f>SUM(ENERO:DICIEMBRE!P68)</f>
        <v>0</v>
      </c>
      <c r="Q68" s="264">
        <f>SUM(ENERO:DICIEMBRE!Q68)</f>
        <v>0</v>
      </c>
      <c r="R68" s="264">
        <f>SUM(ENERO:DICIEMBRE!R68)</f>
        <v>0</v>
      </c>
      <c r="S68" s="264">
        <f>SUM(ENERO:DICIEMBRE!S68)</f>
        <v>0</v>
      </c>
      <c r="T68" s="264">
        <f>SUM(ENERO:DICIEMBRE!T68)</f>
        <v>0</v>
      </c>
      <c r="U68" s="264">
        <f>SUM(ENERO:DICIEMBRE!U68)</f>
        <v>0</v>
      </c>
      <c r="V68" s="264">
        <f>SUM(ENERO:DICIEMBRE!V68)</f>
        <v>0</v>
      </c>
      <c r="W68" s="264">
        <f>SUM(ENERO:DICIEMBRE!W68)</f>
        <v>0</v>
      </c>
      <c r="X68" s="264">
        <f>SUM(ENERO:DICIEMBRE!X68)</f>
        <v>0</v>
      </c>
      <c r="Y68" s="264">
        <f>SUM(ENERO:DICIEMBRE!Y68)</f>
        <v>0</v>
      </c>
      <c r="Z68" s="264">
        <f>SUM(ENERO:DICIEMBRE!Z68)</f>
        <v>0</v>
      </c>
      <c r="AA68" s="264">
        <f>SUM(ENERO:DICIEMBRE!AA68)</f>
        <v>0</v>
      </c>
      <c r="AB68" s="264">
        <f>SUM(ENERO:DICIEMBRE!AB68)</f>
        <v>0</v>
      </c>
      <c r="AC68" s="264">
        <f>SUM(ENERO:DICIEMBRE!AC68)</f>
        <v>0</v>
      </c>
      <c r="AD68" s="264">
        <f>SUM(ENERO:DICIEMBRE!AD68)</f>
        <v>0</v>
      </c>
      <c r="AE68" s="264">
        <f>SUM(ENERO:DICIEMBRE!AE68)</f>
        <v>0</v>
      </c>
      <c r="AF68" s="264">
        <f>SUM(ENERO:DICIEMBRE!AF68)</f>
        <v>0</v>
      </c>
      <c r="AG68" s="264">
        <f>SUM(ENERO:DICIEMBRE!AG68)</f>
        <v>0</v>
      </c>
      <c r="AH68" s="264">
        <f>SUM(ENERO:DICIEMBRE!AH68)</f>
        <v>0</v>
      </c>
      <c r="AI68" s="264">
        <f>SUM(ENERO:DICIEMBRE!AI68)</f>
        <v>0</v>
      </c>
      <c r="AJ68" s="264">
        <f>SUM(ENERO:DICIEMBRE!AJ68)</f>
        <v>0</v>
      </c>
      <c r="AK68" s="264">
        <f>SUM(ENERO:DICIEMBRE!AK68)</f>
        <v>0</v>
      </c>
      <c r="AL68" s="264">
        <f>SUM(ENERO:DICIEMBRE!AL68)</f>
        <v>0</v>
      </c>
      <c r="AM68" s="264">
        <f>SUM(ENERO:DICIEMBRE!AM68)</f>
        <v>0</v>
      </c>
      <c r="AN68" s="264">
        <f>SUM(ENERO:DICIEMBRE!AN68)</f>
        <v>0</v>
      </c>
      <c r="AO68" s="264">
        <f>SUM(ENERO:DICIEMBRE!AO68)</f>
        <v>0</v>
      </c>
      <c r="AP68" s="95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01" t="s">
        <v>88</v>
      </c>
      <c r="B69" s="333" t="s">
        <v>38</v>
      </c>
      <c r="C69" s="334">
        <f t="shared" si="28"/>
        <v>0</v>
      </c>
      <c r="D69" s="335">
        <f>SUM(J69+L69+N69+P69+R69+T69+V69+X69+Z69+AB69+AD69+AF69+AH69+AJ69+AL69)</f>
        <v>0</v>
      </c>
      <c r="E69" s="336">
        <f>SUM(K69+M69+O69+Q69+S69+U69+W69+Y69+AA69+AC69+AE69+AG69+AI69+AK69+AM69)</f>
        <v>0</v>
      </c>
      <c r="F69" s="264">
        <f>SUM(ENERO:DICIEMBRE!F69)</f>
        <v>0</v>
      </c>
      <c r="G69" s="264">
        <f>SUM(ENERO:DICIEMBRE!G69)</f>
        <v>0</v>
      </c>
      <c r="H69" s="264">
        <f>SUM(ENERO:DICIEMBRE!H69)</f>
        <v>0</v>
      </c>
      <c r="I69" s="264">
        <f>SUM(ENERO:DICIEMBRE!I69)</f>
        <v>0</v>
      </c>
      <c r="J69" s="264">
        <f>SUM(ENERO:DICIEMBRE!J69)</f>
        <v>0</v>
      </c>
      <c r="K69" s="264">
        <f>SUM(ENERO:DICIEMBRE!K69)</f>
        <v>0</v>
      </c>
      <c r="L69" s="264">
        <f>SUM(ENERO:DICIEMBRE!L69)</f>
        <v>0</v>
      </c>
      <c r="M69" s="264">
        <f>SUM(ENERO:DICIEMBRE!M69)</f>
        <v>0</v>
      </c>
      <c r="N69" s="264">
        <f>SUM(ENERO:DICIEMBRE!N69)</f>
        <v>0</v>
      </c>
      <c r="O69" s="264">
        <f>SUM(ENERO:DICIEMBRE!O69)</f>
        <v>0</v>
      </c>
      <c r="P69" s="264">
        <f>SUM(ENERO:DICIEMBRE!P69)</f>
        <v>0</v>
      </c>
      <c r="Q69" s="264">
        <f>SUM(ENERO:DICIEMBRE!Q69)</f>
        <v>0</v>
      </c>
      <c r="R69" s="264">
        <f>SUM(ENERO:DICIEMBRE!R69)</f>
        <v>0</v>
      </c>
      <c r="S69" s="264">
        <f>SUM(ENERO:DICIEMBRE!S69)</f>
        <v>0</v>
      </c>
      <c r="T69" s="264">
        <f>SUM(ENERO:DICIEMBRE!T69)</f>
        <v>0</v>
      </c>
      <c r="U69" s="264">
        <f>SUM(ENERO:DICIEMBRE!U69)</f>
        <v>0</v>
      </c>
      <c r="V69" s="264">
        <f>SUM(ENERO:DICIEMBRE!V69)</f>
        <v>0</v>
      </c>
      <c r="W69" s="264">
        <f>SUM(ENERO:DICIEMBRE!W69)</f>
        <v>0</v>
      </c>
      <c r="X69" s="264">
        <f>SUM(ENERO:DICIEMBRE!X69)</f>
        <v>0</v>
      </c>
      <c r="Y69" s="264">
        <f>SUM(ENERO:DICIEMBRE!Y69)</f>
        <v>0</v>
      </c>
      <c r="Z69" s="264">
        <f>SUM(ENERO:DICIEMBRE!Z69)</f>
        <v>0</v>
      </c>
      <c r="AA69" s="264">
        <f>SUM(ENERO:DICIEMBRE!AA69)</f>
        <v>0</v>
      </c>
      <c r="AB69" s="264">
        <f>SUM(ENERO:DICIEMBRE!AB69)</f>
        <v>0</v>
      </c>
      <c r="AC69" s="264">
        <f>SUM(ENERO:DICIEMBRE!AC69)</f>
        <v>0</v>
      </c>
      <c r="AD69" s="264">
        <f>SUM(ENERO:DICIEMBRE!AD69)</f>
        <v>0</v>
      </c>
      <c r="AE69" s="264">
        <f>SUM(ENERO:DICIEMBRE!AE69)</f>
        <v>0</v>
      </c>
      <c r="AF69" s="264">
        <f>SUM(ENERO:DICIEMBRE!AF69)</f>
        <v>0</v>
      </c>
      <c r="AG69" s="264">
        <f>SUM(ENERO:DICIEMBRE!AG69)</f>
        <v>0</v>
      </c>
      <c r="AH69" s="264">
        <f>SUM(ENERO:DICIEMBRE!AH69)</f>
        <v>0</v>
      </c>
      <c r="AI69" s="264">
        <f>SUM(ENERO:DICIEMBRE!AI69)</f>
        <v>0</v>
      </c>
      <c r="AJ69" s="264">
        <f>SUM(ENERO:DICIEMBRE!AJ69)</f>
        <v>0</v>
      </c>
      <c r="AK69" s="264">
        <f>SUM(ENERO:DICIEMBRE!AK69)</f>
        <v>0</v>
      </c>
      <c r="AL69" s="264">
        <f>SUM(ENERO:DICIEMBRE!AL69)</f>
        <v>0</v>
      </c>
      <c r="AM69" s="264">
        <f>SUM(ENERO:DICIEMBRE!AM69)</f>
        <v>0</v>
      </c>
      <c r="AN69" s="264">
        <f>SUM(ENERO:DICIEMBRE!AN69)</f>
        <v>0</v>
      </c>
      <c r="AO69" s="264">
        <f>SUM(ENERO:DICIEMBRE!AO69)</f>
        <v>0</v>
      </c>
      <c r="AP69" s="95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2503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264">
        <f>SUM(ENERO:DICIEMBRE!F70)</f>
        <v>0</v>
      </c>
      <c r="G70" s="264">
        <f>SUM(ENERO:DICIEMBRE!G70)</f>
        <v>0</v>
      </c>
      <c r="H70" s="264">
        <f>SUM(ENERO:DICIEMBRE!H70)</f>
        <v>0</v>
      </c>
      <c r="I70" s="264">
        <f>SUM(ENERO:DICIEMBRE!I70)</f>
        <v>0</v>
      </c>
      <c r="J70" s="264">
        <f>SUM(ENERO:DICIEMBRE!J70)</f>
        <v>0</v>
      </c>
      <c r="K70" s="264">
        <f>SUM(ENERO:DICIEMBRE!K70)</f>
        <v>0</v>
      </c>
      <c r="L70" s="264">
        <f>SUM(ENERO:DICIEMBRE!L70)</f>
        <v>0</v>
      </c>
      <c r="M70" s="264">
        <f>SUM(ENERO:DICIEMBRE!M70)</f>
        <v>0</v>
      </c>
      <c r="N70" s="264">
        <f>SUM(ENERO:DICIEMBRE!N70)</f>
        <v>0</v>
      </c>
      <c r="O70" s="264">
        <f>SUM(ENERO:DICIEMBRE!O70)</f>
        <v>0</v>
      </c>
      <c r="P70" s="264">
        <f>SUM(ENERO:DICIEMBRE!P70)</f>
        <v>0</v>
      </c>
      <c r="Q70" s="264">
        <f>SUM(ENERO:DICIEMBRE!Q70)</f>
        <v>0</v>
      </c>
      <c r="R70" s="264">
        <f>SUM(ENERO:DICIEMBRE!R70)</f>
        <v>0</v>
      </c>
      <c r="S70" s="264">
        <f>SUM(ENERO:DICIEMBRE!S70)</f>
        <v>0</v>
      </c>
      <c r="T70" s="264">
        <f>SUM(ENERO:DICIEMBRE!T70)</f>
        <v>0</v>
      </c>
      <c r="U70" s="264">
        <f>SUM(ENERO:DICIEMBRE!U70)</f>
        <v>0</v>
      </c>
      <c r="V70" s="264">
        <f>SUM(ENERO:DICIEMBRE!V70)</f>
        <v>0</v>
      </c>
      <c r="W70" s="264">
        <f>SUM(ENERO:DICIEMBRE!W70)</f>
        <v>0</v>
      </c>
      <c r="X70" s="264">
        <f>SUM(ENERO:DICIEMBRE!X70)</f>
        <v>0</v>
      </c>
      <c r="Y70" s="264">
        <f>SUM(ENERO:DICIEMBRE!Y70)</f>
        <v>0</v>
      </c>
      <c r="Z70" s="264">
        <f>SUM(ENERO:DICIEMBRE!Z70)</f>
        <v>0</v>
      </c>
      <c r="AA70" s="264">
        <f>SUM(ENERO:DICIEMBRE!AA70)</f>
        <v>0</v>
      </c>
      <c r="AB70" s="264">
        <f>SUM(ENERO:DICIEMBRE!AB70)</f>
        <v>0</v>
      </c>
      <c r="AC70" s="264">
        <f>SUM(ENERO:DICIEMBRE!AC70)</f>
        <v>0</v>
      </c>
      <c r="AD70" s="264">
        <f>SUM(ENERO:DICIEMBRE!AD70)</f>
        <v>0</v>
      </c>
      <c r="AE70" s="264">
        <f>SUM(ENERO:DICIEMBRE!AE70)</f>
        <v>0</v>
      </c>
      <c r="AF70" s="264">
        <f>SUM(ENERO:DICIEMBRE!AF70)</f>
        <v>0</v>
      </c>
      <c r="AG70" s="264">
        <f>SUM(ENERO:DICIEMBRE!AG70)</f>
        <v>0</v>
      </c>
      <c r="AH70" s="264">
        <f>SUM(ENERO:DICIEMBRE!AH70)</f>
        <v>0</v>
      </c>
      <c r="AI70" s="264">
        <f>SUM(ENERO:DICIEMBRE!AI70)</f>
        <v>0</v>
      </c>
      <c r="AJ70" s="264">
        <f>SUM(ENERO:DICIEMBRE!AJ70)</f>
        <v>0</v>
      </c>
      <c r="AK70" s="264">
        <f>SUM(ENERO:DICIEMBRE!AK70)</f>
        <v>0</v>
      </c>
      <c r="AL70" s="264">
        <f>SUM(ENERO:DICIEMBRE!AL70)</f>
        <v>0</v>
      </c>
      <c r="AM70" s="264">
        <f>SUM(ENERO:DICIEMBRE!AM70)</f>
        <v>0</v>
      </c>
      <c r="AN70" s="264">
        <f>SUM(ENERO:DICIEMBRE!AN70)</f>
        <v>0</v>
      </c>
      <c r="AO70" s="264">
        <f>SUM(ENERO:DICIEMBRE!AO70)</f>
        <v>0</v>
      </c>
      <c r="AP70" s="95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01" t="s">
        <v>89</v>
      </c>
      <c r="B71" s="333" t="s">
        <v>38</v>
      </c>
      <c r="C71" s="334">
        <f t="shared" si="28"/>
        <v>0</v>
      </c>
      <c r="D71" s="335">
        <f t="shared" si="32"/>
        <v>0</v>
      </c>
      <c r="E71" s="336">
        <f t="shared" si="32"/>
        <v>0</v>
      </c>
      <c r="F71" s="264">
        <f>SUM(ENERO:DICIEMBRE!F71)</f>
        <v>0</v>
      </c>
      <c r="G71" s="264">
        <f>SUM(ENERO:DICIEMBRE!G71)</f>
        <v>0</v>
      </c>
      <c r="H71" s="264">
        <f>SUM(ENERO:DICIEMBRE!H71)</f>
        <v>0</v>
      </c>
      <c r="I71" s="264">
        <f>SUM(ENERO:DICIEMBRE!I71)</f>
        <v>0</v>
      </c>
      <c r="J71" s="264">
        <f>SUM(ENERO:DICIEMBRE!J71)</f>
        <v>0</v>
      </c>
      <c r="K71" s="264">
        <f>SUM(ENERO:DICIEMBRE!K71)</f>
        <v>0</v>
      </c>
      <c r="L71" s="264">
        <f>SUM(ENERO:DICIEMBRE!L71)</f>
        <v>0</v>
      </c>
      <c r="M71" s="264">
        <f>SUM(ENERO:DICIEMBRE!M71)</f>
        <v>0</v>
      </c>
      <c r="N71" s="264">
        <f>SUM(ENERO:DICIEMBRE!N71)</f>
        <v>0</v>
      </c>
      <c r="O71" s="264">
        <f>SUM(ENERO:DICIEMBRE!O71)</f>
        <v>0</v>
      </c>
      <c r="P71" s="264">
        <f>SUM(ENERO:DICIEMBRE!P71)</f>
        <v>0</v>
      </c>
      <c r="Q71" s="264">
        <f>SUM(ENERO:DICIEMBRE!Q71)</f>
        <v>0</v>
      </c>
      <c r="R71" s="264">
        <f>SUM(ENERO:DICIEMBRE!R71)</f>
        <v>0</v>
      </c>
      <c r="S71" s="264">
        <f>SUM(ENERO:DICIEMBRE!S71)</f>
        <v>0</v>
      </c>
      <c r="T71" s="264">
        <f>SUM(ENERO:DICIEMBRE!T71)</f>
        <v>0</v>
      </c>
      <c r="U71" s="264">
        <f>SUM(ENERO:DICIEMBRE!U71)</f>
        <v>0</v>
      </c>
      <c r="V71" s="264">
        <f>SUM(ENERO:DICIEMBRE!V71)</f>
        <v>0</v>
      </c>
      <c r="W71" s="264">
        <f>SUM(ENERO:DICIEMBRE!W71)</f>
        <v>0</v>
      </c>
      <c r="X71" s="264">
        <f>SUM(ENERO:DICIEMBRE!X71)</f>
        <v>0</v>
      </c>
      <c r="Y71" s="264">
        <f>SUM(ENERO:DICIEMBRE!Y71)</f>
        <v>0</v>
      </c>
      <c r="Z71" s="264">
        <f>SUM(ENERO:DICIEMBRE!Z71)</f>
        <v>0</v>
      </c>
      <c r="AA71" s="264">
        <f>SUM(ENERO:DICIEMBRE!AA71)</f>
        <v>0</v>
      </c>
      <c r="AB71" s="264">
        <f>SUM(ENERO:DICIEMBRE!AB71)</f>
        <v>0</v>
      </c>
      <c r="AC71" s="264">
        <f>SUM(ENERO:DICIEMBRE!AC71)</f>
        <v>0</v>
      </c>
      <c r="AD71" s="264">
        <f>SUM(ENERO:DICIEMBRE!AD71)</f>
        <v>0</v>
      </c>
      <c r="AE71" s="264">
        <f>SUM(ENERO:DICIEMBRE!AE71)</f>
        <v>0</v>
      </c>
      <c r="AF71" s="264">
        <f>SUM(ENERO:DICIEMBRE!AF71)</f>
        <v>0</v>
      </c>
      <c r="AG71" s="264">
        <f>SUM(ENERO:DICIEMBRE!AG71)</f>
        <v>0</v>
      </c>
      <c r="AH71" s="264">
        <f>SUM(ENERO:DICIEMBRE!AH71)</f>
        <v>0</v>
      </c>
      <c r="AI71" s="264">
        <f>SUM(ENERO:DICIEMBRE!AI71)</f>
        <v>0</v>
      </c>
      <c r="AJ71" s="264">
        <f>SUM(ENERO:DICIEMBRE!AJ71)</f>
        <v>0</v>
      </c>
      <c r="AK71" s="264">
        <f>SUM(ENERO:DICIEMBRE!AK71)</f>
        <v>0</v>
      </c>
      <c r="AL71" s="264">
        <f>SUM(ENERO:DICIEMBRE!AL71)</f>
        <v>0</v>
      </c>
      <c r="AM71" s="264">
        <f>SUM(ENERO:DICIEMBRE!AM71)</f>
        <v>0</v>
      </c>
      <c r="AN71" s="264">
        <f>SUM(ENERO:DICIEMBRE!AN71)</f>
        <v>0</v>
      </c>
      <c r="AO71" s="264">
        <f>SUM(ENERO:DICIEMBRE!AO71)</f>
        <v>0</v>
      </c>
      <c r="AP71" s="95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2503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264">
        <f>SUM(ENERO:DICIEMBRE!F72)</f>
        <v>0</v>
      </c>
      <c r="G72" s="264">
        <f>SUM(ENERO:DICIEMBRE!G72)</f>
        <v>0</v>
      </c>
      <c r="H72" s="264">
        <f>SUM(ENERO:DICIEMBRE!H72)</f>
        <v>0</v>
      </c>
      <c r="I72" s="264">
        <f>SUM(ENERO:DICIEMBRE!I72)</f>
        <v>0</v>
      </c>
      <c r="J72" s="264">
        <f>SUM(ENERO:DICIEMBRE!J72)</f>
        <v>0</v>
      </c>
      <c r="K72" s="264">
        <f>SUM(ENERO:DICIEMBRE!K72)</f>
        <v>0</v>
      </c>
      <c r="L72" s="264">
        <f>SUM(ENERO:DICIEMBRE!L72)</f>
        <v>0</v>
      </c>
      <c r="M72" s="264">
        <f>SUM(ENERO:DICIEMBRE!M72)</f>
        <v>0</v>
      </c>
      <c r="N72" s="264">
        <f>SUM(ENERO:DICIEMBRE!N72)</f>
        <v>0</v>
      </c>
      <c r="O72" s="264">
        <f>SUM(ENERO:DICIEMBRE!O72)</f>
        <v>0</v>
      </c>
      <c r="P72" s="264">
        <f>SUM(ENERO:DICIEMBRE!P72)</f>
        <v>0</v>
      </c>
      <c r="Q72" s="264">
        <f>SUM(ENERO:DICIEMBRE!Q72)</f>
        <v>0</v>
      </c>
      <c r="R72" s="264">
        <f>SUM(ENERO:DICIEMBRE!R72)</f>
        <v>0</v>
      </c>
      <c r="S72" s="264">
        <f>SUM(ENERO:DICIEMBRE!S72)</f>
        <v>0</v>
      </c>
      <c r="T72" s="264">
        <f>SUM(ENERO:DICIEMBRE!T72)</f>
        <v>0</v>
      </c>
      <c r="U72" s="264">
        <f>SUM(ENERO:DICIEMBRE!U72)</f>
        <v>0</v>
      </c>
      <c r="V72" s="264">
        <f>SUM(ENERO:DICIEMBRE!V72)</f>
        <v>0</v>
      </c>
      <c r="W72" s="264">
        <f>SUM(ENERO:DICIEMBRE!W72)</f>
        <v>0</v>
      </c>
      <c r="X72" s="264">
        <f>SUM(ENERO:DICIEMBRE!X72)</f>
        <v>0</v>
      </c>
      <c r="Y72" s="264">
        <f>SUM(ENERO:DICIEMBRE!Y72)</f>
        <v>0</v>
      </c>
      <c r="Z72" s="264">
        <f>SUM(ENERO:DICIEMBRE!Z72)</f>
        <v>0</v>
      </c>
      <c r="AA72" s="264">
        <f>SUM(ENERO:DICIEMBRE!AA72)</f>
        <v>0</v>
      </c>
      <c r="AB72" s="264">
        <f>SUM(ENERO:DICIEMBRE!AB72)</f>
        <v>0</v>
      </c>
      <c r="AC72" s="264">
        <f>SUM(ENERO:DICIEMBRE!AC72)</f>
        <v>0</v>
      </c>
      <c r="AD72" s="264">
        <f>SUM(ENERO:DICIEMBRE!AD72)</f>
        <v>0</v>
      </c>
      <c r="AE72" s="264">
        <f>SUM(ENERO:DICIEMBRE!AE72)</f>
        <v>0</v>
      </c>
      <c r="AF72" s="264">
        <f>SUM(ENERO:DICIEMBRE!AF72)</f>
        <v>0</v>
      </c>
      <c r="AG72" s="264">
        <f>SUM(ENERO:DICIEMBRE!AG72)</f>
        <v>0</v>
      </c>
      <c r="AH72" s="264">
        <f>SUM(ENERO:DICIEMBRE!AH72)</f>
        <v>0</v>
      </c>
      <c r="AI72" s="264">
        <f>SUM(ENERO:DICIEMBRE!AI72)</f>
        <v>0</v>
      </c>
      <c r="AJ72" s="264">
        <f>SUM(ENERO:DICIEMBRE!AJ72)</f>
        <v>0</v>
      </c>
      <c r="AK72" s="264">
        <f>SUM(ENERO:DICIEMBRE!AK72)</f>
        <v>0</v>
      </c>
      <c r="AL72" s="264">
        <f>SUM(ENERO:DICIEMBRE!AL72)</f>
        <v>0</v>
      </c>
      <c r="AM72" s="264">
        <f>SUM(ENERO:DICIEMBRE!AM72)</f>
        <v>0</v>
      </c>
      <c r="AN72" s="264">
        <f>SUM(ENERO:DICIEMBRE!AN72)</f>
        <v>0</v>
      </c>
      <c r="AO72" s="264">
        <f>SUM(ENERO:DICIEMBRE!AO72)</f>
        <v>0</v>
      </c>
      <c r="AP72" s="95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x14ac:dyDescent="0.2">
      <c r="A73" s="2501" t="s">
        <v>90</v>
      </c>
      <c r="B73" s="333" t="s">
        <v>38</v>
      </c>
      <c r="C73" s="334">
        <f t="shared" si="28"/>
        <v>0</v>
      </c>
      <c r="D73" s="335">
        <f t="shared" si="32"/>
        <v>0</v>
      </c>
      <c r="E73" s="336">
        <f t="shared" si="32"/>
        <v>0</v>
      </c>
      <c r="F73" s="264">
        <f>SUM(ENERO:DICIEMBRE!F73)</f>
        <v>0</v>
      </c>
      <c r="G73" s="264">
        <f>SUM(ENERO:DICIEMBRE!G73)</f>
        <v>0</v>
      </c>
      <c r="H73" s="264">
        <f>SUM(ENERO:DICIEMBRE!H73)</f>
        <v>0</v>
      </c>
      <c r="I73" s="264">
        <f>SUM(ENERO:DICIEMBRE!I73)</f>
        <v>0</v>
      </c>
      <c r="J73" s="264">
        <f>SUM(ENERO:DICIEMBRE!J73)</f>
        <v>0</v>
      </c>
      <c r="K73" s="264">
        <f>SUM(ENERO:DICIEMBRE!K73)</f>
        <v>0</v>
      </c>
      <c r="L73" s="264">
        <f>SUM(ENERO:DICIEMBRE!L73)</f>
        <v>0</v>
      </c>
      <c r="M73" s="264">
        <f>SUM(ENERO:DICIEMBRE!M73)</f>
        <v>0</v>
      </c>
      <c r="N73" s="264">
        <f>SUM(ENERO:DICIEMBRE!N73)</f>
        <v>0</v>
      </c>
      <c r="O73" s="264">
        <f>SUM(ENERO:DICIEMBRE!O73)</f>
        <v>0</v>
      </c>
      <c r="P73" s="264">
        <f>SUM(ENERO:DICIEMBRE!P73)</f>
        <v>0</v>
      </c>
      <c r="Q73" s="264">
        <f>SUM(ENERO:DICIEMBRE!Q73)</f>
        <v>0</v>
      </c>
      <c r="R73" s="264">
        <f>SUM(ENERO:DICIEMBRE!R73)</f>
        <v>0</v>
      </c>
      <c r="S73" s="264">
        <f>SUM(ENERO:DICIEMBRE!S73)</f>
        <v>0</v>
      </c>
      <c r="T73" s="264">
        <f>SUM(ENERO:DICIEMBRE!T73)</f>
        <v>0</v>
      </c>
      <c r="U73" s="264">
        <f>SUM(ENERO:DICIEMBRE!U73)</f>
        <v>0</v>
      </c>
      <c r="V73" s="264">
        <f>SUM(ENERO:DICIEMBRE!V73)</f>
        <v>0</v>
      </c>
      <c r="W73" s="264">
        <f>SUM(ENERO:DICIEMBRE!W73)</f>
        <v>0</v>
      </c>
      <c r="X73" s="264">
        <f>SUM(ENERO:DICIEMBRE!X73)</f>
        <v>0</v>
      </c>
      <c r="Y73" s="264">
        <f>SUM(ENERO:DICIEMBRE!Y73)</f>
        <v>0</v>
      </c>
      <c r="Z73" s="264">
        <f>SUM(ENERO:DICIEMBRE!Z73)</f>
        <v>0</v>
      </c>
      <c r="AA73" s="264">
        <f>SUM(ENERO:DICIEMBRE!AA73)</f>
        <v>0</v>
      </c>
      <c r="AB73" s="264">
        <f>SUM(ENERO:DICIEMBRE!AB73)</f>
        <v>0</v>
      </c>
      <c r="AC73" s="264">
        <f>SUM(ENERO:DICIEMBRE!AC73)</f>
        <v>0</v>
      </c>
      <c r="AD73" s="264">
        <f>SUM(ENERO:DICIEMBRE!AD73)</f>
        <v>0</v>
      </c>
      <c r="AE73" s="264">
        <f>SUM(ENERO:DICIEMBRE!AE73)</f>
        <v>0</v>
      </c>
      <c r="AF73" s="264">
        <f>SUM(ENERO:DICIEMBRE!AF73)</f>
        <v>0</v>
      </c>
      <c r="AG73" s="264">
        <f>SUM(ENERO:DICIEMBRE!AG73)</f>
        <v>0</v>
      </c>
      <c r="AH73" s="264">
        <f>SUM(ENERO:DICIEMBRE!AH73)</f>
        <v>0</v>
      </c>
      <c r="AI73" s="264">
        <f>SUM(ENERO:DICIEMBRE!AI73)</f>
        <v>0</v>
      </c>
      <c r="AJ73" s="264">
        <f>SUM(ENERO:DICIEMBRE!AJ73)</f>
        <v>0</v>
      </c>
      <c r="AK73" s="264">
        <f>SUM(ENERO:DICIEMBRE!AK73)</f>
        <v>0</v>
      </c>
      <c r="AL73" s="264">
        <f>SUM(ENERO:DICIEMBRE!AL73)</f>
        <v>0</v>
      </c>
      <c r="AM73" s="264">
        <f>SUM(ENERO:DICIEMBRE!AM73)</f>
        <v>0</v>
      </c>
      <c r="AN73" s="264">
        <f>SUM(ENERO:DICIEMBRE!AN73)</f>
        <v>0</v>
      </c>
      <c r="AO73" s="264">
        <f>SUM(ENERO:DICIEMBRE!AO73)</f>
        <v>0</v>
      </c>
      <c r="AP73" s="95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5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264">
        <f>SUM(ENERO:DICIEMBRE!F74)</f>
        <v>0</v>
      </c>
      <c r="G74" s="264">
        <f>SUM(ENERO:DICIEMBRE!G74)</f>
        <v>0</v>
      </c>
      <c r="H74" s="264">
        <f>SUM(ENERO:DICIEMBRE!H74)</f>
        <v>0</v>
      </c>
      <c r="I74" s="264">
        <f>SUM(ENERO:DICIEMBRE!I74)</f>
        <v>0</v>
      </c>
      <c r="J74" s="264">
        <f>SUM(ENERO:DICIEMBRE!J74)</f>
        <v>0</v>
      </c>
      <c r="K74" s="264">
        <f>SUM(ENERO:DICIEMBRE!K74)</f>
        <v>0</v>
      </c>
      <c r="L74" s="264">
        <f>SUM(ENERO:DICIEMBRE!L74)</f>
        <v>0</v>
      </c>
      <c r="M74" s="264">
        <f>SUM(ENERO:DICIEMBRE!M74)</f>
        <v>0</v>
      </c>
      <c r="N74" s="264">
        <f>SUM(ENERO:DICIEMBRE!N74)</f>
        <v>0</v>
      </c>
      <c r="O74" s="264">
        <f>SUM(ENERO:DICIEMBRE!O74)</f>
        <v>0</v>
      </c>
      <c r="P74" s="264">
        <f>SUM(ENERO:DICIEMBRE!P74)</f>
        <v>0</v>
      </c>
      <c r="Q74" s="264">
        <f>SUM(ENERO:DICIEMBRE!Q74)</f>
        <v>0</v>
      </c>
      <c r="R74" s="264">
        <f>SUM(ENERO:DICIEMBRE!R74)</f>
        <v>0</v>
      </c>
      <c r="S74" s="264">
        <f>SUM(ENERO:DICIEMBRE!S74)</f>
        <v>0</v>
      </c>
      <c r="T74" s="264">
        <f>SUM(ENERO:DICIEMBRE!T74)</f>
        <v>0</v>
      </c>
      <c r="U74" s="264">
        <f>SUM(ENERO:DICIEMBRE!U74)</f>
        <v>0</v>
      </c>
      <c r="V74" s="264">
        <f>SUM(ENERO:DICIEMBRE!V74)</f>
        <v>0</v>
      </c>
      <c r="W74" s="264">
        <f>SUM(ENERO:DICIEMBRE!W74)</f>
        <v>0</v>
      </c>
      <c r="X74" s="264">
        <f>SUM(ENERO:DICIEMBRE!X74)</f>
        <v>0</v>
      </c>
      <c r="Y74" s="264">
        <f>SUM(ENERO:DICIEMBRE!Y74)</f>
        <v>0</v>
      </c>
      <c r="Z74" s="264">
        <f>SUM(ENERO:DICIEMBRE!Z74)</f>
        <v>0</v>
      </c>
      <c r="AA74" s="264">
        <f>SUM(ENERO:DICIEMBRE!AA74)</f>
        <v>0</v>
      </c>
      <c r="AB74" s="264">
        <f>SUM(ENERO:DICIEMBRE!AB74)</f>
        <v>0</v>
      </c>
      <c r="AC74" s="264">
        <f>SUM(ENERO:DICIEMBRE!AC74)</f>
        <v>0</v>
      </c>
      <c r="AD74" s="264">
        <f>SUM(ENERO:DICIEMBRE!AD74)</f>
        <v>0</v>
      </c>
      <c r="AE74" s="264">
        <f>SUM(ENERO:DICIEMBRE!AE74)</f>
        <v>0</v>
      </c>
      <c r="AF74" s="264">
        <f>SUM(ENERO:DICIEMBRE!AF74)</f>
        <v>0</v>
      </c>
      <c r="AG74" s="264">
        <f>SUM(ENERO:DICIEMBRE!AG74)</f>
        <v>0</v>
      </c>
      <c r="AH74" s="264">
        <f>SUM(ENERO:DICIEMBRE!AH74)</f>
        <v>0</v>
      </c>
      <c r="AI74" s="264">
        <f>SUM(ENERO:DICIEMBRE!AI74)</f>
        <v>0</v>
      </c>
      <c r="AJ74" s="264">
        <f>SUM(ENERO:DICIEMBRE!AJ74)</f>
        <v>0</v>
      </c>
      <c r="AK74" s="264">
        <f>SUM(ENERO:DICIEMBRE!AK74)</f>
        <v>0</v>
      </c>
      <c r="AL74" s="264">
        <f>SUM(ENERO:DICIEMBRE!AL74)</f>
        <v>0</v>
      </c>
      <c r="AM74" s="264">
        <f>SUM(ENERO:DICIEMBRE!AM74)</f>
        <v>0</v>
      </c>
      <c r="AN74" s="264">
        <f>SUM(ENERO:DICIEMBRE!AN74)</f>
        <v>0</v>
      </c>
      <c r="AO74" s="264">
        <f>SUM(ENERO:DICIEMBRE!AO74)</f>
        <v>0</v>
      </c>
      <c r="AP74" s="95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5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264">
        <f>SUM(ENERO:DICIEMBRE!F75)</f>
        <v>0</v>
      </c>
      <c r="G75" s="264">
        <f>SUM(ENERO:DICIEMBRE!G75)</f>
        <v>0</v>
      </c>
      <c r="H75" s="264">
        <f>SUM(ENERO:DICIEMBRE!H75)</f>
        <v>0</v>
      </c>
      <c r="I75" s="264">
        <f>SUM(ENERO:DICIEMBRE!I75)</f>
        <v>0</v>
      </c>
      <c r="J75" s="264">
        <f>SUM(ENERO:DICIEMBRE!J75)</f>
        <v>0</v>
      </c>
      <c r="K75" s="264">
        <f>SUM(ENERO:DICIEMBRE!K75)</f>
        <v>0</v>
      </c>
      <c r="L75" s="264">
        <f>SUM(ENERO:DICIEMBRE!L75)</f>
        <v>0</v>
      </c>
      <c r="M75" s="264">
        <f>SUM(ENERO:DICIEMBRE!M75)</f>
        <v>0</v>
      </c>
      <c r="N75" s="264">
        <f>SUM(ENERO:DICIEMBRE!N75)</f>
        <v>0</v>
      </c>
      <c r="O75" s="264">
        <f>SUM(ENERO:DICIEMBRE!O75)</f>
        <v>0</v>
      </c>
      <c r="P75" s="264">
        <f>SUM(ENERO:DICIEMBRE!P75)</f>
        <v>0</v>
      </c>
      <c r="Q75" s="264">
        <f>SUM(ENERO:DICIEMBRE!Q75)</f>
        <v>0</v>
      </c>
      <c r="R75" s="264">
        <f>SUM(ENERO:DICIEMBRE!R75)</f>
        <v>0</v>
      </c>
      <c r="S75" s="264">
        <f>SUM(ENERO:DICIEMBRE!S75)</f>
        <v>0</v>
      </c>
      <c r="T75" s="264">
        <f>SUM(ENERO:DICIEMBRE!T75)</f>
        <v>0</v>
      </c>
      <c r="U75" s="264">
        <f>SUM(ENERO:DICIEMBRE!U75)</f>
        <v>0</v>
      </c>
      <c r="V75" s="264">
        <f>SUM(ENERO:DICIEMBRE!V75)</f>
        <v>0</v>
      </c>
      <c r="W75" s="264">
        <f>SUM(ENERO:DICIEMBRE!W75)</f>
        <v>0</v>
      </c>
      <c r="X75" s="264">
        <f>SUM(ENERO:DICIEMBRE!X75)</f>
        <v>0</v>
      </c>
      <c r="Y75" s="264">
        <f>SUM(ENERO:DICIEMBRE!Y75)</f>
        <v>0</v>
      </c>
      <c r="Z75" s="264">
        <f>SUM(ENERO:DICIEMBRE!Z75)</f>
        <v>0</v>
      </c>
      <c r="AA75" s="264">
        <f>SUM(ENERO:DICIEMBRE!AA75)</f>
        <v>0</v>
      </c>
      <c r="AB75" s="264">
        <f>SUM(ENERO:DICIEMBRE!AB75)</f>
        <v>0</v>
      </c>
      <c r="AC75" s="264">
        <f>SUM(ENERO:DICIEMBRE!AC75)</f>
        <v>0</v>
      </c>
      <c r="AD75" s="264">
        <f>SUM(ENERO:DICIEMBRE!AD75)</f>
        <v>0</v>
      </c>
      <c r="AE75" s="264">
        <f>SUM(ENERO:DICIEMBRE!AE75)</f>
        <v>0</v>
      </c>
      <c r="AF75" s="264">
        <f>SUM(ENERO:DICIEMBRE!AF75)</f>
        <v>0</v>
      </c>
      <c r="AG75" s="264">
        <f>SUM(ENERO:DICIEMBRE!AG75)</f>
        <v>0</v>
      </c>
      <c r="AH75" s="264">
        <f>SUM(ENERO:DICIEMBRE!AH75)</f>
        <v>0</v>
      </c>
      <c r="AI75" s="264">
        <f>SUM(ENERO:DICIEMBRE!AI75)</f>
        <v>0</v>
      </c>
      <c r="AJ75" s="264">
        <f>SUM(ENERO:DICIEMBRE!AJ75)</f>
        <v>0</v>
      </c>
      <c r="AK75" s="264">
        <f>SUM(ENERO:DICIEMBRE!AK75)</f>
        <v>0</v>
      </c>
      <c r="AL75" s="264">
        <f>SUM(ENERO:DICIEMBRE!AL75)</f>
        <v>0</v>
      </c>
      <c r="AM75" s="264">
        <f>SUM(ENERO:DICIEMBRE!AM75)</f>
        <v>0</v>
      </c>
      <c r="AN75" s="264">
        <f>SUM(ENERO:DICIEMBRE!AN75)</f>
        <v>0</v>
      </c>
      <c r="AO75" s="264">
        <f>SUM(ENERO:DICIEMBRE!AO75)</f>
        <v>0</v>
      </c>
      <c r="AP75" s="95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5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264">
        <f>SUM(ENERO:DICIEMBRE!F76)</f>
        <v>0</v>
      </c>
      <c r="G76" s="264">
        <f>SUM(ENERO:DICIEMBRE!G76)</f>
        <v>0</v>
      </c>
      <c r="H76" s="264">
        <f>SUM(ENERO:DICIEMBRE!H76)</f>
        <v>0</v>
      </c>
      <c r="I76" s="264">
        <f>SUM(ENERO:DICIEMBRE!I76)</f>
        <v>0</v>
      </c>
      <c r="J76" s="264">
        <f>SUM(ENERO:DICIEMBRE!J76)</f>
        <v>0</v>
      </c>
      <c r="K76" s="264">
        <f>SUM(ENERO:DICIEMBRE!K76)</f>
        <v>0</v>
      </c>
      <c r="L76" s="264">
        <f>SUM(ENERO:DICIEMBRE!L76)</f>
        <v>0</v>
      </c>
      <c r="M76" s="264">
        <f>SUM(ENERO:DICIEMBRE!M76)</f>
        <v>0</v>
      </c>
      <c r="N76" s="264">
        <f>SUM(ENERO:DICIEMBRE!N76)</f>
        <v>0</v>
      </c>
      <c r="O76" s="264">
        <f>SUM(ENERO:DICIEMBRE!O76)</f>
        <v>0</v>
      </c>
      <c r="P76" s="264">
        <f>SUM(ENERO:DICIEMBRE!P76)</f>
        <v>0</v>
      </c>
      <c r="Q76" s="264">
        <f>SUM(ENERO:DICIEMBRE!Q76)</f>
        <v>0</v>
      </c>
      <c r="R76" s="264">
        <f>SUM(ENERO:DICIEMBRE!R76)</f>
        <v>0</v>
      </c>
      <c r="S76" s="264">
        <f>SUM(ENERO:DICIEMBRE!S76)</f>
        <v>0</v>
      </c>
      <c r="T76" s="264">
        <f>SUM(ENERO:DICIEMBRE!T76)</f>
        <v>0</v>
      </c>
      <c r="U76" s="264">
        <f>SUM(ENERO:DICIEMBRE!U76)</f>
        <v>0</v>
      </c>
      <c r="V76" s="264">
        <f>SUM(ENERO:DICIEMBRE!V76)</f>
        <v>0</v>
      </c>
      <c r="W76" s="264">
        <f>SUM(ENERO:DICIEMBRE!W76)</f>
        <v>0</v>
      </c>
      <c r="X76" s="264">
        <f>SUM(ENERO:DICIEMBRE!X76)</f>
        <v>0</v>
      </c>
      <c r="Y76" s="264">
        <f>SUM(ENERO:DICIEMBRE!Y76)</f>
        <v>0</v>
      </c>
      <c r="Z76" s="264">
        <f>SUM(ENERO:DICIEMBRE!Z76)</f>
        <v>0</v>
      </c>
      <c r="AA76" s="264">
        <f>SUM(ENERO:DICIEMBRE!AA76)</f>
        <v>0</v>
      </c>
      <c r="AB76" s="264">
        <f>SUM(ENERO:DICIEMBRE!AB76)</f>
        <v>0</v>
      </c>
      <c r="AC76" s="264">
        <f>SUM(ENERO:DICIEMBRE!AC76)</f>
        <v>0</v>
      </c>
      <c r="AD76" s="264">
        <f>SUM(ENERO:DICIEMBRE!AD76)</f>
        <v>0</v>
      </c>
      <c r="AE76" s="264">
        <f>SUM(ENERO:DICIEMBRE!AE76)</f>
        <v>0</v>
      </c>
      <c r="AF76" s="264">
        <f>SUM(ENERO:DICIEMBRE!AF76)</f>
        <v>0</v>
      </c>
      <c r="AG76" s="264">
        <f>SUM(ENERO:DICIEMBRE!AG76)</f>
        <v>0</v>
      </c>
      <c r="AH76" s="264">
        <f>SUM(ENERO:DICIEMBRE!AH76)</f>
        <v>0</v>
      </c>
      <c r="AI76" s="264">
        <f>SUM(ENERO:DICIEMBRE!AI76)</f>
        <v>0</v>
      </c>
      <c r="AJ76" s="264">
        <f>SUM(ENERO:DICIEMBRE!AJ76)</f>
        <v>0</v>
      </c>
      <c r="AK76" s="264">
        <f>SUM(ENERO:DICIEMBRE!AK76)</f>
        <v>0</v>
      </c>
      <c r="AL76" s="264">
        <f>SUM(ENERO:DICIEMBRE!AL76)</f>
        <v>0</v>
      </c>
      <c r="AM76" s="264">
        <f>SUM(ENERO:DICIEMBRE!AM76)</f>
        <v>0</v>
      </c>
      <c r="AN76" s="264">
        <f>SUM(ENERO:DICIEMBRE!AN76)</f>
        <v>0</v>
      </c>
      <c r="AO76" s="264">
        <f>SUM(ENERO:DICIEMBRE!AO76)</f>
        <v>0</v>
      </c>
      <c r="AP76" s="95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5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264">
        <f>SUM(ENERO:DICIEMBRE!F77)</f>
        <v>0</v>
      </c>
      <c r="G77" s="264">
        <f>SUM(ENERO:DICIEMBRE!G77)</f>
        <v>0</v>
      </c>
      <c r="H77" s="264">
        <f>SUM(ENERO:DICIEMBRE!H77)</f>
        <v>0</v>
      </c>
      <c r="I77" s="264">
        <f>SUM(ENERO:DICIEMBRE!I77)</f>
        <v>0</v>
      </c>
      <c r="J77" s="264">
        <f>SUM(ENERO:DICIEMBRE!J77)</f>
        <v>0</v>
      </c>
      <c r="K77" s="264">
        <f>SUM(ENERO:DICIEMBRE!K77)</f>
        <v>0</v>
      </c>
      <c r="L77" s="264">
        <f>SUM(ENERO:DICIEMBRE!L77)</f>
        <v>0</v>
      </c>
      <c r="M77" s="264">
        <f>SUM(ENERO:DICIEMBRE!M77)</f>
        <v>0</v>
      </c>
      <c r="N77" s="264">
        <f>SUM(ENERO:DICIEMBRE!N77)</f>
        <v>0</v>
      </c>
      <c r="O77" s="264">
        <f>SUM(ENERO:DICIEMBRE!O77)</f>
        <v>0</v>
      </c>
      <c r="P77" s="264">
        <f>SUM(ENERO:DICIEMBRE!P77)</f>
        <v>0</v>
      </c>
      <c r="Q77" s="264">
        <f>SUM(ENERO:DICIEMBRE!Q77)</f>
        <v>0</v>
      </c>
      <c r="R77" s="264">
        <f>SUM(ENERO:DICIEMBRE!R77)</f>
        <v>0</v>
      </c>
      <c r="S77" s="264">
        <f>SUM(ENERO:DICIEMBRE!S77)</f>
        <v>0</v>
      </c>
      <c r="T77" s="264">
        <f>SUM(ENERO:DICIEMBRE!T77)</f>
        <v>0</v>
      </c>
      <c r="U77" s="264">
        <f>SUM(ENERO:DICIEMBRE!U77)</f>
        <v>0</v>
      </c>
      <c r="V77" s="264">
        <f>SUM(ENERO:DICIEMBRE!V77)</f>
        <v>0</v>
      </c>
      <c r="W77" s="264">
        <f>SUM(ENERO:DICIEMBRE!W77)</f>
        <v>0</v>
      </c>
      <c r="X77" s="264">
        <f>SUM(ENERO:DICIEMBRE!X77)</f>
        <v>0</v>
      </c>
      <c r="Y77" s="264">
        <f>SUM(ENERO:DICIEMBRE!Y77)</f>
        <v>0</v>
      </c>
      <c r="Z77" s="264">
        <f>SUM(ENERO:DICIEMBRE!Z77)</f>
        <v>0</v>
      </c>
      <c r="AA77" s="264">
        <f>SUM(ENERO:DICIEMBRE!AA77)</f>
        <v>0</v>
      </c>
      <c r="AB77" s="264">
        <f>SUM(ENERO:DICIEMBRE!AB77)</f>
        <v>0</v>
      </c>
      <c r="AC77" s="264">
        <f>SUM(ENERO:DICIEMBRE!AC77)</f>
        <v>0</v>
      </c>
      <c r="AD77" s="264">
        <f>SUM(ENERO:DICIEMBRE!AD77)</f>
        <v>0</v>
      </c>
      <c r="AE77" s="264">
        <f>SUM(ENERO:DICIEMBRE!AE77)</f>
        <v>0</v>
      </c>
      <c r="AF77" s="264">
        <f>SUM(ENERO:DICIEMBRE!AF77)</f>
        <v>0</v>
      </c>
      <c r="AG77" s="264">
        <f>SUM(ENERO:DICIEMBRE!AG77)</f>
        <v>0</v>
      </c>
      <c r="AH77" s="264">
        <f>SUM(ENERO:DICIEMBRE!AH77)</f>
        <v>0</v>
      </c>
      <c r="AI77" s="264">
        <f>SUM(ENERO:DICIEMBRE!AI77)</f>
        <v>0</v>
      </c>
      <c r="AJ77" s="264">
        <f>SUM(ENERO:DICIEMBRE!AJ77)</f>
        <v>0</v>
      </c>
      <c r="AK77" s="264">
        <f>SUM(ENERO:DICIEMBRE!AK77)</f>
        <v>0</v>
      </c>
      <c r="AL77" s="264">
        <f>SUM(ENERO:DICIEMBRE!AL77)</f>
        <v>0</v>
      </c>
      <c r="AM77" s="264">
        <f>SUM(ENERO:DICIEMBRE!AM77)</f>
        <v>0</v>
      </c>
      <c r="AN77" s="264">
        <f>SUM(ENERO:DICIEMBRE!AN77)</f>
        <v>0</v>
      </c>
      <c r="AO77" s="264">
        <f>SUM(ENERO:DICIEMBRE!AO77)</f>
        <v>0</v>
      </c>
      <c r="AP77" s="95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2503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264">
        <f>SUM(ENERO:DICIEMBRE!F78)</f>
        <v>0</v>
      </c>
      <c r="G78" s="264">
        <f>SUM(ENERO:DICIEMBRE!G78)</f>
        <v>0</v>
      </c>
      <c r="H78" s="264">
        <f>SUM(ENERO:DICIEMBRE!H78)</f>
        <v>0</v>
      </c>
      <c r="I78" s="264">
        <f>SUM(ENERO:DICIEMBRE!I78)</f>
        <v>0</v>
      </c>
      <c r="J78" s="264">
        <f>SUM(ENERO:DICIEMBRE!J78)</f>
        <v>0</v>
      </c>
      <c r="K78" s="264">
        <f>SUM(ENERO:DICIEMBRE!K78)</f>
        <v>0</v>
      </c>
      <c r="L78" s="264">
        <f>SUM(ENERO:DICIEMBRE!L78)</f>
        <v>0</v>
      </c>
      <c r="M78" s="264">
        <f>SUM(ENERO:DICIEMBRE!M78)</f>
        <v>0</v>
      </c>
      <c r="N78" s="264">
        <f>SUM(ENERO:DICIEMBRE!N78)</f>
        <v>0</v>
      </c>
      <c r="O78" s="264">
        <f>SUM(ENERO:DICIEMBRE!O78)</f>
        <v>0</v>
      </c>
      <c r="P78" s="264">
        <f>SUM(ENERO:DICIEMBRE!P78)</f>
        <v>0</v>
      </c>
      <c r="Q78" s="264">
        <f>SUM(ENERO:DICIEMBRE!Q78)</f>
        <v>0</v>
      </c>
      <c r="R78" s="264">
        <f>SUM(ENERO:DICIEMBRE!R78)</f>
        <v>0</v>
      </c>
      <c r="S78" s="264">
        <f>SUM(ENERO:DICIEMBRE!S78)</f>
        <v>0</v>
      </c>
      <c r="T78" s="264">
        <f>SUM(ENERO:DICIEMBRE!T78)</f>
        <v>0</v>
      </c>
      <c r="U78" s="264">
        <f>SUM(ENERO:DICIEMBRE!U78)</f>
        <v>0</v>
      </c>
      <c r="V78" s="264">
        <f>SUM(ENERO:DICIEMBRE!V78)</f>
        <v>0</v>
      </c>
      <c r="W78" s="264">
        <f>SUM(ENERO:DICIEMBRE!W78)</f>
        <v>0</v>
      </c>
      <c r="X78" s="264">
        <f>SUM(ENERO:DICIEMBRE!X78)</f>
        <v>0</v>
      </c>
      <c r="Y78" s="264">
        <f>SUM(ENERO:DICIEMBRE!Y78)</f>
        <v>0</v>
      </c>
      <c r="Z78" s="264">
        <f>SUM(ENERO:DICIEMBRE!Z78)</f>
        <v>0</v>
      </c>
      <c r="AA78" s="264">
        <f>SUM(ENERO:DICIEMBRE!AA78)</f>
        <v>0</v>
      </c>
      <c r="AB78" s="264">
        <f>SUM(ENERO:DICIEMBRE!AB78)</f>
        <v>0</v>
      </c>
      <c r="AC78" s="264">
        <f>SUM(ENERO:DICIEMBRE!AC78)</f>
        <v>0</v>
      </c>
      <c r="AD78" s="264">
        <f>SUM(ENERO:DICIEMBRE!AD78)</f>
        <v>0</v>
      </c>
      <c r="AE78" s="264">
        <f>SUM(ENERO:DICIEMBRE!AE78)</f>
        <v>0</v>
      </c>
      <c r="AF78" s="264">
        <f>SUM(ENERO:DICIEMBRE!AF78)</f>
        <v>0</v>
      </c>
      <c r="AG78" s="264">
        <f>SUM(ENERO:DICIEMBRE!AG78)</f>
        <v>0</v>
      </c>
      <c r="AH78" s="264">
        <f>SUM(ENERO:DICIEMBRE!AH78)</f>
        <v>0</v>
      </c>
      <c r="AI78" s="264">
        <f>SUM(ENERO:DICIEMBRE!AI78)</f>
        <v>0</v>
      </c>
      <c r="AJ78" s="264">
        <f>SUM(ENERO:DICIEMBRE!AJ78)</f>
        <v>0</v>
      </c>
      <c r="AK78" s="264">
        <f>SUM(ENERO:DICIEMBRE!AK78)</f>
        <v>0</v>
      </c>
      <c r="AL78" s="264">
        <f>SUM(ENERO:DICIEMBRE!AL78)</f>
        <v>0</v>
      </c>
      <c r="AM78" s="264">
        <f>SUM(ENERO:DICIEMBRE!AM78)</f>
        <v>0</v>
      </c>
      <c r="AN78" s="264">
        <f>SUM(ENERO:DICIEMBRE!AN78)</f>
        <v>0</v>
      </c>
      <c r="AO78" s="264">
        <f>SUM(ENERO:DICIEMBRE!AO78)</f>
        <v>0</v>
      </c>
      <c r="AP78" s="95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120" t="s">
        <v>91</v>
      </c>
      <c r="B79" s="121"/>
      <c r="C79" s="121"/>
      <c r="D79" s="122"/>
      <c r="E79" s="122"/>
      <c r="F79" s="122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x14ac:dyDescent="0.2">
      <c r="A80" s="2501" t="s">
        <v>92</v>
      </c>
      <c r="B80" s="2507" t="s">
        <v>93</v>
      </c>
      <c r="C80" s="2507"/>
      <c r="D80" s="2507" t="s">
        <v>94</v>
      </c>
      <c r="E80" s="2508"/>
      <c r="F80" s="2509" t="s">
        <v>95</v>
      </c>
      <c r="G80" s="2507"/>
      <c r="H80" s="2509" t="s">
        <v>96</v>
      </c>
      <c r="I80" s="2507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337"/>
      <c r="X80" s="338"/>
      <c r="Y80" s="338"/>
      <c r="Z80" s="338"/>
      <c r="AA80" s="338"/>
      <c r="AB80" s="338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2503"/>
      <c r="B81" s="339" t="s">
        <v>97</v>
      </c>
      <c r="C81" s="340" t="s">
        <v>98</v>
      </c>
      <c r="D81" s="339" t="s">
        <v>97</v>
      </c>
      <c r="E81" s="341" t="s">
        <v>98</v>
      </c>
      <c r="F81" s="342" t="s">
        <v>97</v>
      </c>
      <c r="G81" s="340" t="s">
        <v>98</v>
      </c>
      <c r="H81" s="342" t="s">
        <v>97</v>
      </c>
      <c r="I81" s="340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337"/>
      <c r="X81" s="338"/>
      <c r="Y81" s="338"/>
      <c r="Z81" s="338"/>
      <c r="AA81" s="338"/>
      <c r="AB81" s="338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343" t="s">
        <v>99</v>
      </c>
      <c r="B82" s="264">
        <f>SUM(ENERO:DICIEMBRE!B82)</f>
        <v>0</v>
      </c>
      <c r="C82" s="264">
        <f>SUM(ENERO:DICIEMBRE!C82)</f>
        <v>0</v>
      </c>
      <c r="D82" s="264">
        <f>SUM(ENERO:DICIEMBRE!D82)</f>
        <v>0</v>
      </c>
      <c r="E82" s="264">
        <f>SUM(ENERO:DICIEMBRE!E82)</f>
        <v>0</v>
      </c>
      <c r="F82" s="264">
        <f>SUM(ENERO:DICIEMBRE!F82)</f>
        <v>0</v>
      </c>
      <c r="G82" s="264">
        <f>SUM(ENERO:DICIEMBRE!G82)</f>
        <v>0</v>
      </c>
      <c r="H82" s="264">
        <f>SUM(ENERO:DICIEMBRE!H82)</f>
        <v>0</v>
      </c>
      <c r="I82" s="264">
        <f>SUM(ENERO:DICIEMBRE!I82)</f>
        <v>0</v>
      </c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337"/>
      <c r="X82" s="338"/>
      <c r="Y82" s="338"/>
      <c r="Z82" s="338"/>
      <c r="AA82" s="338"/>
      <c r="AB82" s="338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264">
        <f>SUM(ENERO:DICIEMBRE!B83)</f>
        <v>0</v>
      </c>
      <c r="C83" s="264">
        <f>SUM(ENERO:DICIEMBRE!C83)</f>
        <v>0</v>
      </c>
      <c r="D83" s="264">
        <f>SUM(ENERO:DICIEMBRE!D83)</f>
        <v>0</v>
      </c>
      <c r="E83" s="264">
        <f>SUM(ENERO:DICIEMBRE!E83)</f>
        <v>0</v>
      </c>
      <c r="F83" s="264">
        <f>SUM(ENERO:DICIEMBRE!F83)</f>
        <v>0</v>
      </c>
      <c r="G83" s="264">
        <f>SUM(ENERO:DICIEMBRE!G83)</f>
        <v>0</v>
      </c>
      <c r="H83" s="264">
        <f>SUM(ENERO:DICIEMBRE!H83)</f>
        <v>0</v>
      </c>
      <c r="I83" s="264">
        <f>SUM(ENERO:DICIEMBRE!I83)</f>
        <v>0</v>
      </c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337"/>
      <c r="X83" s="338"/>
      <c r="Y83" s="338"/>
      <c r="Z83" s="338"/>
      <c r="AA83" s="338"/>
      <c r="AB83" s="338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264">
        <f>SUM(ENERO:DICIEMBRE!B84)</f>
        <v>0</v>
      </c>
      <c r="C84" s="264">
        <f>SUM(ENERO:DICIEMBRE!C84)</f>
        <v>0</v>
      </c>
      <c r="D84" s="264">
        <f>SUM(ENERO:DICIEMBRE!D84)</f>
        <v>0</v>
      </c>
      <c r="E84" s="264">
        <f>SUM(ENERO:DICIEMBRE!E84)</f>
        <v>0</v>
      </c>
      <c r="F84" s="264">
        <f>SUM(ENERO:DICIEMBRE!F84)</f>
        <v>0</v>
      </c>
      <c r="G84" s="264">
        <f>SUM(ENERO:DICIEMBRE!G84)</f>
        <v>0</v>
      </c>
      <c r="H84" s="264">
        <f>SUM(ENERO:DICIEMBRE!H84)</f>
        <v>0</v>
      </c>
      <c r="I84" s="264">
        <f>SUM(ENERO:DICIEMBRE!I84)</f>
        <v>0</v>
      </c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337"/>
      <c r="X84" s="338"/>
      <c r="Y84" s="338"/>
      <c r="Z84" s="338"/>
      <c r="AA84" s="338"/>
      <c r="AB84" s="338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264">
        <f>SUM(ENERO:DICIEMBRE!B85)</f>
        <v>0</v>
      </c>
      <c r="C85" s="264">
        <f>SUM(ENERO:DICIEMBRE!C85)</f>
        <v>0</v>
      </c>
      <c r="D85" s="264">
        <f>SUM(ENERO:DICIEMBRE!D85)</f>
        <v>0</v>
      </c>
      <c r="E85" s="264">
        <f>SUM(ENERO:DICIEMBRE!E85)</f>
        <v>0</v>
      </c>
      <c r="F85" s="264">
        <f>SUM(ENERO:DICIEMBRE!F85)</f>
        <v>0</v>
      </c>
      <c r="G85" s="264">
        <f>SUM(ENERO:DICIEMBRE!G85)</f>
        <v>0</v>
      </c>
      <c r="H85" s="264">
        <f>SUM(ENERO:DICIEMBRE!H85)</f>
        <v>0</v>
      </c>
      <c r="I85" s="264">
        <f>SUM(ENERO:DICIEMBRE!I85)</f>
        <v>0</v>
      </c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337"/>
      <c r="X85" s="338"/>
      <c r="Y85" s="338"/>
      <c r="Z85" s="338"/>
      <c r="AA85" s="338"/>
      <c r="AB85" s="338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133"/>
      <c r="C86" s="133"/>
      <c r="D86" s="133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337"/>
      <c r="W86" s="344"/>
      <c r="X86" s="345"/>
      <c r="Y86" s="345"/>
      <c r="Z86" s="345"/>
      <c r="AA86" s="345"/>
      <c r="AB86" s="345"/>
      <c r="AC86" s="345"/>
      <c r="AD86" s="89"/>
      <c r="AE86" s="89"/>
      <c r="AF86" s="89"/>
      <c r="AG86" s="89"/>
      <c r="AH86" s="345"/>
      <c r="AI86" s="345"/>
      <c r="AJ86" s="345"/>
      <c r="AK86" s="345"/>
      <c r="AL86" s="89"/>
      <c r="AM86" s="89"/>
      <c r="AN86" s="89"/>
      <c r="AO86" s="89"/>
      <c r="AP86" s="89"/>
    </row>
    <row r="87" spans="1:75" s="2" customFormat="1" ht="15" x14ac:dyDescent="0.2">
      <c r="A87" s="2501" t="s">
        <v>104</v>
      </c>
      <c r="B87" s="2501" t="s">
        <v>105</v>
      </c>
      <c r="C87" s="2511" t="s">
        <v>106</v>
      </c>
      <c r="D87" s="2489" t="s">
        <v>107</v>
      </c>
      <c r="E87" s="346"/>
      <c r="F87" s="347"/>
      <c r="G87" s="348"/>
      <c r="H87" s="348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349"/>
      <c r="W87" s="349"/>
      <c r="X87" s="248"/>
      <c r="Y87" s="248"/>
      <c r="Z87" s="249"/>
      <c r="AA87" s="249"/>
      <c r="AB87" s="249"/>
      <c r="AC87" s="89"/>
      <c r="AD87" s="89"/>
      <c r="AE87" s="89"/>
      <c r="AF87" s="89"/>
      <c r="AG87" s="136"/>
      <c r="AH87" s="349"/>
      <c r="AI87" s="349"/>
      <c r="AJ87" s="349"/>
      <c r="AK87" s="350"/>
    </row>
    <row r="88" spans="1:75" s="2" customFormat="1" ht="15" x14ac:dyDescent="0.2">
      <c r="A88" s="2510"/>
      <c r="B88" s="2510"/>
      <c r="C88" s="2512"/>
      <c r="D88" s="2513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345"/>
      <c r="W88" s="349"/>
      <c r="X88" s="349"/>
      <c r="Y88" s="349"/>
      <c r="Z88" s="349"/>
      <c r="AA88" s="349"/>
      <c r="AB88" s="345"/>
      <c r="AC88" s="89"/>
      <c r="AD88" s="89"/>
      <c r="AE88" s="89"/>
      <c r="AF88" s="89"/>
      <c r="AG88" s="89"/>
      <c r="AH88" s="345"/>
      <c r="AI88" s="349"/>
      <c r="AJ88" s="349"/>
      <c r="AK88" s="350"/>
    </row>
    <row r="89" spans="1:75" s="2" customFormat="1" ht="15" x14ac:dyDescent="0.2">
      <c r="A89" s="138" t="s">
        <v>108</v>
      </c>
      <c r="B89" s="264">
        <f>SUM(ENERO:DICIEMBRE!B89)</f>
        <v>1613</v>
      </c>
      <c r="C89" s="264">
        <f>SUM(ENERO:DICIEMBRE!C89)</f>
        <v>411</v>
      </c>
      <c r="D89" s="264">
        <f>SUM(ENERO:DICIEMBRE!D89)</f>
        <v>943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345"/>
      <c r="W89" s="349"/>
      <c r="X89" s="349"/>
      <c r="Y89" s="349"/>
      <c r="Z89" s="349"/>
      <c r="AA89" s="349"/>
      <c r="AB89" s="345"/>
      <c r="AC89" s="89"/>
      <c r="AD89" s="89"/>
      <c r="AE89" s="89"/>
      <c r="AF89" s="89"/>
      <c r="AG89" s="89"/>
      <c r="AH89" s="345"/>
      <c r="AI89" s="349"/>
      <c r="AJ89" s="349"/>
      <c r="AK89" s="350"/>
    </row>
    <row r="90" spans="1:75" s="2" customFormat="1" ht="21" x14ac:dyDescent="0.2">
      <c r="A90" s="126" t="s">
        <v>109</v>
      </c>
      <c r="B90" s="264">
        <f>SUM(ENERO:DICIEMBRE!B90)</f>
        <v>0</v>
      </c>
      <c r="C90" s="264">
        <f>SUM(ENERO:DICIEMBRE!C90)</f>
        <v>0</v>
      </c>
      <c r="D90" s="264">
        <f>SUM(ENERO:DICIEMBRE!D90)</f>
        <v>0</v>
      </c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345"/>
      <c r="W90" s="349"/>
      <c r="X90" s="349"/>
      <c r="Y90" s="349"/>
      <c r="Z90" s="349"/>
      <c r="AA90" s="349"/>
      <c r="AB90" s="345"/>
      <c r="AC90" s="89"/>
      <c r="AD90" s="89"/>
      <c r="AE90" s="89"/>
      <c r="AF90" s="89"/>
      <c r="AG90" s="89"/>
      <c r="AH90" s="345"/>
      <c r="AI90" s="349"/>
      <c r="AJ90" s="349"/>
      <c r="AK90" s="350"/>
    </row>
    <row r="91" spans="1:75" s="2" customFormat="1" ht="21" x14ac:dyDescent="0.2">
      <c r="A91" s="126" t="s">
        <v>110</v>
      </c>
      <c r="B91" s="264">
        <f>SUM(ENERO:DICIEMBRE!B91)</f>
        <v>0</v>
      </c>
      <c r="C91" s="264">
        <f>SUM(ENERO:DICIEMBRE!C91)</f>
        <v>0</v>
      </c>
      <c r="D91" s="264">
        <f>SUM(ENERO:DICIEMBRE!D91)</f>
        <v>0</v>
      </c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345"/>
      <c r="W91" s="349"/>
      <c r="X91" s="349"/>
      <c r="Y91" s="349"/>
      <c r="Z91" s="349"/>
      <c r="AA91" s="349"/>
      <c r="AB91" s="345"/>
      <c r="AC91" s="89"/>
      <c r="AD91" s="89"/>
      <c r="AE91" s="89"/>
      <c r="AF91" s="89"/>
      <c r="AG91" s="89"/>
      <c r="AH91" s="345"/>
      <c r="AI91" s="349"/>
      <c r="AJ91" s="349"/>
      <c r="AK91" s="350"/>
    </row>
    <row r="92" spans="1:75" s="2" customFormat="1" ht="15" x14ac:dyDescent="0.2">
      <c r="A92" s="142" t="s">
        <v>111</v>
      </c>
      <c r="B92" s="264">
        <f>SUM(ENERO:DICIEMBRE!B92)</f>
        <v>0</v>
      </c>
      <c r="C92" s="264">
        <f>SUM(ENERO:DICIEMBRE!C92)</f>
        <v>0</v>
      </c>
      <c r="D92" s="264">
        <f>SUM(ENERO:DICIEMBRE!D92)</f>
        <v>0</v>
      </c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345"/>
      <c r="W92" s="349"/>
      <c r="X92" s="349"/>
      <c r="Y92" s="349"/>
      <c r="Z92" s="349"/>
      <c r="AA92" s="349"/>
      <c r="AB92" s="345"/>
      <c r="AC92" s="89"/>
      <c r="AD92" s="89"/>
      <c r="AE92" s="89"/>
      <c r="AF92" s="89"/>
      <c r="AG92" s="89"/>
      <c r="AH92" s="345"/>
      <c r="AI92" s="349"/>
      <c r="AJ92" s="349"/>
      <c r="AK92" s="350"/>
    </row>
    <row r="93" spans="1:75" s="2" customFormat="1" ht="21.75" x14ac:dyDescent="0.2">
      <c r="A93" s="143" t="s">
        <v>112</v>
      </c>
      <c r="B93" s="264">
        <f>SUM(ENERO:DICIEMBRE!B93)</f>
        <v>0</v>
      </c>
      <c r="C93" s="264">
        <f>SUM(ENERO:DICIEMBRE!C93)</f>
        <v>0</v>
      </c>
      <c r="D93" s="264">
        <f>SUM(ENERO:DICIEMBRE!D93)</f>
        <v>0</v>
      </c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345"/>
      <c r="W93" s="349"/>
      <c r="X93" s="349"/>
      <c r="Y93" s="349"/>
      <c r="Z93" s="349"/>
      <c r="AA93" s="349"/>
      <c r="AB93" s="345"/>
      <c r="AC93" s="89"/>
      <c r="AD93" s="89"/>
      <c r="AE93" s="89"/>
      <c r="AF93" s="89"/>
      <c r="AG93" s="89"/>
      <c r="AH93" s="345"/>
      <c r="AI93" s="349"/>
      <c r="AJ93" s="349"/>
      <c r="AK93" s="350"/>
    </row>
    <row r="94" spans="1:75" s="2" customFormat="1" ht="21.75" x14ac:dyDescent="0.2">
      <c r="A94" s="143" t="s">
        <v>113</v>
      </c>
      <c r="B94" s="264">
        <f>SUM(ENERO:DICIEMBRE!B94)</f>
        <v>0</v>
      </c>
      <c r="C94" s="264">
        <f>SUM(ENERO:DICIEMBRE!C94)</f>
        <v>0</v>
      </c>
      <c r="D94" s="264">
        <f>SUM(ENERO:DICIEMBRE!D94)</f>
        <v>0</v>
      </c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345"/>
      <c r="W94" s="349"/>
      <c r="X94" s="349"/>
      <c r="Y94" s="349"/>
      <c r="Z94" s="349"/>
      <c r="AA94" s="349"/>
      <c r="AB94" s="345"/>
      <c r="AC94" s="89"/>
      <c r="AD94" s="89"/>
      <c r="AE94" s="89"/>
      <c r="AF94" s="89"/>
      <c r="AG94" s="89"/>
      <c r="AH94" s="345"/>
      <c r="AI94" s="349"/>
      <c r="AJ94" s="351"/>
      <c r="AK94" s="352"/>
    </row>
    <row r="95" spans="1:75" s="2" customFormat="1" ht="21.75" x14ac:dyDescent="0.2">
      <c r="A95" s="145" t="s">
        <v>114</v>
      </c>
      <c r="B95" s="264">
        <f>SUM(ENERO:DICIEMBRE!B95)</f>
        <v>0</v>
      </c>
      <c r="C95" s="264">
        <f>SUM(ENERO:DICIEMBRE!C95)</f>
        <v>0</v>
      </c>
      <c r="D95" s="264">
        <f>SUM(ENERO:DICIEMBRE!D95)</f>
        <v>0</v>
      </c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345"/>
      <c r="W95" s="349"/>
      <c r="X95" s="349"/>
      <c r="Y95" s="349"/>
      <c r="Z95" s="349"/>
      <c r="AA95" s="349"/>
      <c r="AB95" s="345"/>
      <c r="AC95" s="89"/>
      <c r="AD95" s="89"/>
      <c r="AE95" s="89"/>
      <c r="AF95" s="89"/>
      <c r="AG95" s="89"/>
      <c r="AH95" s="345"/>
      <c r="AI95" s="353"/>
      <c r="AJ95" s="349"/>
      <c r="AK95" s="350"/>
      <c r="AL95" s="350"/>
      <c r="AM95" s="350"/>
      <c r="AN95" s="350"/>
      <c r="AO95" s="350"/>
      <c r="AP95" s="350"/>
      <c r="AQ95" s="350"/>
    </row>
    <row r="96" spans="1:75" s="2" customFormat="1" ht="15" x14ac:dyDescent="0.2">
      <c r="A96" s="14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337"/>
      <c r="W96" s="345"/>
      <c r="X96" s="345"/>
      <c r="Y96" s="345"/>
      <c r="Z96" s="345"/>
      <c r="AA96" s="345"/>
      <c r="AB96" s="345"/>
      <c r="AC96" s="89"/>
      <c r="AD96" s="89"/>
      <c r="AE96" s="89"/>
      <c r="AF96" s="89"/>
      <c r="AG96" s="89"/>
      <c r="AH96" s="89"/>
      <c r="AI96" s="89"/>
      <c r="AJ96" s="345"/>
      <c r="AK96" s="345"/>
      <c r="AL96" s="345"/>
      <c r="AM96" s="345"/>
      <c r="AN96" s="345"/>
      <c r="AO96" s="345"/>
      <c r="AP96" s="345"/>
      <c r="AQ96" s="350"/>
    </row>
    <row r="97" spans="1:107" s="2" customFormat="1" ht="15" x14ac:dyDescent="0.2">
      <c r="A97" s="2501" t="s">
        <v>116</v>
      </c>
      <c r="B97" s="2501" t="s">
        <v>117</v>
      </c>
      <c r="C97" s="2501" t="s">
        <v>118</v>
      </c>
      <c r="D97" s="2501" t="s">
        <v>119</v>
      </c>
      <c r="E97" s="2504" t="s">
        <v>120</v>
      </c>
      <c r="F97" s="2509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354"/>
      <c r="Y97" s="354"/>
      <c r="Z97" s="354"/>
      <c r="AA97" s="355"/>
      <c r="AB97" s="355"/>
      <c r="AC97" s="355"/>
      <c r="AD97" s="355"/>
      <c r="AE97" s="356"/>
      <c r="AF97" s="354"/>
      <c r="AG97" s="89"/>
      <c r="AH97" s="89"/>
      <c r="AI97" s="89"/>
      <c r="AJ97" s="89"/>
      <c r="AK97" s="89"/>
      <c r="AL97" s="354"/>
      <c r="AM97" s="355"/>
      <c r="AN97" s="355"/>
      <c r="AO97" s="355"/>
      <c r="AP97" s="355"/>
      <c r="AQ97" s="355"/>
      <c r="AR97" s="355"/>
      <c r="AS97" s="357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510"/>
      <c r="B98" s="2510"/>
      <c r="C98" s="2510"/>
      <c r="D98" s="2510"/>
      <c r="E98" s="358" t="s">
        <v>121</v>
      </c>
      <c r="F98" s="250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354"/>
      <c r="Y98" s="354"/>
      <c r="Z98" s="354"/>
      <c r="AA98" s="355"/>
      <c r="AB98" s="355"/>
      <c r="AC98" s="355"/>
      <c r="AD98" s="355"/>
      <c r="AE98" s="356"/>
      <c r="AF98" s="354"/>
      <c r="AG98" s="89"/>
      <c r="AH98" s="89"/>
      <c r="AI98" s="89"/>
      <c r="AJ98" s="89"/>
      <c r="AK98" s="89"/>
      <c r="AL98" s="354"/>
      <c r="AM98" s="355"/>
      <c r="AN98" s="355"/>
      <c r="AO98" s="355"/>
      <c r="AP98" s="355"/>
      <c r="AQ98" s="355"/>
      <c r="AR98" s="355"/>
      <c r="AS98" s="357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359" t="s">
        <v>123</v>
      </c>
      <c r="B99" s="264">
        <f>SUM(ENERO:DICIEMBRE!B99)</f>
        <v>372</v>
      </c>
      <c r="C99" s="264">
        <f>SUM(ENERO:DICIEMBRE!C99)</f>
        <v>2</v>
      </c>
      <c r="D99" s="264">
        <f>SUM(ENERO:DICIEMBRE!D99)</f>
        <v>374</v>
      </c>
      <c r="E99" s="264">
        <f>SUM(ENERO:DICIEMBRE!E99)</f>
        <v>0</v>
      </c>
      <c r="F99" s="264">
        <f>SUM(ENERO:DICIEMBRE!F99)</f>
        <v>0</v>
      </c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345"/>
      <c r="Y99" s="345"/>
      <c r="Z99" s="345"/>
      <c r="AA99" s="338"/>
      <c r="AB99" s="338"/>
      <c r="AC99" s="338"/>
      <c r="AD99" s="338"/>
      <c r="AE99" s="360"/>
      <c r="AF99" s="345"/>
      <c r="AG99" s="89"/>
      <c r="AH99" s="89"/>
      <c r="AI99" s="89"/>
      <c r="AJ99" s="89"/>
      <c r="AK99" s="89"/>
      <c r="AL99" s="345"/>
      <c r="AM99" s="338"/>
      <c r="AN99" s="338"/>
      <c r="AO99" s="338"/>
      <c r="AP99" s="338"/>
      <c r="AQ99" s="338"/>
      <c r="AR99" s="338"/>
      <c r="AS99" s="350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264">
        <f>SUM(ENERO:DICIEMBRE!B100)</f>
        <v>1</v>
      </c>
      <c r="C100" s="264">
        <f>SUM(ENERO:DICIEMBRE!C100)</f>
        <v>0</v>
      </c>
      <c r="D100" s="264">
        <f>SUM(ENERO:DICIEMBRE!D100)</f>
        <v>1</v>
      </c>
      <c r="E100" s="264">
        <f>SUM(ENERO:DICIEMBRE!E100)</f>
        <v>0</v>
      </c>
      <c r="F100" s="264">
        <f>SUM(ENERO:DICIEMBRE!F100)</f>
        <v>0</v>
      </c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345"/>
      <c r="Y100" s="345"/>
      <c r="Z100" s="345"/>
      <c r="AA100" s="338"/>
      <c r="AB100" s="338"/>
      <c r="AC100" s="338"/>
      <c r="AD100" s="338"/>
      <c r="AE100" s="360"/>
      <c r="AF100" s="345"/>
      <c r="AG100" s="89"/>
      <c r="AH100" s="89"/>
      <c r="AI100" s="89"/>
      <c r="AJ100" s="89"/>
      <c r="AK100" s="89"/>
      <c r="AL100" s="345"/>
      <c r="AM100" s="338"/>
      <c r="AN100" s="338"/>
      <c r="AO100" s="338"/>
      <c r="AP100" s="338"/>
      <c r="AQ100" s="338"/>
      <c r="AR100" s="338"/>
      <c r="AS100" s="350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264">
        <f>SUM(ENERO:DICIEMBRE!B101)</f>
        <v>0</v>
      </c>
      <c r="C101" s="264">
        <f>SUM(ENERO:DICIEMBRE!C101)</f>
        <v>0</v>
      </c>
      <c r="D101" s="264">
        <f>SUM(ENERO:DICIEMBRE!D101)</f>
        <v>0</v>
      </c>
      <c r="E101" s="264">
        <f>SUM(ENERO:DICIEMBRE!E101)</f>
        <v>0</v>
      </c>
      <c r="F101" s="264">
        <f>SUM(ENERO:DICIEMBRE!F101)</f>
        <v>0</v>
      </c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345"/>
      <c r="Y101" s="345"/>
      <c r="Z101" s="345"/>
      <c r="AA101" s="338"/>
      <c r="AB101" s="338"/>
      <c r="AC101" s="338"/>
      <c r="AD101" s="338"/>
      <c r="AE101" s="360"/>
      <c r="AF101" s="345"/>
      <c r="AG101" s="89"/>
      <c r="AH101" s="89"/>
      <c r="AI101" s="89"/>
      <c r="AJ101" s="89"/>
      <c r="AK101" s="89"/>
      <c r="AL101" s="345"/>
      <c r="AM101" s="338"/>
      <c r="AN101" s="338"/>
      <c r="AO101" s="338"/>
      <c r="AP101" s="338"/>
      <c r="AQ101" s="338"/>
      <c r="AR101" s="338"/>
      <c r="AS101" s="350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264">
        <f>SUM(ENERO:DICIEMBRE!B102)</f>
        <v>0</v>
      </c>
      <c r="C102" s="264">
        <f>SUM(ENERO:DICIEMBRE!C102)</f>
        <v>0</v>
      </c>
      <c r="D102" s="264">
        <f>SUM(ENERO:DICIEMBRE!D102)</f>
        <v>0</v>
      </c>
      <c r="E102" s="264">
        <f>SUM(ENERO:DICIEMBRE!E102)</f>
        <v>0</v>
      </c>
      <c r="F102" s="264">
        <f>SUM(ENERO:DICIEMBRE!F102)</f>
        <v>0</v>
      </c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345"/>
      <c r="Y102" s="345"/>
      <c r="Z102" s="345"/>
      <c r="AA102" s="338"/>
      <c r="AB102" s="338"/>
      <c r="AC102" s="338"/>
      <c r="AD102" s="338"/>
      <c r="AE102" s="360"/>
      <c r="AF102" s="345"/>
      <c r="AG102" s="89"/>
      <c r="AH102" s="89"/>
      <c r="AI102" s="89"/>
      <c r="AJ102" s="89"/>
      <c r="AK102" s="89"/>
      <c r="AL102" s="345"/>
      <c r="AM102" s="338"/>
      <c r="AN102" s="338"/>
      <c r="AO102" s="338"/>
      <c r="AP102" s="338"/>
      <c r="AQ102" s="338"/>
      <c r="AR102" s="338"/>
      <c r="AS102" s="350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264">
        <f>SUM(ENERO:DICIEMBRE!B103)</f>
        <v>19</v>
      </c>
      <c r="C103" s="264">
        <f>SUM(ENERO:DICIEMBRE!C103)</f>
        <v>0</v>
      </c>
      <c r="D103" s="264">
        <f>SUM(ENERO:DICIEMBRE!D103)</f>
        <v>19</v>
      </c>
      <c r="E103" s="264">
        <f>SUM(ENERO:DICIEMBRE!E103)</f>
        <v>0</v>
      </c>
      <c r="F103" s="264">
        <f>SUM(ENERO:DICIEMBRE!F103)</f>
        <v>0</v>
      </c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345"/>
      <c r="Y103" s="345"/>
      <c r="Z103" s="345"/>
      <c r="AA103" s="338"/>
      <c r="AB103" s="338"/>
      <c r="AC103" s="338"/>
      <c r="AD103" s="338"/>
      <c r="AE103" s="360"/>
      <c r="AF103" s="345"/>
      <c r="AG103" s="89"/>
      <c r="AH103" s="89"/>
      <c r="AI103" s="89"/>
      <c r="AJ103" s="89"/>
      <c r="AK103" s="89"/>
      <c r="AL103" s="345"/>
      <c r="AM103" s="338"/>
      <c r="AN103" s="338"/>
      <c r="AO103" s="338"/>
      <c r="AP103" s="338"/>
      <c r="AQ103" s="338"/>
      <c r="AR103" s="338"/>
      <c r="AS103" s="350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361" t="s">
        <v>48</v>
      </c>
      <c r="B104" s="361">
        <v>0</v>
      </c>
      <c r="C104" s="361">
        <v>0</v>
      </c>
      <c r="D104" s="362">
        <f>SUM(D99:D103)</f>
        <v>394</v>
      </c>
      <c r="E104" s="363">
        <f>SUM(E99:E103)</f>
        <v>0</v>
      </c>
      <c r="F104" s="251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345"/>
      <c r="Y104" s="345"/>
      <c r="Z104" s="345"/>
      <c r="AA104" s="338"/>
      <c r="AB104" s="338"/>
      <c r="AC104" s="338"/>
      <c r="AD104" s="338"/>
      <c r="AE104" s="360"/>
      <c r="AF104" s="345"/>
      <c r="AG104" s="89"/>
      <c r="AH104" s="89"/>
      <c r="AI104" s="89"/>
      <c r="AJ104" s="89"/>
      <c r="AK104" s="89"/>
      <c r="AL104" s="345"/>
      <c r="AM104" s="338"/>
      <c r="AN104" s="338"/>
      <c r="AO104" s="338"/>
      <c r="AP104" s="338"/>
      <c r="AQ104" s="338"/>
      <c r="AR104" s="338"/>
      <c r="AS104" s="350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252" t="s">
        <v>128</v>
      </c>
      <c r="B105" s="136"/>
      <c r="C105" s="136"/>
      <c r="D105" s="136"/>
      <c r="E105" s="253"/>
      <c r="F105" s="254"/>
      <c r="G105" s="255"/>
      <c r="H105" s="255"/>
      <c r="I105" s="255"/>
      <c r="J105" s="255"/>
      <c r="K105" s="256"/>
      <c r="L105" s="253"/>
      <c r="M105" s="253"/>
      <c r="N105" s="89"/>
      <c r="O105" s="89"/>
      <c r="P105" s="89"/>
      <c r="Q105" s="89"/>
      <c r="R105" s="89"/>
      <c r="S105" s="89"/>
      <c r="T105" s="89"/>
      <c r="U105" s="337"/>
      <c r="V105" s="345"/>
      <c r="W105" s="345"/>
      <c r="X105" s="345"/>
      <c r="Y105" s="345"/>
      <c r="Z105" s="345"/>
      <c r="AA105" s="345"/>
      <c r="AB105" s="364"/>
      <c r="AC105" s="345"/>
      <c r="AD105" s="89"/>
      <c r="AE105" s="89"/>
      <c r="AF105" s="89"/>
      <c r="AG105" s="89"/>
      <c r="AH105" s="89"/>
      <c r="AI105" s="345"/>
      <c r="AJ105" s="345"/>
      <c r="AK105" s="345"/>
      <c r="AL105" s="345"/>
      <c r="AM105" s="345"/>
      <c r="AN105" s="345"/>
      <c r="AO105" s="345"/>
      <c r="AP105" s="350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x14ac:dyDescent="0.2">
      <c r="A106" s="2451" t="s">
        <v>3</v>
      </c>
      <c r="B106" s="2454" t="s">
        <v>5</v>
      </c>
      <c r="C106" s="2455"/>
      <c r="D106" s="2456"/>
      <c r="E106" s="2514" t="s">
        <v>6</v>
      </c>
      <c r="F106" s="2461"/>
      <c r="G106" s="2461"/>
      <c r="H106" s="2461"/>
      <c r="I106" s="2461"/>
      <c r="J106" s="2461"/>
      <c r="K106" s="2461"/>
      <c r="L106" s="2461"/>
      <c r="M106" s="2461"/>
      <c r="N106" s="365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345"/>
      <c r="AK106" s="345"/>
      <c r="AL106" s="345"/>
      <c r="AM106" s="345"/>
      <c r="AN106" s="345"/>
      <c r="AO106" s="345"/>
      <c r="AP106" s="345"/>
      <c r="AQ106" s="350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452"/>
      <c r="B107" s="2457"/>
      <c r="C107" s="2458"/>
      <c r="D107" s="2459"/>
      <c r="E107" s="2514" t="s">
        <v>15</v>
      </c>
      <c r="F107" s="2515"/>
      <c r="G107" s="2514" t="s">
        <v>16</v>
      </c>
      <c r="H107" s="2515"/>
      <c r="I107" s="2514" t="s">
        <v>17</v>
      </c>
      <c r="J107" s="2515"/>
      <c r="K107" s="2514" t="s">
        <v>18</v>
      </c>
      <c r="L107" s="2515"/>
      <c r="M107" s="2514" t="s">
        <v>19</v>
      </c>
      <c r="N107" s="2516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345"/>
      <c r="AK107" s="345"/>
      <c r="AL107" s="345"/>
      <c r="AM107" s="345"/>
      <c r="AN107" s="345"/>
      <c r="AO107" s="345"/>
      <c r="AP107" s="345"/>
      <c r="AQ107" s="350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453"/>
      <c r="B108" s="366" t="s">
        <v>34</v>
      </c>
      <c r="C108" s="257" t="s">
        <v>35</v>
      </c>
      <c r="D108" s="216" t="s">
        <v>36</v>
      </c>
      <c r="E108" s="258" t="s">
        <v>35</v>
      </c>
      <c r="F108" s="245" t="s">
        <v>36</v>
      </c>
      <c r="G108" s="258" t="s">
        <v>35</v>
      </c>
      <c r="H108" s="245" t="s">
        <v>36</v>
      </c>
      <c r="I108" s="258" t="s">
        <v>35</v>
      </c>
      <c r="J108" s="245" t="s">
        <v>36</v>
      </c>
      <c r="K108" s="258" t="s">
        <v>35</v>
      </c>
      <c r="L108" s="245" t="s">
        <v>36</v>
      </c>
      <c r="M108" s="258" t="s">
        <v>35</v>
      </c>
      <c r="N108" s="246" t="s">
        <v>36</v>
      </c>
      <c r="O108" s="2495"/>
      <c r="P108" s="2495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367" t="s">
        <v>129</v>
      </c>
      <c r="B109" s="368">
        <f>SUM(C109:D109)</f>
        <v>0</v>
      </c>
      <c r="C109" s="260">
        <f t="shared" ref="C109:D111" si="33">SUM(E109+G109+I109+K109+M109)</f>
        <v>0</v>
      </c>
      <c r="D109" s="261">
        <f t="shared" si="33"/>
        <v>0</v>
      </c>
      <c r="E109" s="264">
        <f>SUM(ENERO:DICIEMBRE!E109)</f>
        <v>0</v>
      </c>
      <c r="F109" s="264">
        <f>SUM(ENERO:DICIEMBRE!F109)</f>
        <v>0</v>
      </c>
      <c r="G109" s="264">
        <f>SUM(ENERO:DICIEMBRE!G109)</f>
        <v>0</v>
      </c>
      <c r="H109" s="264">
        <f>SUM(ENERO:DICIEMBRE!H109)</f>
        <v>0</v>
      </c>
      <c r="I109" s="264">
        <f>SUM(ENERO:DICIEMBRE!I109)</f>
        <v>0</v>
      </c>
      <c r="J109" s="264">
        <f>SUM(ENERO:DICIEMBRE!J109)</f>
        <v>0</v>
      </c>
      <c r="K109" s="264">
        <f>SUM(ENERO:DICIEMBRE!K109)</f>
        <v>0</v>
      </c>
      <c r="L109" s="264">
        <f>SUM(ENERO:DICIEMBRE!L109)</f>
        <v>0</v>
      </c>
      <c r="M109" s="264">
        <f>SUM(ENERO:DICIEMBRE!M109)</f>
        <v>0</v>
      </c>
      <c r="N109" s="264">
        <f>SUM(ENERO:DICIEMBRE!N109)</f>
        <v>0</v>
      </c>
      <c r="O109" s="264">
        <f>SUM(ENERO:DICIEMBRE!O109)</f>
        <v>0</v>
      </c>
      <c r="P109" s="264">
        <f>SUM(ENERO:DICIEMBRE!P109)</f>
        <v>0</v>
      </c>
      <c r="Q109" s="95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264">
        <f>SUM(ENERO:DICIEMBRE!E110)</f>
        <v>0</v>
      </c>
      <c r="F110" s="264">
        <f>SUM(ENERO:DICIEMBRE!F110)</f>
        <v>0</v>
      </c>
      <c r="G110" s="264">
        <f>SUM(ENERO:DICIEMBRE!G110)</f>
        <v>0</v>
      </c>
      <c r="H110" s="264">
        <f>SUM(ENERO:DICIEMBRE!H110)</f>
        <v>0</v>
      </c>
      <c r="I110" s="264">
        <f>SUM(ENERO:DICIEMBRE!I110)</f>
        <v>0</v>
      </c>
      <c r="J110" s="264">
        <f>SUM(ENERO:DICIEMBRE!J110)</f>
        <v>0</v>
      </c>
      <c r="K110" s="264">
        <f>SUM(ENERO:DICIEMBRE!K110)</f>
        <v>0</v>
      </c>
      <c r="L110" s="264">
        <f>SUM(ENERO:DICIEMBRE!L110)</f>
        <v>0</v>
      </c>
      <c r="M110" s="264">
        <f>SUM(ENERO:DICIEMBRE!M110)</f>
        <v>0</v>
      </c>
      <c r="N110" s="264">
        <f>SUM(ENERO:DICIEMBRE!N110)</f>
        <v>0</v>
      </c>
      <c r="O110" s="264">
        <f>SUM(ENERO:DICIEMBRE!O110)</f>
        <v>0</v>
      </c>
      <c r="P110" s="264">
        <f>SUM(ENERO:DICIEMBRE!P110)</f>
        <v>0</v>
      </c>
      <c r="Q110" s="95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237" t="s">
        <v>131</v>
      </c>
      <c r="B111" s="241">
        <f>SUM(C111:D111)</f>
        <v>0</v>
      </c>
      <c r="C111" s="369">
        <f t="shared" si="33"/>
        <v>0</v>
      </c>
      <c r="D111" s="330">
        <f t="shared" si="33"/>
        <v>0</v>
      </c>
      <c r="E111" s="264">
        <f>SUM(ENERO:DICIEMBRE!E111)</f>
        <v>0</v>
      </c>
      <c r="F111" s="264">
        <f>SUM(ENERO:DICIEMBRE!F111)</f>
        <v>0</v>
      </c>
      <c r="G111" s="264">
        <f>SUM(ENERO:DICIEMBRE!G111)</f>
        <v>0</v>
      </c>
      <c r="H111" s="264">
        <f>SUM(ENERO:DICIEMBRE!H111)</f>
        <v>0</v>
      </c>
      <c r="I111" s="264">
        <f>SUM(ENERO:DICIEMBRE!I111)</f>
        <v>0</v>
      </c>
      <c r="J111" s="264">
        <f>SUM(ENERO:DICIEMBRE!J111)</f>
        <v>0</v>
      </c>
      <c r="K111" s="264">
        <f>SUM(ENERO:DICIEMBRE!K111)</f>
        <v>0</v>
      </c>
      <c r="L111" s="264">
        <f>SUM(ENERO:DICIEMBRE!L111)</f>
        <v>0</v>
      </c>
      <c r="M111" s="264">
        <f>SUM(ENERO:DICIEMBRE!M111)</f>
        <v>0</v>
      </c>
      <c r="N111" s="264">
        <f>SUM(ENERO:DICIEMBRE!N111)</f>
        <v>0</v>
      </c>
      <c r="O111" s="264">
        <f>SUM(ENERO:DICIEMBRE!O111)</f>
        <v>0</v>
      </c>
      <c r="P111" s="264">
        <f>SUM(ENERO:DICIEMBRE!P111)</f>
        <v>0</v>
      </c>
      <c r="Q111" s="95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x14ac:dyDescent="0.2">
      <c r="A113" s="2471" t="s">
        <v>133</v>
      </c>
      <c r="B113" s="2464" t="s">
        <v>134</v>
      </c>
      <c r="C113" s="2517"/>
      <c r="D113" s="2466"/>
      <c r="E113" s="2518" t="s">
        <v>135</v>
      </c>
      <c r="BX113" s="3"/>
    </row>
    <row r="114" spans="1:76" s="2" customFormat="1" x14ac:dyDescent="0.2">
      <c r="A114" s="2476"/>
      <c r="B114" s="370" t="s">
        <v>136</v>
      </c>
      <c r="C114" s="370" t="s">
        <v>137</v>
      </c>
      <c r="D114" s="371" t="s">
        <v>138</v>
      </c>
      <c r="E114" s="2519"/>
      <c r="BX114" s="3"/>
    </row>
    <row r="115" spans="1:76" s="2" customFormat="1" ht="15" x14ac:dyDescent="0.25">
      <c r="A115" s="372" t="s">
        <v>48</v>
      </c>
      <c r="B115" s="264">
        <f>SUM(ENERO:DICIEMBRE!B115)</f>
        <v>0</v>
      </c>
      <c r="C115" s="264">
        <f>SUM(ENERO:DICIEMBRE!C115)</f>
        <v>0</v>
      </c>
      <c r="D115" s="264">
        <f>SUM(ENERO:DICIEMBRE!D115)</f>
        <v>0</v>
      </c>
      <c r="E115" s="264">
        <f>SUM(ENERO:DICIEMBRE!E115)</f>
        <v>0</v>
      </c>
      <c r="BX115" s="3"/>
    </row>
    <row r="116" spans="1:76" s="2" customFormat="1" ht="15" x14ac:dyDescent="0.2">
      <c r="A116" s="242" t="s">
        <v>139</v>
      </c>
      <c r="B116" s="136"/>
      <c r="C116" s="136"/>
      <c r="H116" s="217"/>
      <c r="I116" s="217"/>
      <c r="J116" s="87"/>
      <c r="BX116" s="3"/>
    </row>
    <row r="117" spans="1:76" s="2" customFormat="1" x14ac:dyDescent="0.2">
      <c r="A117" s="2451" t="s">
        <v>3</v>
      </c>
      <c r="B117" s="2454" t="s">
        <v>5</v>
      </c>
      <c r="C117" s="2455"/>
      <c r="D117" s="2456"/>
      <c r="E117" s="2460"/>
      <c r="F117" s="2461"/>
      <c r="G117" s="2461"/>
      <c r="H117" s="2461"/>
      <c r="I117" s="2461"/>
      <c r="J117" s="2470"/>
      <c r="BX117" s="3"/>
    </row>
    <row r="118" spans="1:76" s="2" customFormat="1" x14ac:dyDescent="0.2">
      <c r="A118" s="2452"/>
      <c r="B118" s="2520"/>
      <c r="C118" s="2458"/>
      <c r="D118" s="2495"/>
      <c r="E118" s="2460" t="s">
        <v>140</v>
      </c>
      <c r="F118" s="2470"/>
      <c r="G118" s="2460" t="s">
        <v>141</v>
      </c>
      <c r="H118" s="2470"/>
      <c r="I118" s="2460" t="s">
        <v>142</v>
      </c>
      <c r="J118" s="2470"/>
      <c r="BX118" s="3"/>
    </row>
    <row r="119" spans="1:76" s="2" customFormat="1" x14ac:dyDescent="0.2">
      <c r="A119" s="2480"/>
      <c r="B119" s="366" t="s">
        <v>34</v>
      </c>
      <c r="C119" s="257" t="s">
        <v>35</v>
      </c>
      <c r="D119" s="373" t="s">
        <v>36</v>
      </c>
      <c r="E119" s="258" t="s">
        <v>35</v>
      </c>
      <c r="F119" s="245" t="s">
        <v>36</v>
      </c>
      <c r="G119" s="258" t="s">
        <v>35</v>
      </c>
      <c r="H119" s="245" t="s">
        <v>36</v>
      </c>
      <c r="I119" s="258" t="s">
        <v>35</v>
      </c>
      <c r="J119" s="245" t="s">
        <v>36</v>
      </c>
      <c r="BX119" s="3"/>
    </row>
    <row r="120" spans="1:76" s="2" customFormat="1" ht="21" x14ac:dyDescent="0.2">
      <c r="A120" s="367" t="s">
        <v>143</v>
      </c>
      <c r="B120" s="368">
        <f>SUM(C120:D120)</f>
        <v>0</v>
      </c>
      <c r="C120" s="260">
        <f t="shared" ref="C120:D122" si="37">+E120+G120+I120</f>
        <v>0</v>
      </c>
      <c r="D120" s="261">
        <f t="shared" si="37"/>
        <v>0</v>
      </c>
      <c r="E120" s="264">
        <f>SUM(ENERO:DICIEMBRE!E120)</f>
        <v>0</v>
      </c>
      <c r="F120" s="264">
        <f>SUM(ENERO:DICIEMBRE!F120)</f>
        <v>0</v>
      </c>
      <c r="G120" s="264">
        <f>SUM(ENERO:DICIEMBRE!G120)</f>
        <v>0</v>
      </c>
      <c r="H120" s="264">
        <f>SUM(ENERO:DICIEMBRE!H120)</f>
        <v>0</v>
      </c>
      <c r="I120" s="264">
        <f>SUM(ENERO:DICIEMBRE!I120)</f>
        <v>0</v>
      </c>
      <c r="J120" s="264">
        <f>SUM(ENERO:DICIEMBRE!J120)</f>
        <v>0</v>
      </c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264">
        <f>SUM(ENERO:DICIEMBRE!E121)</f>
        <v>0</v>
      </c>
      <c r="F121" s="264">
        <f>SUM(ENERO:DICIEMBRE!F121)</f>
        <v>0</v>
      </c>
      <c r="G121" s="264">
        <f>SUM(ENERO:DICIEMBRE!G121)</f>
        <v>0</v>
      </c>
      <c r="H121" s="264">
        <f>SUM(ENERO:DICIEMBRE!H121)</f>
        <v>0</v>
      </c>
      <c r="I121" s="264">
        <f>SUM(ENERO:DICIEMBRE!I121)</f>
        <v>0</v>
      </c>
      <c r="J121" s="264">
        <f>SUM(ENERO:DICIEMBRE!J121)</f>
        <v>0</v>
      </c>
      <c r="BX121" s="3"/>
    </row>
    <row r="122" spans="1:76" s="2" customFormat="1" ht="31.5" x14ac:dyDescent="0.2">
      <c r="A122" s="166" t="s">
        <v>145</v>
      </c>
      <c r="B122" s="241">
        <f>SUM(C122:D122)</f>
        <v>0</v>
      </c>
      <c r="C122" s="369">
        <f t="shared" si="37"/>
        <v>0</v>
      </c>
      <c r="D122" s="330">
        <f t="shared" si="37"/>
        <v>0</v>
      </c>
      <c r="E122" s="264">
        <f>SUM(ENERO:DICIEMBRE!E122)</f>
        <v>0</v>
      </c>
      <c r="F122" s="264">
        <f>SUM(ENERO:DICIEMBRE!F122)</f>
        <v>0</v>
      </c>
      <c r="G122" s="264">
        <f>SUM(ENERO:DICIEMBRE!G122)</f>
        <v>0</v>
      </c>
      <c r="H122" s="264">
        <f>SUM(ENERO:DICIEMBRE!H122)</f>
        <v>0</v>
      </c>
      <c r="I122" s="264">
        <f>SUM(ENERO:DICIEMBRE!I122)</f>
        <v>0</v>
      </c>
      <c r="J122" s="264">
        <f>SUM(ENERO:DICIEMBRE!J122)</f>
        <v>0</v>
      </c>
      <c r="BX122" s="3"/>
    </row>
    <row r="123" spans="1:76" s="2" customFormat="1" ht="15.75" x14ac:dyDescent="0.25">
      <c r="A123" s="262" t="s">
        <v>146</v>
      </c>
      <c r="B123" s="374"/>
      <c r="C123" s="167"/>
      <c r="D123" s="167"/>
      <c r="F123" s="218"/>
      <c r="G123" s="219"/>
      <c r="H123" s="219"/>
      <c r="I123"/>
      <c r="BX123" s="3"/>
    </row>
    <row r="124" spans="1:76" s="2" customFormat="1" x14ac:dyDescent="0.2">
      <c r="A124" s="2456" t="s">
        <v>3</v>
      </c>
      <c r="B124" s="2451" t="s">
        <v>48</v>
      </c>
      <c r="C124" s="2454" t="s">
        <v>147</v>
      </c>
      <c r="D124" s="2456"/>
      <c r="E124" s="2454" t="s">
        <v>148</v>
      </c>
      <c r="F124" s="2456"/>
      <c r="G124" s="2521" t="s">
        <v>149</v>
      </c>
      <c r="H124" s="2461"/>
      <c r="I124" s="2470"/>
      <c r="BX124" s="3"/>
    </row>
    <row r="125" spans="1:76" s="2" customFormat="1" ht="42" x14ac:dyDescent="0.2">
      <c r="A125" s="2495"/>
      <c r="B125" s="2480"/>
      <c r="C125" s="375" t="s">
        <v>35</v>
      </c>
      <c r="D125" s="376" t="s">
        <v>36</v>
      </c>
      <c r="E125" s="377" t="s">
        <v>150</v>
      </c>
      <c r="F125" s="245" t="s">
        <v>151</v>
      </c>
      <c r="G125" s="377" t="s">
        <v>152</v>
      </c>
      <c r="H125" s="378" t="s">
        <v>153</v>
      </c>
      <c r="I125" s="245" t="s">
        <v>154</v>
      </c>
      <c r="BX125" s="3"/>
    </row>
    <row r="126" spans="1:76" s="2" customFormat="1" x14ac:dyDescent="0.2">
      <c r="A126" s="379" t="s">
        <v>155</v>
      </c>
      <c r="B126" s="380">
        <f>SUM(C126:D126)</f>
        <v>0</v>
      </c>
      <c r="C126" s="264">
        <f>SUM(ENERO:DICIEMBRE!C126)</f>
        <v>0</v>
      </c>
      <c r="D126" s="264">
        <f>SUM(ENERO:DICIEMBRE!D126)</f>
        <v>0</v>
      </c>
      <c r="E126" s="264">
        <f>SUM(ENERO:DICIEMBRE!E126)</f>
        <v>0</v>
      </c>
      <c r="F126" s="264">
        <f>SUM(ENERO:DICIEMBRE!F126)</f>
        <v>0</v>
      </c>
      <c r="G126" s="264">
        <f>SUM(ENERO:DICIEMBRE!G126)</f>
        <v>0</v>
      </c>
      <c r="H126" s="264">
        <f>SUM(ENERO:DICIEMBRE!H126)</f>
        <v>0</v>
      </c>
      <c r="I126" s="264">
        <f>SUM(ENERO:DICIEMBRE!I126)</f>
        <v>0</v>
      </c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x14ac:dyDescent="0.2">
      <c r="A128" s="2451" t="s">
        <v>3</v>
      </c>
      <c r="B128" s="2451" t="s">
        <v>4</v>
      </c>
      <c r="C128" s="2454" t="s">
        <v>5</v>
      </c>
      <c r="D128" s="2455"/>
      <c r="E128" s="2456"/>
      <c r="F128" s="2521" t="s">
        <v>6</v>
      </c>
      <c r="G128" s="2461"/>
      <c r="H128" s="2461"/>
      <c r="I128" s="2461"/>
      <c r="J128" s="2461"/>
      <c r="K128" s="2461"/>
      <c r="L128" s="2461"/>
      <c r="M128" s="2461"/>
      <c r="N128" s="2461"/>
      <c r="O128" s="2461"/>
      <c r="P128" s="2461"/>
      <c r="Q128" s="2461"/>
      <c r="R128" s="2461"/>
      <c r="S128" s="2461"/>
      <c r="T128" s="2461"/>
      <c r="U128" s="2461"/>
      <c r="V128" s="2461"/>
      <c r="W128" s="2461"/>
      <c r="X128" s="2461"/>
      <c r="Y128" s="2461"/>
      <c r="Z128" s="2461"/>
      <c r="AA128" s="2461"/>
      <c r="AB128" s="2461"/>
      <c r="AC128" s="2461"/>
      <c r="AD128" s="2461"/>
      <c r="AE128" s="2461"/>
      <c r="AF128" s="2461"/>
      <c r="AG128" s="2461"/>
      <c r="AH128" s="2461"/>
      <c r="AI128" s="2461"/>
      <c r="AJ128" s="2461"/>
      <c r="AK128" s="2461"/>
      <c r="AL128" s="2461"/>
      <c r="AM128" s="2516"/>
      <c r="AN128" s="2456" t="s">
        <v>7</v>
      </c>
      <c r="AO128" s="2456" t="s">
        <v>157</v>
      </c>
      <c r="AP128" s="2456" t="s">
        <v>9</v>
      </c>
      <c r="AQ128" s="2471" t="s">
        <v>10</v>
      </c>
      <c r="AR128" s="2456" t="s">
        <v>11</v>
      </c>
    </row>
    <row r="129" spans="1:110" s="2" customFormat="1" x14ac:dyDescent="0.2">
      <c r="A129" s="2452"/>
      <c r="B129" s="2452"/>
      <c r="C129" s="2520"/>
      <c r="D129" s="2458"/>
      <c r="E129" s="2495"/>
      <c r="F129" s="2521" t="s">
        <v>15</v>
      </c>
      <c r="G129" s="2470"/>
      <c r="H129" s="2521" t="s">
        <v>16</v>
      </c>
      <c r="I129" s="2470"/>
      <c r="J129" s="2521" t="s">
        <v>17</v>
      </c>
      <c r="K129" s="2470"/>
      <c r="L129" s="2521" t="s">
        <v>18</v>
      </c>
      <c r="M129" s="2470"/>
      <c r="N129" s="2521" t="s">
        <v>19</v>
      </c>
      <c r="O129" s="2470"/>
      <c r="P129" s="2522" t="s">
        <v>20</v>
      </c>
      <c r="Q129" s="2465"/>
      <c r="R129" s="2522" t="s">
        <v>21</v>
      </c>
      <c r="S129" s="2465"/>
      <c r="T129" s="2522" t="s">
        <v>22</v>
      </c>
      <c r="U129" s="2465"/>
      <c r="V129" s="2522" t="s">
        <v>23</v>
      </c>
      <c r="W129" s="2465"/>
      <c r="X129" s="2522" t="s">
        <v>24</v>
      </c>
      <c r="Y129" s="2465"/>
      <c r="Z129" s="2522" t="s">
        <v>25</v>
      </c>
      <c r="AA129" s="2465"/>
      <c r="AB129" s="2522" t="s">
        <v>26</v>
      </c>
      <c r="AC129" s="2465"/>
      <c r="AD129" s="2522" t="s">
        <v>27</v>
      </c>
      <c r="AE129" s="2465"/>
      <c r="AF129" s="2522" t="s">
        <v>28</v>
      </c>
      <c r="AG129" s="2465"/>
      <c r="AH129" s="2522" t="s">
        <v>29</v>
      </c>
      <c r="AI129" s="2465"/>
      <c r="AJ129" s="2522" t="s">
        <v>30</v>
      </c>
      <c r="AK129" s="2465"/>
      <c r="AL129" s="2522" t="s">
        <v>31</v>
      </c>
      <c r="AM129" s="2523"/>
      <c r="AN129" s="2463"/>
      <c r="AO129" s="2463"/>
      <c r="AP129" s="2463"/>
      <c r="AQ129" s="2472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480"/>
      <c r="B130" s="2480"/>
      <c r="C130" s="17" t="s">
        <v>34</v>
      </c>
      <c r="D130" s="18" t="s">
        <v>35</v>
      </c>
      <c r="E130" s="19" t="s">
        <v>36</v>
      </c>
      <c r="F130" s="375" t="s">
        <v>35</v>
      </c>
      <c r="G130" s="19" t="s">
        <v>36</v>
      </c>
      <c r="H130" s="375" t="s">
        <v>35</v>
      </c>
      <c r="I130" s="19" t="s">
        <v>36</v>
      </c>
      <c r="J130" s="375" t="s">
        <v>35</v>
      </c>
      <c r="K130" s="19" t="s">
        <v>36</v>
      </c>
      <c r="L130" s="375" t="s">
        <v>35</v>
      </c>
      <c r="M130" s="19" t="s">
        <v>36</v>
      </c>
      <c r="N130" s="375" t="s">
        <v>35</v>
      </c>
      <c r="O130" s="19" t="s">
        <v>36</v>
      </c>
      <c r="P130" s="375" t="s">
        <v>35</v>
      </c>
      <c r="Q130" s="19" t="s">
        <v>36</v>
      </c>
      <c r="R130" s="375" t="s">
        <v>35</v>
      </c>
      <c r="S130" s="19" t="s">
        <v>36</v>
      </c>
      <c r="T130" s="375" t="s">
        <v>35</v>
      </c>
      <c r="U130" s="19" t="s">
        <v>36</v>
      </c>
      <c r="V130" s="375" t="s">
        <v>35</v>
      </c>
      <c r="W130" s="19" t="s">
        <v>36</v>
      </c>
      <c r="X130" s="375" t="s">
        <v>35</v>
      </c>
      <c r="Y130" s="19" t="s">
        <v>36</v>
      </c>
      <c r="Z130" s="375" t="s">
        <v>35</v>
      </c>
      <c r="AA130" s="19" t="s">
        <v>36</v>
      </c>
      <c r="AB130" s="375" t="s">
        <v>35</v>
      </c>
      <c r="AC130" s="19" t="s">
        <v>36</v>
      </c>
      <c r="AD130" s="375" t="s">
        <v>35</v>
      </c>
      <c r="AE130" s="19" t="s">
        <v>36</v>
      </c>
      <c r="AF130" s="375" t="s">
        <v>35</v>
      </c>
      <c r="AG130" s="19" t="s">
        <v>36</v>
      </c>
      <c r="AH130" s="375" t="s">
        <v>35</v>
      </c>
      <c r="AI130" s="19" t="s">
        <v>36</v>
      </c>
      <c r="AJ130" s="375" t="s">
        <v>35</v>
      </c>
      <c r="AK130" s="19" t="s">
        <v>36</v>
      </c>
      <c r="AL130" s="375" t="s">
        <v>35</v>
      </c>
      <c r="AM130" s="20" t="s">
        <v>36</v>
      </c>
      <c r="AN130" s="2495"/>
      <c r="AO130" s="2495"/>
      <c r="AP130" s="2495"/>
      <c r="AQ130" s="2476"/>
      <c r="AR130" s="2495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524" t="s">
        <v>158</v>
      </c>
      <c r="B131" s="381" t="s">
        <v>159</v>
      </c>
      <c r="C131" s="382">
        <f>SUM(D131+E131)</f>
        <v>356</v>
      </c>
      <c r="D131" s="383">
        <f t="shared" ref="D131:E134" si="38">SUM(F131+H131+J131+L131+N131+P131+R131+T131+V131+X131+Z131+AB131+AD131+AF131+AH131+AJ131+AL131)</f>
        <v>124</v>
      </c>
      <c r="E131" s="384">
        <f t="shared" si="38"/>
        <v>232</v>
      </c>
      <c r="F131" s="264">
        <f>SUM(ENERO:DICIEMBRE!F131)</f>
        <v>1</v>
      </c>
      <c r="G131" s="264">
        <f>SUM(ENERO:DICIEMBRE!G131)</f>
        <v>0</v>
      </c>
      <c r="H131" s="264">
        <f>SUM(ENERO:DICIEMBRE!H131)</f>
        <v>4</v>
      </c>
      <c r="I131" s="264">
        <f>SUM(ENERO:DICIEMBRE!I131)</f>
        <v>1</v>
      </c>
      <c r="J131" s="264">
        <f>SUM(ENERO:DICIEMBRE!J131)</f>
        <v>30</v>
      </c>
      <c r="K131" s="264">
        <f>SUM(ENERO:DICIEMBRE!K131)</f>
        <v>54</v>
      </c>
      <c r="L131" s="264">
        <f>SUM(ENERO:DICIEMBRE!L131)</f>
        <v>36</v>
      </c>
      <c r="M131" s="264">
        <f>SUM(ENERO:DICIEMBRE!M131)</f>
        <v>95</v>
      </c>
      <c r="N131" s="264">
        <f>SUM(ENERO:DICIEMBRE!N131)</f>
        <v>5</v>
      </c>
      <c r="O131" s="264">
        <f>SUM(ENERO:DICIEMBRE!O131)</f>
        <v>12</v>
      </c>
      <c r="P131" s="264">
        <f>SUM(ENERO:DICIEMBRE!P131)</f>
        <v>9</v>
      </c>
      <c r="Q131" s="264">
        <f>SUM(ENERO:DICIEMBRE!Q131)</f>
        <v>9</v>
      </c>
      <c r="R131" s="264">
        <f>SUM(ENERO:DICIEMBRE!R131)</f>
        <v>6</v>
      </c>
      <c r="S131" s="264">
        <f>SUM(ENERO:DICIEMBRE!S131)</f>
        <v>9</v>
      </c>
      <c r="T131" s="264">
        <f>SUM(ENERO:DICIEMBRE!T131)</f>
        <v>5</v>
      </c>
      <c r="U131" s="264">
        <f>SUM(ENERO:DICIEMBRE!U131)</f>
        <v>13</v>
      </c>
      <c r="V131" s="264">
        <f>SUM(ENERO:DICIEMBRE!V131)</f>
        <v>8</v>
      </c>
      <c r="W131" s="264">
        <f>SUM(ENERO:DICIEMBRE!W131)</f>
        <v>10</v>
      </c>
      <c r="X131" s="264">
        <f>SUM(ENERO:DICIEMBRE!X131)</f>
        <v>3</v>
      </c>
      <c r="Y131" s="264">
        <f>SUM(ENERO:DICIEMBRE!Y131)</f>
        <v>9</v>
      </c>
      <c r="Z131" s="264">
        <f>SUM(ENERO:DICIEMBRE!Z131)</f>
        <v>3</v>
      </c>
      <c r="AA131" s="264">
        <f>SUM(ENERO:DICIEMBRE!AA131)</f>
        <v>3</v>
      </c>
      <c r="AB131" s="264">
        <f>SUM(ENERO:DICIEMBRE!AB131)</f>
        <v>6</v>
      </c>
      <c r="AC131" s="264">
        <f>SUM(ENERO:DICIEMBRE!AC131)</f>
        <v>6</v>
      </c>
      <c r="AD131" s="264">
        <f>SUM(ENERO:DICIEMBRE!AD131)</f>
        <v>4</v>
      </c>
      <c r="AE131" s="264">
        <f>SUM(ENERO:DICIEMBRE!AE131)</f>
        <v>2</v>
      </c>
      <c r="AF131" s="264">
        <f>SUM(ENERO:DICIEMBRE!AF131)</f>
        <v>3</v>
      </c>
      <c r="AG131" s="264">
        <f>SUM(ENERO:DICIEMBRE!AG131)</f>
        <v>6</v>
      </c>
      <c r="AH131" s="264">
        <f>SUM(ENERO:DICIEMBRE!AH131)</f>
        <v>0</v>
      </c>
      <c r="AI131" s="264">
        <f>SUM(ENERO:DICIEMBRE!AI131)</f>
        <v>2</v>
      </c>
      <c r="AJ131" s="264">
        <f>SUM(ENERO:DICIEMBRE!AJ131)</f>
        <v>1</v>
      </c>
      <c r="AK131" s="264">
        <f>SUM(ENERO:DICIEMBRE!AK131)</f>
        <v>1</v>
      </c>
      <c r="AL131" s="264">
        <f>SUM(ENERO:DICIEMBRE!AL131)</f>
        <v>0</v>
      </c>
      <c r="AM131" s="264">
        <f>SUM(ENERO:DICIEMBRE!AM131)</f>
        <v>0</v>
      </c>
      <c r="AN131" s="264">
        <f>SUM(ENERO:DICIEMBRE!AN131)</f>
        <v>356</v>
      </c>
      <c r="AO131" s="264">
        <f>SUM(ENERO:DICIEMBRE!AO131)</f>
        <v>11</v>
      </c>
      <c r="AP131" s="264">
        <f>SUM(ENERO:DICIEMBRE!AP131)</f>
        <v>57</v>
      </c>
      <c r="AQ131" s="264">
        <f>SUM(ENERO:DICIEMBRE!AQ131)</f>
        <v>0</v>
      </c>
      <c r="AR131" s="264">
        <f>SUM(ENERO:DICIEMBRE!AR131)</f>
        <v>0</v>
      </c>
      <c r="AS131" s="95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52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64">
        <f>SUM(ENERO:DICIEMBRE!F132)</f>
        <v>0</v>
      </c>
      <c r="G132" s="264">
        <f>SUM(ENERO:DICIEMBRE!G132)</f>
        <v>0</v>
      </c>
      <c r="H132" s="264">
        <f>SUM(ENERO:DICIEMBRE!H132)</f>
        <v>0</v>
      </c>
      <c r="I132" s="264">
        <f>SUM(ENERO:DICIEMBRE!I132)</f>
        <v>0</v>
      </c>
      <c r="J132" s="264">
        <f>SUM(ENERO:DICIEMBRE!J132)</f>
        <v>0</v>
      </c>
      <c r="K132" s="264">
        <f>SUM(ENERO:DICIEMBRE!K132)</f>
        <v>0</v>
      </c>
      <c r="L132" s="264">
        <f>SUM(ENERO:DICIEMBRE!L132)</f>
        <v>0</v>
      </c>
      <c r="M132" s="264">
        <f>SUM(ENERO:DICIEMBRE!M132)</f>
        <v>0</v>
      </c>
      <c r="N132" s="264">
        <f>SUM(ENERO:DICIEMBRE!N132)</f>
        <v>0</v>
      </c>
      <c r="O132" s="264">
        <f>SUM(ENERO:DICIEMBRE!O132)</f>
        <v>0</v>
      </c>
      <c r="P132" s="264">
        <f>SUM(ENERO:DICIEMBRE!P132)</f>
        <v>0</v>
      </c>
      <c r="Q132" s="264">
        <f>SUM(ENERO:DICIEMBRE!Q132)</f>
        <v>0</v>
      </c>
      <c r="R132" s="264">
        <f>SUM(ENERO:DICIEMBRE!R132)</f>
        <v>0</v>
      </c>
      <c r="S132" s="264">
        <f>SUM(ENERO:DICIEMBRE!S132)</f>
        <v>0</v>
      </c>
      <c r="T132" s="264">
        <f>SUM(ENERO:DICIEMBRE!T132)</f>
        <v>0</v>
      </c>
      <c r="U132" s="264">
        <f>SUM(ENERO:DICIEMBRE!U132)</f>
        <v>0</v>
      </c>
      <c r="V132" s="264">
        <f>SUM(ENERO:DICIEMBRE!V132)</f>
        <v>0</v>
      </c>
      <c r="W132" s="264">
        <f>SUM(ENERO:DICIEMBRE!W132)</f>
        <v>0</v>
      </c>
      <c r="X132" s="264">
        <f>SUM(ENERO:DICIEMBRE!X132)</f>
        <v>0</v>
      </c>
      <c r="Y132" s="264">
        <f>SUM(ENERO:DICIEMBRE!Y132)</f>
        <v>0</v>
      </c>
      <c r="Z132" s="264">
        <f>SUM(ENERO:DICIEMBRE!Z132)</f>
        <v>0</v>
      </c>
      <c r="AA132" s="264">
        <f>SUM(ENERO:DICIEMBRE!AA132)</f>
        <v>0</v>
      </c>
      <c r="AB132" s="264">
        <f>SUM(ENERO:DICIEMBRE!AB132)</f>
        <v>0</v>
      </c>
      <c r="AC132" s="264">
        <f>SUM(ENERO:DICIEMBRE!AC132)</f>
        <v>0</v>
      </c>
      <c r="AD132" s="264">
        <f>SUM(ENERO:DICIEMBRE!AD132)</f>
        <v>0</v>
      </c>
      <c r="AE132" s="264">
        <f>SUM(ENERO:DICIEMBRE!AE132)</f>
        <v>0</v>
      </c>
      <c r="AF132" s="264">
        <f>SUM(ENERO:DICIEMBRE!AF132)</f>
        <v>0</v>
      </c>
      <c r="AG132" s="264">
        <f>SUM(ENERO:DICIEMBRE!AG132)</f>
        <v>0</v>
      </c>
      <c r="AH132" s="264">
        <f>SUM(ENERO:DICIEMBRE!AH132)</f>
        <v>0</v>
      </c>
      <c r="AI132" s="264">
        <f>SUM(ENERO:DICIEMBRE!AI132)</f>
        <v>0</v>
      </c>
      <c r="AJ132" s="264">
        <f>SUM(ENERO:DICIEMBRE!AJ132)</f>
        <v>0</v>
      </c>
      <c r="AK132" s="264">
        <f>SUM(ENERO:DICIEMBRE!AK132)</f>
        <v>0</v>
      </c>
      <c r="AL132" s="264">
        <f>SUM(ENERO:DICIEMBRE!AL132)</f>
        <v>0</v>
      </c>
      <c r="AM132" s="264">
        <f>SUM(ENERO:DICIEMBRE!AM132)</f>
        <v>0</v>
      </c>
      <c r="AN132" s="264">
        <f>SUM(ENERO:DICIEMBRE!AN132)</f>
        <v>0</v>
      </c>
      <c r="AO132" s="264">
        <f>SUM(ENERO:DICIEMBRE!AO132)</f>
        <v>0</v>
      </c>
      <c r="AP132" s="264">
        <f>SUM(ENERO:DICIEMBRE!AP132)</f>
        <v>0</v>
      </c>
      <c r="AQ132" s="264">
        <f>SUM(ENERO:DICIEMBRE!AQ132)</f>
        <v>0</v>
      </c>
      <c r="AR132" s="264">
        <f>SUM(ENERO:DICIEMBRE!AR132)</f>
        <v>0</v>
      </c>
      <c r="AS132" s="95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52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264">
        <f>SUM(ENERO:DICIEMBRE!F133)</f>
        <v>0</v>
      </c>
      <c r="G133" s="264">
        <f>SUM(ENERO:DICIEMBRE!G133)</f>
        <v>0</v>
      </c>
      <c r="H133" s="264">
        <f>SUM(ENERO:DICIEMBRE!H133)</f>
        <v>0</v>
      </c>
      <c r="I133" s="264">
        <f>SUM(ENERO:DICIEMBRE!I133)</f>
        <v>0</v>
      </c>
      <c r="J133" s="264">
        <f>SUM(ENERO:DICIEMBRE!J133)</f>
        <v>0</v>
      </c>
      <c r="K133" s="264">
        <f>SUM(ENERO:DICIEMBRE!K133)</f>
        <v>0</v>
      </c>
      <c r="L133" s="264">
        <f>SUM(ENERO:DICIEMBRE!L133)</f>
        <v>0</v>
      </c>
      <c r="M133" s="264">
        <f>SUM(ENERO:DICIEMBRE!M133)</f>
        <v>0</v>
      </c>
      <c r="N133" s="264">
        <f>SUM(ENERO:DICIEMBRE!N133)</f>
        <v>0</v>
      </c>
      <c r="O133" s="264">
        <f>SUM(ENERO:DICIEMBRE!O133)</f>
        <v>0</v>
      </c>
      <c r="P133" s="264">
        <f>SUM(ENERO:DICIEMBRE!P133)</f>
        <v>0</v>
      </c>
      <c r="Q133" s="264">
        <f>SUM(ENERO:DICIEMBRE!Q133)</f>
        <v>0</v>
      </c>
      <c r="R133" s="264">
        <f>SUM(ENERO:DICIEMBRE!R133)</f>
        <v>0</v>
      </c>
      <c r="S133" s="264">
        <f>SUM(ENERO:DICIEMBRE!S133)</f>
        <v>0</v>
      </c>
      <c r="T133" s="264">
        <f>SUM(ENERO:DICIEMBRE!T133)</f>
        <v>0</v>
      </c>
      <c r="U133" s="264">
        <f>SUM(ENERO:DICIEMBRE!U133)</f>
        <v>0</v>
      </c>
      <c r="V133" s="264">
        <f>SUM(ENERO:DICIEMBRE!V133)</f>
        <v>0</v>
      </c>
      <c r="W133" s="264">
        <f>SUM(ENERO:DICIEMBRE!W133)</f>
        <v>0</v>
      </c>
      <c r="X133" s="264">
        <f>SUM(ENERO:DICIEMBRE!X133)</f>
        <v>0</v>
      </c>
      <c r="Y133" s="264">
        <f>SUM(ENERO:DICIEMBRE!Y133)</f>
        <v>0</v>
      </c>
      <c r="Z133" s="264">
        <f>SUM(ENERO:DICIEMBRE!Z133)</f>
        <v>0</v>
      </c>
      <c r="AA133" s="264">
        <f>SUM(ENERO:DICIEMBRE!AA133)</f>
        <v>0</v>
      </c>
      <c r="AB133" s="264">
        <f>SUM(ENERO:DICIEMBRE!AB133)</f>
        <v>0</v>
      </c>
      <c r="AC133" s="264">
        <f>SUM(ENERO:DICIEMBRE!AC133)</f>
        <v>0</v>
      </c>
      <c r="AD133" s="264">
        <f>SUM(ENERO:DICIEMBRE!AD133)</f>
        <v>0</v>
      </c>
      <c r="AE133" s="264">
        <f>SUM(ENERO:DICIEMBRE!AE133)</f>
        <v>0</v>
      </c>
      <c r="AF133" s="264">
        <f>SUM(ENERO:DICIEMBRE!AF133)</f>
        <v>0</v>
      </c>
      <c r="AG133" s="264">
        <f>SUM(ENERO:DICIEMBRE!AG133)</f>
        <v>0</v>
      </c>
      <c r="AH133" s="264">
        <f>SUM(ENERO:DICIEMBRE!AH133)</f>
        <v>0</v>
      </c>
      <c r="AI133" s="264">
        <f>SUM(ENERO:DICIEMBRE!AI133)</f>
        <v>0</v>
      </c>
      <c r="AJ133" s="264">
        <f>SUM(ENERO:DICIEMBRE!AJ133)</f>
        <v>0</v>
      </c>
      <c r="AK133" s="264">
        <f>SUM(ENERO:DICIEMBRE!AK133)</f>
        <v>0</v>
      </c>
      <c r="AL133" s="264">
        <f>SUM(ENERO:DICIEMBRE!AL133)</f>
        <v>0</v>
      </c>
      <c r="AM133" s="264">
        <f>SUM(ENERO:DICIEMBRE!AM133)</f>
        <v>0</v>
      </c>
      <c r="AN133" s="264">
        <f>SUM(ENERO:DICIEMBRE!AN133)</f>
        <v>0</v>
      </c>
      <c r="AO133" s="264">
        <f>SUM(ENERO:DICIEMBRE!AO133)</f>
        <v>0</v>
      </c>
      <c r="AP133" s="264">
        <f>SUM(ENERO:DICIEMBRE!AP133)</f>
        <v>0</v>
      </c>
      <c r="AQ133" s="264">
        <f>SUM(ENERO:DICIEMBRE!AQ133)</f>
        <v>0</v>
      </c>
      <c r="AR133" s="264">
        <f>SUM(ENERO:DICIEMBRE!AR133)</f>
        <v>0</v>
      </c>
      <c r="AS133" s="95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2526"/>
      <c r="B134" s="385" t="s">
        <v>48</v>
      </c>
      <c r="C134" s="386">
        <f>SUM(D134+E134)</f>
        <v>356</v>
      </c>
      <c r="D134" s="387">
        <f t="shared" si="38"/>
        <v>124</v>
      </c>
      <c r="E134" s="266">
        <f t="shared" si="38"/>
        <v>232</v>
      </c>
      <c r="F134" s="388">
        <f>SUM(F131:F133)</f>
        <v>1</v>
      </c>
      <c r="G134" s="268">
        <f t="shared" ref="G134:AR134" si="41">SUM(G131:G133)</f>
        <v>0</v>
      </c>
      <c r="H134" s="388">
        <f t="shared" si="41"/>
        <v>4</v>
      </c>
      <c r="I134" s="268">
        <f t="shared" si="41"/>
        <v>1</v>
      </c>
      <c r="J134" s="388">
        <f t="shared" si="41"/>
        <v>30</v>
      </c>
      <c r="K134" s="389">
        <f t="shared" si="41"/>
        <v>54</v>
      </c>
      <c r="L134" s="388">
        <f t="shared" si="41"/>
        <v>36</v>
      </c>
      <c r="M134" s="389">
        <f t="shared" si="41"/>
        <v>95</v>
      </c>
      <c r="N134" s="388">
        <f t="shared" si="41"/>
        <v>5</v>
      </c>
      <c r="O134" s="389">
        <f t="shared" si="41"/>
        <v>12</v>
      </c>
      <c r="P134" s="388">
        <f t="shared" si="41"/>
        <v>9</v>
      </c>
      <c r="Q134" s="389">
        <f t="shared" si="41"/>
        <v>9</v>
      </c>
      <c r="R134" s="388">
        <f t="shared" si="41"/>
        <v>6</v>
      </c>
      <c r="S134" s="389">
        <f t="shared" si="41"/>
        <v>9</v>
      </c>
      <c r="T134" s="388">
        <f t="shared" si="41"/>
        <v>5</v>
      </c>
      <c r="U134" s="389">
        <f t="shared" si="41"/>
        <v>13</v>
      </c>
      <c r="V134" s="388">
        <f t="shared" si="41"/>
        <v>8</v>
      </c>
      <c r="W134" s="389">
        <f t="shared" si="41"/>
        <v>10</v>
      </c>
      <c r="X134" s="388">
        <f t="shared" si="41"/>
        <v>3</v>
      </c>
      <c r="Y134" s="389">
        <f t="shared" si="41"/>
        <v>9</v>
      </c>
      <c r="Z134" s="388">
        <f t="shared" si="41"/>
        <v>3</v>
      </c>
      <c r="AA134" s="389">
        <f t="shared" si="41"/>
        <v>3</v>
      </c>
      <c r="AB134" s="388">
        <f t="shared" si="41"/>
        <v>6</v>
      </c>
      <c r="AC134" s="389">
        <f t="shared" si="41"/>
        <v>6</v>
      </c>
      <c r="AD134" s="388">
        <f t="shared" si="41"/>
        <v>4</v>
      </c>
      <c r="AE134" s="389">
        <f t="shared" si="41"/>
        <v>2</v>
      </c>
      <c r="AF134" s="388">
        <f t="shared" si="41"/>
        <v>3</v>
      </c>
      <c r="AG134" s="389">
        <f t="shared" si="41"/>
        <v>6</v>
      </c>
      <c r="AH134" s="388">
        <f t="shared" si="41"/>
        <v>0</v>
      </c>
      <c r="AI134" s="389">
        <f t="shared" si="41"/>
        <v>2</v>
      </c>
      <c r="AJ134" s="388">
        <f t="shared" si="41"/>
        <v>1</v>
      </c>
      <c r="AK134" s="389">
        <f t="shared" si="41"/>
        <v>1</v>
      </c>
      <c r="AL134" s="390">
        <f t="shared" si="41"/>
        <v>0</v>
      </c>
      <c r="AM134" s="391">
        <f t="shared" si="41"/>
        <v>0</v>
      </c>
      <c r="AN134" s="268">
        <f t="shared" si="41"/>
        <v>356</v>
      </c>
      <c r="AO134" s="268">
        <f t="shared" si="41"/>
        <v>11</v>
      </c>
      <c r="AP134" s="268">
        <f>SUM(AP131:AP133)</f>
        <v>57</v>
      </c>
      <c r="AQ134" s="392">
        <f t="shared" si="41"/>
        <v>0</v>
      </c>
      <c r="AR134" s="268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220" t="s">
        <v>162</v>
      </c>
      <c r="B135" s="221"/>
      <c r="C135" s="221"/>
      <c r="D135" s="221"/>
      <c r="E135" s="221"/>
      <c r="F135" s="221"/>
      <c r="G135" s="222"/>
      <c r="H135" s="223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451" t="s">
        <v>163</v>
      </c>
      <c r="B136" s="2522" t="s">
        <v>164</v>
      </c>
      <c r="C136" s="2517"/>
      <c r="D136" s="2517"/>
      <c r="E136" s="2517"/>
      <c r="F136" s="2465"/>
      <c r="G136" s="393"/>
      <c r="H136" s="2527" t="s">
        <v>165</v>
      </c>
      <c r="I136" s="2528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x14ac:dyDescent="0.2">
      <c r="A137" s="2452"/>
      <c r="B137" s="2468" t="s">
        <v>48</v>
      </c>
      <c r="C137" s="2522" t="s">
        <v>166</v>
      </c>
      <c r="D137" s="2517"/>
      <c r="E137" s="2517"/>
      <c r="F137" s="2465"/>
      <c r="G137" s="2531" t="s">
        <v>167</v>
      </c>
      <c r="H137" s="2529"/>
      <c r="I137" s="2528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480"/>
      <c r="B138" s="2530"/>
      <c r="C138" s="375" t="s">
        <v>168</v>
      </c>
      <c r="D138" s="377" t="s">
        <v>169</v>
      </c>
      <c r="E138" s="378" t="s">
        <v>170</v>
      </c>
      <c r="F138" s="376" t="s">
        <v>171</v>
      </c>
      <c r="G138" s="2532"/>
      <c r="H138" s="245" t="s">
        <v>172</v>
      </c>
      <c r="I138" s="394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6</v>
      </c>
      <c r="C139" s="264">
        <f>SUM(ENERO:DICIEMBRE!C139)</f>
        <v>0</v>
      </c>
      <c r="D139" s="264">
        <f>SUM(ENERO:DICIEMBRE!D139)</f>
        <v>0</v>
      </c>
      <c r="E139" s="264">
        <f>SUM(ENERO:DICIEMBRE!E139)</f>
        <v>0</v>
      </c>
      <c r="F139" s="264">
        <f>SUM(ENERO:DICIEMBRE!F139)</f>
        <v>0</v>
      </c>
      <c r="G139" s="264">
        <f>SUM(ENERO:DICIEMBRE!G139)</f>
        <v>0</v>
      </c>
      <c r="H139" s="264">
        <f>SUM(ENERO:DICIEMBRE!H139)</f>
        <v>6</v>
      </c>
      <c r="I139" s="264">
        <f>SUM(ENERO:DICIEMBRE!I139)</f>
        <v>0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38</v>
      </c>
      <c r="C140" s="264">
        <f>SUM(ENERO:DICIEMBRE!C140)</f>
        <v>0</v>
      </c>
      <c r="D140" s="264">
        <f>SUM(ENERO:DICIEMBRE!D140)</f>
        <v>0</v>
      </c>
      <c r="E140" s="264">
        <f>SUM(ENERO:DICIEMBRE!E140)</f>
        <v>0</v>
      </c>
      <c r="F140" s="264">
        <f>SUM(ENERO:DICIEMBRE!F140)</f>
        <v>0</v>
      </c>
      <c r="G140" s="264">
        <f>SUM(ENERO:DICIEMBRE!G140)</f>
        <v>0</v>
      </c>
      <c r="H140" s="264">
        <f>SUM(ENERO:DICIEMBRE!H140)</f>
        <v>38</v>
      </c>
      <c r="I140" s="264">
        <f>SUM(ENERO:DICIEMBRE!I140)</f>
        <v>0</v>
      </c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71</v>
      </c>
      <c r="C141" s="264">
        <f>SUM(ENERO:DICIEMBRE!C141)</f>
        <v>0</v>
      </c>
      <c r="D141" s="264">
        <f>SUM(ENERO:DICIEMBRE!D141)</f>
        <v>0</v>
      </c>
      <c r="E141" s="264">
        <f>SUM(ENERO:DICIEMBRE!E141)</f>
        <v>0</v>
      </c>
      <c r="F141" s="264">
        <f>SUM(ENERO:DICIEMBRE!F141)</f>
        <v>0</v>
      </c>
      <c r="G141" s="264">
        <f>SUM(ENERO:DICIEMBRE!G141)</f>
        <v>0</v>
      </c>
      <c r="H141" s="264">
        <f>SUM(ENERO:DICIEMBRE!H141)</f>
        <v>71</v>
      </c>
      <c r="I141" s="264">
        <f>SUM(ENERO:DICIEMBRE!I141)</f>
        <v>0</v>
      </c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71</v>
      </c>
      <c r="C142" s="264">
        <f>SUM(ENERO:DICIEMBRE!C142)</f>
        <v>0</v>
      </c>
      <c r="D142" s="264">
        <f>SUM(ENERO:DICIEMBRE!D142)</f>
        <v>0</v>
      </c>
      <c r="E142" s="264">
        <f>SUM(ENERO:DICIEMBRE!E142)</f>
        <v>0</v>
      </c>
      <c r="F142" s="264">
        <f>SUM(ENERO:DICIEMBRE!F142)</f>
        <v>0</v>
      </c>
      <c r="G142" s="264">
        <f>SUM(ENERO:DICIEMBRE!G142)</f>
        <v>0</v>
      </c>
      <c r="H142" s="264">
        <f>SUM(ENERO:DICIEMBRE!H142)</f>
        <v>71</v>
      </c>
      <c r="I142" s="264">
        <f>SUM(ENERO:DICIEMBRE!I142)</f>
        <v>0</v>
      </c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30</v>
      </c>
      <c r="C143" s="264">
        <f>SUM(ENERO:DICIEMBRE!C143)</f>
        <v>0</v>
      </c>
      <c r="D143" s="264">
        <f>SUM(ENERO:DICIEMBRE!D143)</f>
        <v>0</v>
      </c>
      <c r="E143" s="264">
        <f>SUM(ENERO:DICIEMBRE!E143)</f>
        <v>0</v>
      </c>
      <c r="F143" s="264">
        <f>SUM(ENERO:DICIEMBRE!F143)</f>
        <v>0</v>
      </c>
      <c r="G143" s="264">
        <f>SUM(ENERO:DICIEMBRE!G143)</f>
        <v>0</v>
      </c>
      <c r="H143" s="264">
        <f>SUM(ENERO:DICIEMBRE!H143)</f>
        <v>30</v>
      </c>
      <c r="I143" s="264">
        <f>SUM(ENERO:DICIEMBRE!I143)</f>
        <v>0</v>
      </c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31</v>
      </c>
      <c r="C144" s="264">
        <f>SUM(ENERO:DICIEMBRE!C144)</f>
        <v>0</v>
      </c>
      <c r="D144" s="264">
        <f>SUM(ENERO:DICIEMBRE!D144)</f>
        <v>0</v>
      </c>
      <c r="E144" s="264">
        <f>SUM(ENERO:DICIEMBRE!E144)</f>
        <v>0</v>
      </c>
      <c r="F144" s="264">
        <f>SUM(ENERO:DICIEMBRE!F144)</f>
        <v>0</v>
      </c>
      <c r="G144" s="264">
        <f>SUM(ENERO:DICIEMBRE!G144)</f>
        <v>0</v>
      </c>
      <c r="H144" s="264">
        <f>SUM(ENERO:DICIEMBRE!H144)</f>
        <v>31</v>
      </c>
      <c r="I144" s="264">
        <f>SUM(ENERO:DICIEMBRE!I144)</f>
        <v>0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10</v>
      </c>
      <c r="C145" s="264">
        <f>SUM(ENERO:DICIEMBRE!C145)</f>
        <v>0</v>
      </c>
      <c r="D145" s="264">
        <f>SUM(ENERO:DICIEMBRE!D145)</f>
        <v>0</v>
      </c>
      <c r="E145" s="264">
        <f>SUM(ENERO:DICIEMBRE!E145)</f>
        <v>0</v>
      </c>
      <c r="F145" s="264">
        <f>SUM(ENERO:DICIEMBRE!F145)</f>
        <v>0</v>
      </c>
      <c r="G145" s="264">
        <f>SUM(ENERO:DICIEMBRE!G145)</f>
        <v>0</v>
      </c>
      <c r="H145" s="264">
        <f>SUM(ENERO:DICIEMBRE!H145)</f>
        <v>10</v>
      </c>
      <c r="I145" s="264">
        <f>SUM(ENERO:DICIEMBRE!I145)</f>
        <v>0</v>
      </c>
    </row>
    <row r="146" spans="1:75" s="2" customFormat="1" x14ac:dyDescent="0.2">
      <c r="A146" s="272" t="s">
        <v>181</v>
      </c>
      <c r="B146" s="185">
        <f t="shared" si="42"/>
        <v>0</v>
      </c>
      <c r="C146" s="264">
        <f>SUM(ENERO:DICIEMBRE!C146)</f>
        <v>0</v>
      </c>
      <c r="D146" s="264">
        <f>SUM(ENERO:DICIEMBRE!D146)</f>
        <v>0</v>
      </c>
      <c r="E146" s="264">
        <f>SUM(ENERO:DICIEMBRE!E146)</f>
        <v>0</v>
      </c>
      <c r="F146" s="264">
        <f>SUM(ENERO:DICIEMBRE!F146)</f>
        <v>0</v>
      </c>
      <c r="G146" s="264">
        <f>SUM(ENERO:DICIEMBRE!G146)</f>
        <v>0</v>
      </c>
      <c r="H146" s="264">
        <f>SUM(ENERO:DICIEMBRE!H146)</f>
        <v>0</v>
      </c>
      <c r="I146" s="264">
        <f>SUM(ENERO:DICIEMBRE!I146)</f>
        <v>0</v>
      </c>
    </row>
    <row r="147" spans="1:75" s="2" customFormat="1" x14ac:dyDescent="0.2">
      <c r="A147" s="6" t="s">
        <v>182</v>
      </c>
    </row>
    <row r="148" spans="1:75" s="2" customFormat="1" x14ac:dyDescent="0.2">
      <c r="A148" s="220" t="s">
        <v>183</v>
      </c>
    </row>
    <row r="149" spans="1:75" s="2" customFormat="1" ht="21" x14ac:dyDescent="0.2">
      <c r="A149" s="188" t="s">
        <v>184</v>
      </c>
      <c r="B149" s="395" t="s">
        <v>185</v>
      </c>
      <c r="C149" s="395" t="s">
        <v>186</v>
      </c>
      <c r="BV149" s="3"/>
      <c r="BW149" s="3"/>
    </row>
    <row r="150" spans="1:75" s="2" customFormat="1" ht="21" x14ac:dyDescent="0.2">
      <c r="A150" s="396" t="s">
        <v>187</v>
      </c>
      <c r="B150" s="264">
        <f>SUM(ENERO:DICIEMBRE!B150)</f>
        <v>0</v>
      </c>
      <c r="C150" s="264">
        <f>SUM(ENERO:DICIEMBRE!C150)</f>
        <v>0</v>
      </c>
      <c r="BV150" s="3"/>
      <c r="BW150" s="3"/>
    </row>
    <row r="151" spans="1:75" s="2" customFormat="1" x14ac:dyDescent="0.2">
      <c r="A151" s="189" t="s">
        <v>188</v>
      </c>
      <c r="B151" s="264">
        <f>SUM(ENERO:DICIEMBRE!B151)</f>
        <v>0</v>
      </c>
      <c r="C151" s="264">
        <f>SUM(ENERO:DICIEMBRE!C151)</f>
        <v>0</v>
      </c>
      <c r="BV151" s="3"/>
      <c r="BW151" s="3"/>
    </row>
    <row r="152" spans="1:75" s="2" customFormat="1" ht="15" x14ac:dyDescent="0.25">
      <c r="A152" s="2533" t="s">
        <v>189</v>
      </c>
      <c r="B152" s="2533"/>
      <c r="C152" s="2533"/>
      <c r="D152" s="2533"/>
      <c r="E152" s="2533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x14ac:dyDescent="0.2">
      <c r="A153" s="2534" t="s">
        <v>3</v>
      </c>
      <c r="B153" s="2534" t="s">
        <v>4</v>
      </c>
      <c r="C153" s="2537" t="s">
        <v>5</v>
      </c>
      <c r="D153" s="2538"/>
      <c r="E153" s="2539"/>
      <c r="F153" s="2543" t="s">
        <v>6</v>
      </c>
      <c r="G153" s="2544"/>
      <c r="H153" s="2544"/>
      <c r="I153" s="2544"/>
      <c r="J153" s="2544"/>
      <c r="K153" s="2544"/>
      <c r="L153" s="2544"/>
      <c r="M153" s="2544"/>
      <c r="N153" s="2544"/>
      <c r="O153" s="2544"/>
      <c r="P153" s="2544"/>
      <c r="Q153" s="2544"/>
      <c r="R153" s="2544"/>
      <c r="S153" s="2544"/>
      <c r="T153" s="2544"/>
      <c r="U153" s="2544"/>
      <c r="V153" s="2544"/>
      <c r="W153" s="2544"/>
      <c r="X153" s="2544"/>
      <c r="Y153" s="2544"/>
      <c r="Z153" s="2544"/>
      <c r="AA153" s="2544"/>
      <c r="AB153" s="2544"/>
      <c r="AC153" s="2544"/>
      <c r="AD153" s="2544"/>
      <c r="AE153" s="2544"/>
      <c r="AF153" s="2544"/>
      <c r="AG153" s="2544"/>
      <c r="AH153" s="2544"/>
      <c r="AI153" s="2544"/>
      <c r="AJ153" s="2544"/>
      <c r="AK153" s="2544"/>
      <c r="AL153" s="2544"/>
      <c r="AM153" s="2545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535"/>
      <c r="B154" s="2535"/>
      <c r="C154" s="2540"/>
      <c r="D154" s="2541"/>
      <c r="E154" s="2542"/>
      <c r="F154" s="2543" t="s">
        <v>193</v>
      </c>
      <c r="G154" s="2557"/>
      <c r="H154" s="2543" t="s">
        <v>194</v>
      </c>
      <c r="I154" s="2557"/>
      <c r="J154" s="2543" t="s">
        <v>195</v>
      </c>
      <c r="K154" s="2557"/>
      <c r="L154" s="2543" t="s">
        <v>196</v>
      </c>
      <c r="M154" s="2557"/>
      <c r="N154" s="2543" t="s">
        <v>197</v>
      </c>
      <c r="O154" s="2557"/>
      <c r="P154" s="2547" t="s">
        <v>198</v>
      </c>
      <c r="Q154" s="2548"/>
      <c r="R154" s="2547" t="s">
        <v>199</v>
      </c>
      <c r="S154" s="2548"/>
      <c r="T154" s="2547" t="s">
        <v>200</v>
      </c>
      <c r="U154" s="2548"/>
      <c r="V154" s="2547" t="s">
        <v>201</v>
      </c>
      <c r="W154" s="2548"/>
      <c r="X154" s="2547" t="s">
        <v>202</v>
      </c>
      <c r="Y154" s="2548"/>
      <c r="Z154" s="2547" t="s">
        <v>203</v>
      </c>
      <c r="AA154" s="2548"/>
      <c r="AB154" s="2547" t="s">
        <v>204</v>
      </c>
      <c r="AC154" s="2548"/>
      <c r="AD154" s="2547" t="s">
        <v>205</v>
      </c>
      <c r="AE154" s="2548"/>
      <c r="AF154" s="2547" t="s">
        <v>206</v>
      </c>
      <c r="AG154" s="2548"/>
      <c r="AH154" s="2547" t="s">
        <v>207</v>
      </c>
      <c r="AI154" s="2548"/>
      <c r="AJ154" s="2547" t="s">
        <v>208</v>
      </c>
      <c r="AK154" s="2548"/>
      <c r="AL154" s="2547" t="s">
        <v>209</v>
      </c>
      <c r="AM154" s="2551"/>
      <c r="AN154" s="2546"/>
      <c r="AO154" s="2463"/>
      <c r="AP154" s="2463"/>
      <c r="AQ154" s="2546"/>
      <c r="AR154" s="2546"/>
      <c r="AS154" s="2546"/>
      <c r="AT154" s="2546"/>
      <c r="AU154" s="2540"/>
      <c r="AV154" s="2542"/>
      <c r="BV154" s="3"/>
      <c r="BW154" s="3"/>
    </row>
    <row r="155" spans="1:75" s="2" customFormat="1" x14ac:dyDescent="0.2">
      <c r="A155" s="2536"/>
      <c r="B155" s="2536"/>
      <c r="C155" s="191" t="s">
        <v>34</v>
      </c>
      <c r="D155" s="192" t="s">
        <v>35</v>
      </c>
      <c r="E155" s="193" t="s">
        <v>36</v>
      </c>
      <c r="F155" s="397" t="s">
        <v>35</v>
      </c>
      <c r="G155" s="193" t="s">
        <v>36</v>
      </c>
      <c r="H155" s="397" t="s">
        <v>35</v>
      </c>
      <c r="I155" s="193" t="s">
        <v>36</v>
      </c>
      <c r="J155" s="397" t="s">
        <v>35</v>
      </c>
      <c r="K155" s="193" t="s">
        <v>36</v>
      </c>
      <c r="L155" s="397" t="s">
        <v>35</v>
      </c>
      <c r="M155" s="193" t="s">
        <v>36</v>
      </c>
      <c r="N155" s="397" t="s">
        <v>35</v>
      </c>
      <c r="O155" s="193" t="s">
        <v>36</v>
      </c>
      <c r="P155" s="397" t="s">
        <v>35</v>
      </c>
      <c r="Q155" s="193" t="s">
        <v>36</v>
      </c>
      <c r="R155" s="397" t="s">
        <v>35</v>
      </c>
      <c r="S155" s="193" t="s">
        <v>36</v>
      </c>
      <c r="T155" s="397" t="s">
        <v>35</v>
      </c>
      <c r="U155" s="193" t="s">
        <v>36</v>
      </c>
      <c r="V155" s="397" t="s">
        <v>35</v>
      </c>
      <c r="W155" s="193" t="s">
        <v>36</v>
      </c>
      <c r="X155" s="397" t="s">
        <v>35</v>
      </c>
      <c r="Y155" s="193" t="s">
        <v>36</v>
      </c>
      <c r="Z155" s="397" t="s">
        <v>35</v>
      </c>
      <c r="AA155" s="193" t="s">
        <v>36</v>
      </c>
      <c r="AB155" s="397" t="s">
        <v>35</v>
      </c>
      <c r="AC155" s="193" t="s">
        <v>36</v>
      </c>
      <c r="AD155" s="397" t="s">
        <v>35</v>
      </c>
      <c r="AE155" s="193" t="s">
        <v>36</v>
      </c>
      <c r="AF155" s="397" t="s">
        <v>35</v>
      </c>
      <c r="AG155" s="193" t="s">
        <v>36</v>
      </c>
      <c r="AH155" s="397" t="s">
        <v>35</v>
      </c>
      <c r="AI155" s="193" t="s">
        <v>36</v>
      </c>
      <c r="AJ155" s="397" t="s">
        <v>35</v>
      </c>
      <c r="AK155" s="193" t="s">
        <v>36</v>
      </c>
      <c r="AL155" s="397" t="s">
        <v>35</v>
      </c>
      <c r="AM155" s="194" t="s">
        <v>36</v>
      </c>
      <c r="AN155" s="2542"/>
      <c r="AO155" s="2495"/>
      <c r="AP155" s="2495"/>
      <c r="AQ155" s="2542"/>
      <c r="AR155" s="2542"/>
      <c r="AS155" s="2542"/>
      <c r="AT155" s="2542"/>
      <c r="AU155" s="273" t="s">
        <v>32</v>
      </c>
      <c r="AV155" s="273" t="s">
        <v>33</v>
      </c>
      <c r="BV155" s="3"/>
      <c r="BW155" s="3"/>
    </row>
    <row r="156" spans="1:75" s="2" customFormat="1" x14ac:dyDescent="0.2">
      <c r="A156" s="2552" t="s">
        <v>210</v>
      </c>
      <c r="B156" s="398" t="s">
        <v>38</v>
      </c>
      <c r="C156" s="399">
        <f>SUM(D156+E156)</f>
        <v>0</v>
      </c>
      <c r="D156" s="400">
        <f>SUM(F156+H156+J156+L156+N156+P156+R156+T156+V156+X156+Z156+AB156+AD156+AF156+AH156+AJ156+AL156)</f>
        <v>0</v>
      </c>
      <c r="E156" s="401">
        <f>SUM(G156+I156+K156+M156+O156+Q156+S156+U156+W156+Y156+AA156+AC156+AE156+AG156+AI156+AK156+AM156)</f>
        <v>0</v>
      </c>
      <c r="F156" s="264">
        <f>SUM(ENERO:DICIEMBRE!F156)</f>
        <v>0</v>
      </c>
      <c r="G156" s="264">
        <f>SUM(ENERO:DICIEMBRE!G156)</f>
        <v>0</v>
      </c>
      <c r="H156" s="264">
        <f>SUM(ENERO:DICIEMBRE!H156)</f>
        <v>0</v>
      </c>
      <c r="I156" s="264">
        <f>SUM(ENERO:DICIEMBRE!I156)</f>
        <v>0</v>
      </c>
      <c r="J156" s="264">
        <f>SUM(ENERO:DICIEMBRE!J156)</f>
        <v>0</v>
      </c>
      <c r="K156" s="264">
        <f>SUM(ENERO:DICIEMBRE!K156)</f>
        <v>0</v>
      </c>
      <c r="L156" s="264">
        <f>SUM(ENERO:DICIEMBRE!L156)</f>
        <v>0</v>
      </c>
      <c r="M156" s="264">
        <f>SUM(ENERO:DICIEMBRE!M156)</f>
        <v>0</v>
      </c>
      <c r="N156" s="264">
        <f>SUM(ENERO:DICIEMBRE!N156)</f>
        <v>0</v>
      </c>
      <c r="O156" s="264">
        <f>SUM(ENERO:DICIEMBRE!O156)</f>
        <v>0</v>
      </c>
      <c r="P156" s="264">
        <f>SUM(ENERO:DICIEMBRE!P156)</f>
        <v>0</v>
      </c>
      <c r="Q156" s="264">
        <f>SUM(ENERO:DICIEMBRE!Q156)</f>
        <v>0</v>
      </c>
      <c r="R156" s="264">
        <f>SUM(ENERO:DICIEMBRE!R156)</f>
        <v>0</v>
      </c>
      <c r="S156" s="264">
        <f>SUM(ENERO:DICIEMBRE!S156)</f>
        <v>0</v>
      </c>
      <c r="T156" s="264">
        <f>SUM(ENERO:DICIEMBRE!T156)</f>
        <v>0</v>
      </c>
      <c r="U156" s="264">
        <f>SUM(ENERO:DICIEMBRE!U156)</f>
        <v>0</v>
      </c>
      <c r="V156" s="264">
        <f>SUM(ENERO:DICIEMBRE!V156)</f>
        <v>0</v>
      </c>
      <c r="W156" s="264">
        <f>SUM(ENERO:DICIEMBRE!W156)</f>
        <v>0</v>
      </c>
      <c r="X156" s="264">
        <f>SUM(ENERO:DICIEMBRE!X156)</f>
        <v>0</v>
      </c>
      <c r="Y156" s="264">
        <f>SUM(ENERO:DICIEMBRE!Y156)</f>
        <v>0</v>
      </c>
      <c r="Z156" s="264">
        <f>SUM(ENERO:DICIEMBRE!Z156)</f>
        <v>0</v>
      </c>
      <c r="AA156" s="264">
        <f>SUM(ENERO:DICIEMBRE!AA156)</f>
        <v>0</v>
      </c>
      <c r="AB156" s="264">
        <f>SUM(ENERO:DICIEMBRE!AB156)</f>
        <v>0</v>
      </c>
      <c r="AC156" s="264">
        <f>SUM(ENERO:DICIEMBRE!AC156)</f>
        <v>0</v>
      </c>
      <c r="AD156" s="264">
        <f>SUM(ENERO:DICIEMBRE!AD156)</f>
        <v>0</v>
      </c>
      <c r="AE156" s="264">
        <f>SUM(ENERO:DICIEMBRE!AE156)</f>
        <v>0</v>
      </c>
      <c r="AF156" s="264">
        <f>SUM(ENERO:DICIEMBRE!AF156)</f>
        <v>0</v>
      </c>
      <c r="AG156" s="264">
        <f>SUM(ENERO:DICIEMBRE!AG156)</f>
        <v>0</v>
      </c>
      <c r="AH156" s="264">
        <f>SUM(ENERO:DICIEMBRE!AH156)</f>
        <v>0</v>
      </c>
      <c r="AI156" s="264">
        <f>SUM(ENERO:DICIEMBRE!AI156)</f>
        <v>0</v>
      </c>
      <c r="AJ156" s="264">
        <f>SUM(ENERO:DICIEMBRE!AJ156)</f>
        <v>0</v>
      </c>
      <c r="AK156" s="264">
        <f>SUM(ENERO:DICIEMBRE!AK156)</f>
        <v>0</v>
      </c>
      <c r="AL156" s="264">
        <f>SUM(ENERO:DICIEMBRE!AL156)</f>
        <v>0</v>
      </c>
      <c r="AM156" s="264">
        <f>SUM(ENERO:DICIEMBRE!AM156)</f>
        <v>0</v>
      </c>
      <c r="AN156" s="264">
        <f>SUM(ENERO:DICIEMBRE!AN156)</f>
        <v>0</v>
      </c>
      <c r="AO156" s="264">
        <f>SUM(ENERO:DICIEMBRE!AO156)</f>
        <v>0</v>
      </c>
      <c r="AP156" s="264">
        <f>SUM(ENERO:DICIEMBRE!AP156)</f>
        <v>0</v>
      </c>
      <c r="AQ156" s="264">
        <f>SUM(ENERO:DICIEMBRE!AQ156)</f>
        <v>0</v>
      </c>
      <c r="AR156" s="264">
        <f>SUM(ENERO:DICIEMBRE!AR156)</f>
        <v>0</v>
      </c>
      <c r="AS156" s="264">
        <f>SUM(ENERO:DICIEMBRE!AS156)</f>
        <v>0</v>
      </c>
      <c r="AT156" s="264">
        <f>SUM(ENERO:DICIEMBRE!AT156)</f>
        <v>0</v>
      </c>
      <c r="AU156" s="264">
        <f>SUM(ENERO:DICIEMBRE!AU156)</f>
        <v>0</v>
      </c>
      <c r="AV156" s="264">
        <f>SUM(ENERO:DICIEMBRE!AV156)</f>
        <v>0</v>
      </c>
      <c r="BV156" s="3"/>
      <c r="BW156" s="3"/>
    </row>
    <row r="157" spans="1:75" s="2" customFormat="1" x14ac:dyDescent="0.2">
      <c r="A157" s="2553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264">
        <f>SUM(ENERO:DICIEMBRE!F157)</f>
        <v>0</v>
      </c>
      <c r="G157" s="264">
        <f>SUM(ENERO:DICIEMBRE!G157)</f>
        <v>0</v>
      </c>
      <c r="H157" s="264">
        <f>SUM(ENERO:DICIEMBRE!H157)</f>
        <v>0</v>
      </c>
      <c r="I157" s="264">
        <f>SUM(ENERO:DICIEMBRE!I157)</f>
        <v>0</v>
      </c>
      <c r="J157" s="264">
        <f>SUM(ENERO:DICIEMBRE!J157)</f>
        <v>0</v>
      </c>
      <c r="K157" s="264">
        <f>SUM(ENERO:DICIEMBRE!K157)</f>
        <v>0</v>
      </c>
      <c r="L157" s="264">
        <f>SUM(ENERO:DICIEMBRE!L157)</f>
        <v>0</v>
      </c>
      <c r="M157" s="264">
        <f>SUM(ENERO:DICIEMBRE!M157)</f>
        <v>0</v>
      </c>
      <c r="N157" s="264">
        <f>SUM(ENERO:DICIEMBRE!N157)</f>
        <v>0</v>
      </c>
      <c r="O157" s="264">
        <f>SUM(ENERO:DICIEMBRE!O157)</f>
        <v>0</v>
      </c>
      <c r="P157" s="264">
        <f>SUM(ENERO:DICIEMBRE!P157)</f>
        <v>0</v>
      </c>
      <c r="Q157" s="264">
        <f>SUM(ENERO:DICIEMBRE!Q157)</f>
        <v>0</v>
      </c>
      <c r="R157" s="264">
        <f>SUM(ENERO:DICIEMBRE!R157)</f>
        <v>0</v>
      </c>
      <c r="S157" s="264">
        <f>SUM(ENERO:DICIEMBRE!S157)</f>
        <v>0</v>
      </c>
      <c r="T157" s="264">
        <f>SUM(ENERO:DICIEMBRE!T157)</f>
        <v>0</v>
      </c>
      <c r="U157" s="264">
        <f>SUM(ENERO:DICIEMBRE!U157)</f>
        <v>0</v>
      </c>
      <c r="V157" s="264">
        <f>SUM(ENERO:DICIEMBRE!V157)</f>
        <v>0</v>
      </c>
      <c r="W157" s="264">
        <f>SUM(ENERO:DICIEMBRE!W157)</f>
        <v>0</v>
      </c>
      <c r="X157" s="264">
        <f>SUM(ENERO:DICIEMBRE!X157)</f>
        <v>0</v>
      </c>
      <c r="Y157" s="264">
        <f>SUM(ENERO:DICIEMBRE!Y157)</f>
        <v>0</v>
      </c>
      <c r="Z157" s="264">
        <f>SUM(ENERO:DICIEMBRE!Z157)</f>
        <v>0</v>
      </c>
      <c r="AA157" s="264">
        <f>SUM(ENERO:DICIEMBRE!AA157)</f>
        <v>0</v>
      </c>
      <c r="AB157" s="264">
        <f>SUM(ENERO:DICIEMBRE!AB157)</f>
        <v>0</v>
      </c>
      <c r="AC157" s="264">
        <f>SUM(ENERO:DICIEMBRE!AC157)</f>
        <v>0</v>
      </c>
      <c r="AD157" s="264">
        <f>SUM(ENERO:DICIEMBRE!AD157)</f>
        <v>0</v>
      </c>
      <c r="AE157" s="264">
        <f>SUM(ENERO:DICIEMBRE!AE157)</f>
        <v>0</v>
      </c>
      <c r="AF157" s="264">
        <f>SUM(ENERO:DICIEMBRE!AF157)</f>
        <v>0</v>
      </c>
      <c r="AG157" s="264">
        <f>SUM(ENERO:DICIEMBRE!AG157)</f>
        <v>0</v>
      </c>
      <c r="AH157" s="264">
        <f>SUM(ENERO:DICIEMBRE!AH157)</f>
        <v>0</v>
      </c>
      <c r="AI157" s="264">
        <f>SUM(ENERO:DICIEMBRE!AI157)</f>
        <v>0</v>
      </c>
      <c r="AJ157" s="264">
        <f>SUM(ENERO:DICIEMBRE!AJ157)</f>
        <v>0</v>
      </c>
      <c r="AK157" s="264">
        <f>SUM(ENERO:DICIEMBRE!AK157)</f>
        <v>0</v>
      </c>
      <c r="AL157" s="264">
        <f>SUM(ENERO:DICIEMBRE!AL157)</f>
        <v>0</v>
      </c>
      <c r="AM157" s="264">
        <f>SUM(ENERO:DICIEMBRE!AM157)</f>
        <v>0</v>
      </c>
      <c r="AN157" s="264">
        <f>SUM(ENERO:DICIEMBRE!AN157)</f>
        <v>0</v>
      </c>
      <c r="AO157" s="264">
        <f>SUM(ENERO:DICIEMBRE!AO157)</f>
        <v>0</v>
      </c>
      <c r="AP157" s="264">
        <f>SUM(ENERO:DICIEMBRE!AP157)</f>
        <v>0</v>
      </c>
      <c r="AQ157" s="264">
        <f>SUM(ENERO:DICIEMBRE!AQ157)</f>
        <v>0</v>
      </c>
      <c r="AR157" s="264">
        <f>SUM(ENERO:DICIEMBRE!AR157)</f>
        <v>0</v>
      </c>
      <c r="AS157" s="264">
        <f>SUM(ENERO:DICIEMBRE!AS157)</f>
        <v>0</v>
      </c>
      <c r="AT157" s="264">
        <f>SUM(ENERO:DICIEMBRE!AT157)</f>
        <v>0</v>
      </c>
      <c r="AU157" s="264">
        <f>SUM(ENERO:DICIEMBRE!AU157)</f>
        <v>0</v>
      </c>
      <c r="AV157" s="264">
        <f>SUM(ENERO:DICIEMBRE!AV157)</f>
        <v>0</v>
      </c>
      <c r="BV157" s="3"/>
      <c r="BW157" s="3"/>
    </row>
    <row r="158" spans="1:75" s="2" customFormat="1" x14ac:dyDescent="0.2">
      <c r="A158" s="2553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264">
        <f>SUM(ENERO:DICIEMBRE!F158)</f>
        <v>0</v>
      </c>
      <c r="G158" s="264">
        <f>SUM(ENERO:DICIEMBRE!G158)</f>
        <v>0</v>
      </c>
      <c r="H158" s="264">
        <f>SUM(ENERO:DICIEMBRE!H158)</f>
        <v>0</v>
      </c>
      <c r="I158" s="264">
        <f>SUM(ENERO:DICIEMBRE!I158)</f>
        <v>0</v>
      </c>
      <c r="J158" s="264">
        <f>SUM(ENERO:DICIEMBRE!J158)</f>
        <v>0</v>
      </c>
      <c r="K158" s="264">
        <f>SUM(ENERO:DICIEMBRE!K158)</f>
        <v>0</v>
      </c>
      <c r="L158" s="264">
        <f>SUM(ENERO:DICIEMBRE!L158)</f>
        <v>0</v>
      </c>
      <c r="M158" s="264">
        <f>SUM(ENERO:DICIEMBRE!M158)</f>
        <v>0</v>
      </c>
      <c r="N158" s="264">
        <f>SUM(ENERO:DICIEMBRE!N158)</f>
        <v>0</v>
      </c>
      <c r="O158" s="264">
        <f>SUM(ENERO:DICIEMBRE!O158)</f>
        <v>0</v>
      </c>
      <c r="P158" s="264">
        <f>SUM(ENERO:DICIEMBRE!P158)</f>
        <v>0</v>
      </c>
      <c r="Q158" s="264">
        <f>SUM(ENERO:DICIEMBRE!Q158)</f>
        <v>0</v>
      </c>
      <c r="R158" s="264">
        <f>SUM(ENERO:DICIEMBRE!R158)</f>
        <v>0</v>
      </c>
      <c r="S158" s="264">
        <f>SUM(ENERO:DICIEMBRE!S158)</f>
        <v>0</v>
      </c>
      <c r="T158" s="264">
        <f>SUM(ENERO:DICIEMBRE!T158)</f>
        <v>0</v>
      </c>
      <c r="U158" s="264">
        <f>SUM(ENERO:DICIEMBRE!U158)</f>
        <v>0</v>
      </c>
      <c r="V158" s="264">
        <f>SUM(ENERO:DICIEMBRE!V158)</f>
        <v>0</v>
      </c>
      <c r="W158" s="264">
        <f>SUM(ENERO:DICIEMBRE!W158)</f>
        <v>0</v>
      </c>
      <c r="X158" s="264">
        <f>SUM(ENERO:DICIEMBRE!X158)</f>
        <v>0</v>
      </c>
      <c r="Y158" s="264">
        <f>SUM(ENERO:DICIEMBRE!Y158)</f>
        <v>0</v>
      </c>
      <c r="Z158" s="264">
        <f>SUM(ENERO:DICIEMBRE!Z158)</f>
        <v>0</v>
      </c>
      <c r="AA158" s="264">
        <f>SUM(ENERO:DICIEMBRE!AA158)</f>
        <v>0</v>
      </c>
      <c r="AB158" s="264">
        <f>SUM(ENERO:DICIEMBRE!AB158)</f>
        <v>0</v>
      </c>
      <c r="AC158" s="264">
        <f>SUM(ENERO:DICIEMBRE!AC158)</f>
        <v>0</v>
      </c>
      <c r="AD158" s="264">
        <f>SUM(ENERO:DICIEMBRE!AD158)</f>
        <v>0</v>
      </c>
      <c r="AE158" s="264">
        <f>SUM(ENERO:DICIEMBRE!AE158)</f>
        <v>0</v>
      </c>
      <c r="AF158" s="264">
        <f>SUM(ENERO:DICIEMBRE!AF158)</f>
        <v>0</v>
      </c>
      <c r="AG158" s="264">
        <f>SUM(ENERO:DICIEMBRE!AG158)</f>
        <v>0</v>
      </c>
      <c r="AH158" s="264">
        <f>SUM(ENERO:DICIEMBRE!AH158)</f>
        <v>0</v>
      </c>
      <c r="AI158" s="264">
        <f>SUM(ENERO:DICIEMBRE!AI158)</f>
        <v>0</v>
      </c>
      <c r="AJ158" s="264">
        <f>SUM(ENERO:DICIEMBRE!AJ158)</f>
        <v>0</v>
      </c>
      <c r="AK158" s="264">
        <f>SUM(ENERO:DICIEMBRE!AK158)</f>
        <v>0</v>
      </c>
      <c r="AL158" s="264">
        <f>SUM(ENERO:DICIEMBRE!AL158)</f>
        <v>0</v>
      </c>
      <c r="AM158" s="264">
        <f>SUM(ENERO:DICIEMBRE!AM158)</f>
        <v>0</v>
      </c>
      <c r="AN158" s="264">
        <f>SUM(ENERO:DICIEMBRE!AN158)</f>
        <v>0</v>
      </c>
      <c r="AO158" s="264">
        <f>SUM(ENERO:DICIEMBRE!AO158)</f>
        <v>0</v>
      </c>
      <c r="AP158" s="264">
        <f>SUM(ENERO:DICIEMBRE!AP158)</f>
        <v>0</v>
      </c>
      <c r="AQ158" s="264">
        <f>SUM(ENERO:DICIEMBRE!AQ158)</f>
        <v>0</v>
      </c>
      <c r="AR158" s="264">
        <f>SUM(ENERO:DICIEMBRE!AR158)</f>
        <v>0</v>
      </c>
      <c r="AS158" s="264">
        <f>SUM(ENERO:DICIEMBRE!AS158)</f>
        <v>0</v>
      </c>
      <c r="AT158" s="264">
        <f>SUM(ENERO:DICIEMBRE!AT158)</f>
        <v>0</v>
      </c>
      <c r="AU158" s="264">
        <f>SUM(ENERO:DICIEMBRE!AU158)</f>
        <v>0</v>
      </c>
      <c r="AV158" s="264">
        <f>SUM(ENERO:DICIEMBRE!AV158)</f>
        <v>0</v>
      </c>
      <c r="BV158" s="3"/>
      <c r="BW158" s="3"/>
    </row>
    <row r="159" spans="1:75" s="2" customFormat="1" x14ac:dyDescent="0.2">
      <c r="A159" s="2553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264">
        <f>SUM(ENERO:DICIEMBRE!F159)</f>
        <v>0</v>
      </c>
      <c r="G159" s="264">
        <f>SUM(ENERO:DICIEMBRE!G159)</f>
        <v>0</v>
      </c>
      <c r="H159" s="264">
        <f>SUM(ENERO:DICIEMBRE!H159)</f>
        <v>0</v>
      </c>
      <c r="I159" s="264">
        <f>SUM(ENERO:DICIEMBRE!I159)</f>
        <v>0</v>
      </c>
      <c r="J159" s="264">
        <f>SUM(ENERO:DICIEMBRE!J159)</f>
        <v>0</v>
      </c>
      <c r="K159" s="264">
        <f>SUM(ENERO:DICIEMBRE!K159)</f>
        <v>0</v>
      </c>
      <c r="L159" s="264">
        <f>SUM(ENERO:DICIEMBRE!L159)</f>
        <v>0</v>
      </c>
      <c r="M159" s="264">
        <f>SUM(ENERO:DICIEMBRE!M159)</f>
        <v>0</v>
      </c>
      <c r="N159" s="264">
        <f>SUM(ENERO:DICIEMBRE!N159)</f>
        <v>0</v>
      </c>
      <c r="O159" s="264">
        <f>SUM(ENERO:DICIEMBRE!O159)</f>
        <v>0</v>
      </c>
      <c r="P159" s="264">
        <f>SUM(ENERO:DICIEMBRE!P159)</f>
        <v>0</v>
      </c>
      <c r="Q159" s="264">
        <f>SUM(ENERO:DICIEMBRE!Q159)</f>
        <v>0</v>
      </c>
      <c r="R159" s="264">
        <f>SUM(ENERO:DICIEMBRE!R159)</f>
        <v>0</v>
      </c>
      <c r="S159" s="264">
        <f>SUM(ENERO:DICIEMBRE!S159)</f>
        <v>0</v>
      </c>
      <c r="T159" s="264">
        <f>SUM(ENERO:DICIEMBRE!T159)</f>
        <v>0</v>
      </c>
      <c r="U159" s="264">
        <f>SUM(ENERO:DICIEMBRE!U159)</f>
        <v>0</v>
      </c>
      <c r="V159" s="264">
        <f>SUM(ENERO:DICIEMBRE!V159)</f>
        <v>0</v>
      </c>
      <c r="W159" s="264">
        <f>SUM(ENERO:DICIEMBRE!W159)</f>
        <v>0</v>
      </c>
      <c r="X159" s="264">
        <f>SUM(ENERO:DICIEMBRE!X159)</f>
        <v>0</v>
      </c>
      <c r="Y159" s="264">
        <f>SUM(ENERO:DICIEMBRE!Y159)</f>
        <v>0</v>
      </c>
      <c r="Z159" s="264">
        <f>SUM(ENERO:DICIEMBRE!Z159)</f>
        <v>0</v>
      </c>
      <c r="AA159" s="264">
        <f>SUM(ENERO:DICIEMBRE!AA159)</f>
        <v>0</v>
      </c>
      <c r="AB159" s="264">
        <f>SUM(ENERO:DICIEMBRE!AB159)</f>
        <v>0</v>
      </c>
      <c r="AC159" s="264">
        <f>SUM(ENERO:DICIEMBRE!AC159)</f>
        <v>0</v>
      </c>
      <c r="AD159" s="264">
        <f>SUM(ENERO:DICIEMBRE!AD159)</f>
        <v>0</v>
      </c>
      <c r="AE159" s="264">
        <f>SUM(ENERO:DICIEMBRE!AE159)</f>
        <v>0</v>
      </c>
      <c r="AF159" s="264">
        <f>SUM(ENERO:DICIEMBRE!AF159)</f>
        <v>0</v>
      </c>
      <c r="AG159" s="264">
        <f>SUM(ENERO:DICIEMBRE!AG159)</f>
        <v>0</v>
      </c>
      <c r="AH159" s="264">
        <f>SUM(ENERO:DICIEMBRE!AH159)</f>
        <v>0</v>
      </c>
      <c r="AI159" s="264">
        <f>SUM(ENERO:DICIEMBRE!AI159)</f>
        <v>0</v>
      </c>
      <c r="AJ159" s="264">
        <f>SUM(ENERO:DICIEMBRE!AJ159)</f>
        <v>0</v>
      </c>
      <c r="AK159" s="264">
        <f>SUM(ENERO:DICIEMBRE!AK159)</f>
        <v>0</v>
      </c>
      <c r="AL159" s="264">
        <f>SUM(ENERO:DICIEMBRE!AL159)</f>
        <v>0</v>
      </c>
      <c r="AM159" s="264">
        <f>SUM(ENERO:DICIEMBRE!AM159)</f>
        <v>0</v>
      </c>
      <c r="AN159" s="264">
        <f>SUM(ENERO:DICIEMBRE!AN159)</f>
        <v>0</v>
      </c>
      <c r="AO159" s="264">
        <f>SUM(ENERO:DICIEMBRE!AO159)</f>
        <v>0</v>
      </c>
      <c r="AP159" s="264">
        <f>SUM(ENERO:DICIEMBRE!AP159)</f>
        <v>0</v>
      </c>
      <c r="AQ159" s="264">
        <f>SUM(ENERO:DICIEMBRE!AQ159)</f>
        <v>0</v>
      </c>
      <c r="AR159" s="264">
        <f>SUM(ENERO:DICIEMBRE!AR159)</f>
        <v>0</v>
      </c>
      <c r="AS159" s="264">
        <f>SUM(ENERO:DICIEMBRE!AS159)</f>
        <v>0</v>
      </c>
      <c r="AT159" s="264">
        <f>SUM(ENERO:DICIEMBRE!AT159)</f>
        <v>0</v>
      </c>
      <c r="AU159" s="264">
        <f>SUM(ENERO:DICIEMBRE!AU159)</f>
        <v>0</v>
      </c>
      <c r="AV159" s="264">
        <f>SUM(ENERO:DICIEMBRE!AV159)</f>
        <v>0</v>
      </c>
      <c r="BV159" s="3"/>
      <c r="BW159" s="3"/>
    </row>
    <row r="160" spans="1:75" s="2" customFormat="1" x14ac:dyDescent="0.2">
      <c r="A160" s="2553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264">
        <f>SUM(ENERO:DICIEMBRE!F160)</f>
        <v>0</v>
      </c>
      <c r="G160" s="264">
        <f>SUM(ENERO:DICIEMBRE!G160)</f>
        <v>0</v>
      </c>
      <c r="H160" s="264">
        <f>SUM(ENERO:DICIEMBRE!H160)</f>
        <v>0</v>
      </c>
      <c r="I160" s="264">
        <f>SUM(ENERO:DICIEMBRE!I160)</f>
        <v>0</v>
      </c>
      <c r="J160" s="264">
        <f>SUM(ENERO:DICIEMBRE!J160)</f>
        <v>0</v>
      </c>
      <c r="K160" s="264">
        <f>SUM(ENERO:DICIEMBRE!K160)</f>
        <v>0</v>
      </c>
      <c r="L160" s="264">
        <f>SUM(ENERO:DICIEMBRE!L160)</f>
        <v>0</v>
      </c>
      <c r="M160" s="264">
        <f>SUM(ENERO:DICIEMBRE!M160)</f>
        <v>0</v>
      </c>
      <c r="N160" s="264">
        <f>SUM(ENERO:DICIEMBRE!N160)</f>
        <v>0</v>
      </c>
      <c r="O160" s="264">
        <f>SUM(ENERO:DICIEMBRE!O160)</f>
        <v>0</v>
      </c>
      <c r="P160" s="264">
        <f>SUM(ENERO:DICIEMBRE!P160)</f>
        <v>0</v>
      </c>
      <c r="Q160" s="264">
        <f>SUM(ENERO:DICIEMBRE!Q160)</f>
        <v>0</v>
      </c>
      <c r="R160" s="264">
        <f>SUM(ENERO:DICIEMBRE!R160)</f>
        <v>0</v>
      </c>
      <c r="S160" s="264">
        <f>SUM(ENERO:DICIEMBRE!S160)</f>
        <v>0</v>
      </c>
      <c r="T160" s="264">
        <f>SUM(ENERO:DICIEMBRE!T160)</f>
        <v>0</v>
      </c>
      <c r="U160" s="264">
        <f>SUM(ENERO:DICIEMBRE!U160)</f>
        <v>0</v>
      </c>
      <c r="V160" s="264">
        <f>SUM(ENERO:DICIEMBRE!V160)</f>
        <v>0</v>
      </c>
      <c r="W160" s="264">
        <f>SUM(ENERO:DICIEMBRE!W160)</f>
        <v>0</v>
      </c>
      <c r="X160" s="264">
        <f>SUM(ENERO:DICIEMBRE!X160)</f>
        <v>0</v>
      </c>
      <c r="Y160" s="264">
        <f>SUM(ENERO:DICIEMBRE!Y160)</f>
        <v>0</v>
      </c>
      <c r="Z160" s="264">
        <f>SUM(ENERO:DICIEMBRE!Z160)</f>
        <v>0</v>
      </c>
      <c r="AA160" s="264">
        <f>SUM(ENERO:DICIEMBRE!AA160)</f>
        <v>0</v>
      </c>
      <c r="AB160" s="264">
        <f>SUM(ENERO:DICIEMBRE!AB160)</f>
        <v>0</v>
      </c>
      <c r="AC160" s="264">
        <f>SUM(ENERO:DICIEMBRE!AC160)</f>
        <v>0</v>
      </c>
      <c r="AD160" s="264">
        <f>SUM(ENERO:DICIEMBRE!AD160)</f>
        <v>0</v>
      </c>
      <c r="AE160" s="264">
        <f>SUM(ENERO:DICIEMBRE!AE160)</f>
        <v>0</v>
      </c>
      <c r="AF160" s="264">
        <f>SUM(ENERO:DICIEMBRE!AF160)</f>
        <v>0</v>
      </c>
      <c r="AG160" s="264">
        <f>SUM(ENERO:DICIEMBRE!AG160)</f>
        <v>0</v>
      </c>
      <c r="AH160" s="264">
        <f>SUM(ENERO:DICIEMBRE!AH160)</f>
        <v>0</v>
      </c>
      <c r="AI160" s="264">
        <f>SUM(ENERO:DICIEMBRE!AI160)</f>
        <v>0</v>
      </c>
      <c r="AJ160" s="264">
        <f>SUM(ENERO:DICIEMBRE!AJ160)</f>
        <v>0</v>
      </c>
      <c r="AK160" s="264">
        <f>SUM(ENERO:DICIEMBRE!AK160)</f>
        <v>0</v>
      </c>
      <c r="AL160" s="264">
        <f>SUM(ENERO:DICIEMBRE!AL160)</f>
        <v>0</v>
      </c>
      <c r="AM160" s="264">
        <f>SUM(ENERO:DICIEMBRE!AM160)</f>
        <v>0</v>
      </c>
      <c r="AN160" s="264">
        <f>SUM(ENERO:DICIEMBRE!AN160)</f>
        <v>0</v>
      </c>
      <c r="AO160" s="264">
        <f>SUM(ENERO:DICIEMBRE!AO160)</f>
        <v>0</v>
      </c>
      <c r="AP160" s="264">
        <f>SUM(ENERO:DICIEMBRE!AP160)</f>
        <v>0</v>
      </c>
      <c r="AQ160" s="264">
        <f>SUM(ENERO:DICIEMBRE!AQ160)</f>
        <v>0</v>
      </c>
      <c r="AR160" s="264">
        <f>SUM(ENERO:DICIEMBRE!AR160)</f>
        <v>0</v>
      </c>
      <c r="AS160" s="264">
        <f>SUM(ENERO:DICIEMBRE!AS160)</f>
        <v>0</v>
      </c>
      <c r="AT160" s="264">
        <f>SUM(ENERO:DICIEMBRE!AT160)</f>
        <v>0</v>
      </c>
      <c r="AU160" s="264">
        <f>SUM(ENERO:DICIEMBRE!AU160)</f>
        <v>0</v>
      </c>
      <c r="AV160" s="264">
        <f>SUM(ENERO:DICIEMBRE!AV160)</f>
        <v>0</v>
      </c>
      <c r="BV160" s="3"/>
      <c r="BW160" s="3"/>
    </row>
    <row r="161" spans="1:130" x14ac:dyDescent="0.2">
      <c r="A161" s="2553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264">
        <f>SUM(ENERO:DICIEMBRE!F161)</f>
        <v>0</v>
      </c>
      <c r="G161" s="264">
        <f>SUM(ENERO:DICIEMBRE!G161)</f>
        <v>0</v>
      </c>
      <c r="H161" s="264">
        <f>SUM(ENERO:DICIEMBRE!H161)</f>
        <v>0</v>
      </c>
      <c r="I161" s="264">
        <f>SUM(ENERO:DICIEMBRE!I161)</f>
        <v>0</v>
      </c>
      <c r="J161" s="264">
        <f>SUM(ENERO:DICIEMBRE!J161)</f>
        <v>0</v>
      </c>
      <c r="K161" s="264">
        <f>SUM(ENERO:DICIEMBRE!K161)</f>
        <v>0</v>
      </c>
      <c r="L161" s="264">
        <f>SUM(ENERO:DICIEMBRE!L161)</f>
        <v>0</v>
      </c>
      <c r="M161" s="264">
        <f>SUM(ENERO:DICIEMBRE!M161)</f>
        <v>0</v>
      </c>
      <c r="N161" s="264">
        <f>SUM(ENERO:DICIEMBRE!N161)</f>
        <v>0</v>
      </c>
      <c r="O161" s="264">
        <f>SUM(ENERO:DICIEMBRE!O161)</f>
        <v>0</v>
      </c>
      <c r="P161" s="264">
        <f>SUM(ENERO:DICIEMBRE!P161)</f>
        <v>0</v>
      </c>
      <c r="Q161" s="264">
        <f>SUM(ENERO:DICIEMBRE!Q161)</f>
        <v>0</v>
      </c>
      <c r="R161" s="264">
        <f>SUM(ENERO:DICIEMBRE!R161)</f>
        <v>0</v>
      </c>
      <c r="S161" s="264">
        <f>SUM(ENERO:DICIEMBRE!S161)</f>
        <v>0</v>
      </c>
      <c r="T161" s="264">
        <f>SUM(ENERO:DICIEMBRE!T161)</f>
        <v>0</v>
      </c>
      <c r="U161" s="264">
        <f>SUM(ENERO:DICIEMBRE!U161)</f>
        <v>0</v>
      </c>
      <c r="V161" s="264">
        <f>SUM(ENERO:DICIEMBRE!V161)</f>
        <v>0</v>
      </c>
      <c r="W161" s="264">
        <f>SUM(ENERO:DICIEMBRE!W161)</f>
        <v>0</v>
      </c>
      <c r="X161" s="264">
        <f>SUM(ENERO:DICIEMBRE!X161)</f>
        <v>0</v>
      </c>
      <c r="Y161" s="264">
        <f>SUM(ENERO:DICIEMBRE!Y161)</f>
        <v>0</v>
      </c>
      <c r="Z161" s="264">
        <f>SUM(ENERO:DICIEMBRE!Z161)</f>
        <v>0</v>
      </c>
      <c r="AA161" s="264">
        <f>SUM(ENERO:DICIEMBRE!AA161)</f>
        <v>0</v>
      </c>
      <c r="AB161" s="264">
        <f>SUM(ENERO:DICIEMBRE!AB161)</f>
        <v>0</v>
      </c>
      <c r="AC161" s="264">
        <f>SUM(ENERO:DICIEMBRE!AC161)</f>
        <v>0</v>
      </c>
      <c r="AD161" s="264">
        <f>SUM(ENERO:DICIEMBRE!AD161)</f>
        <v>0</v>
      </c>
      <c r="AE161" s="264">
        <f>SUM(ENERO:DICIEMBRE!AE161)</f>
        <v>0</v>
      </c>
      <c r="AF161" s="264">
        <f>SUM(ENERO:DICIEMBRE!AF161)</f>
        <v>0</v>
      </c>
      <c r="AG161" s="264">
        <f>SUM(ENERO:DICIEMBRE!AG161)</f>
        <v>0</v>
      </c>
      <c r="AH161" s="264">
        <f>SUM(ENERO:DICIEMBRE!AH161)</f>
        <v>0</v>
      </c>
      <c r="AI161" s="264">
        <f>SUM(ENERO:DICIEMBRE!AI161)</f>
        <v>0</v>
      </c>
      <c r="AJ161" s="264">
        <f>SUM(ENERO:DICIEMBRE!AJ161)</f>
        <v>0</v>
      </c>
      <c r="AK161" s="264">
        <f>SUM(ENERO:DICIEMBRE!AK161)</f>
        <v>0</v>
      </c>
      <c r="AL161" s="264">
        <f>SUM(ENERO:DICIEMBRE!AL161)</f>
        <v>0</v>
      </c>
      <c r="AM161" s="264">
        <f>SUM(ENERO:DICIEMBRE!AM161)</f>
        <v>0</v>
      </c>
      <c r="AN161" s="264">
        <f>SUM(ENERO:DICIEMBRE!AN161)</f>
        <v>0</v>
      </c>
      <c r="AO161" s="264">
        <f>SUM(ENERO:DICIEMBRE!AO161)</f>
        <v>0</v>
      </c>
      <c r="AP161" s="264">
        <f>SUM(ENERO:DICIEMBRE!AP161)</f>
        <v>0</v>
      </c>
      <c r="AQ161" s="264">
        <f>SUM(ENERO:DICIEMBRE!AQ161)</f>
        <v>0</v>
      </c>
      <c r="AR161" s="264">
        <f>SUM(ENERO:DICIEMBRE!AR161)</f>
        <v>0</v>
      </c>
      <c r="AS161" s="264">
        <f>SUM(ENERO:DICIEMBRE!AS161)</f>
        <v>0</v>
      </c>
      <c r="AT161" s="264">
        <f>SUM(ENERO:DICIEMBRE!AT161)</f>
        <v>0</v>
      </c>
      <c r="AU161" s="264">
        <f>SUM(ENERO:DICIEMBRE!AU161)</f>
        <v>0</v>
      </c>
      <c r="AV161" s="264">
        <f>SUM(ENERO:DICIEMBRE!AV161)</f>
        <v>0</v>
      </c>
      <c r="BV161" s="3"/>
      <c r="BW161" s="3"/>
    </row>
    <row r="162" spans="1:130" x14ac:dyDescent="0.2">
      <c r="A162" s="2553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64">
        <f>SUM(ENERO:DICIEMBRE!F162)</f>
        <v>0</v>
      </c>
      <c r="G162" s="264">
        <f>SUM(ENERO:DICIEMBRE!G162)</f>
        <v>0</v>
      </c>
      <c r="H162" s="264">
        <f>SUM(ENERO:DICIEMBRE!H162)</f>
        <v>0</v>
      </c>
      <c r="I162" s="264">
        <f>SUM(ENERO:DICIEMBRE!I162)</f>
        <v>0</v>
      </c>
      <c r="J162" s="264">
        <f>SUM(ENERO:DICIEMBRE!J162)</f>
        <v>0</v>
      </c>
      <c r="K162" s="264">
        <f>SUM(ENERO:DICIEMBRE!K162)</f>
        <v>0</v>
      </c>
      <c r="L162" s="264">
        <f>SUM(ENERO:DICIEMBRE!L162)</f>
        <v>0</v>
      </c>
      <c r="M162" s="264">
        <f>SUM(ENERO:DICIEMBRE!M162)</f>
        <v>0</v>
      </c>
      <c r="N162" s="264">
        <f>SUM(ENERO:DICIEMBRE!N162)</f>
        <v>0</v>
      </c>
      <c r="O162" s="264">
        <f>SUM(ENERO:DICIEMBRE!O162)</f>
        <v>0</v>
      </c>
      <c r="P162" s="264">
        <f>SUM(ENERO:DICIEMBRE!P162)</f>
        <v>0</v>
      </c>
      <c r="Q162" s="264">
        <f>SUM(ENERO:DICIEMBRE!Q162)</f>
        <v>0</v>
      </c>
      <c r="R162" s="264">
        <f>SUM(ENERO:DICIEMBRE!R162)</f>
        <v>0</v>
      </c>
      <c r="S162" s="264">
        <f>SUM(ENERO:DICIEMBRE!S162)</f>
        <v>0</v>
      </c>
      <c r="T162" s="264">
        <f>SUM(ENERO:DICIEMBRE!T162)</f>
        <v>0</v>
      </c>
      <c r="U162" s="264">
        <f>SUM(ENERO:DICIEMBRE!U162)</f>
        <v>0</v>
      </c>
      <c r="V162" s="264">
        <f>SUM(ENERO:DICIEMBRE!V162)</f>
        <v>0</v>
      </c>
      <c r="W162" s="264">
        <f>SUM(ENERO:DICIEMBRE!W162)</f>
        <v>0</v>
      </c>
      <c r="X162" s="264">
        <f>SUM(ENERO:DICIEMBRE!X162)</f>
        <v>0</v>
      </c>
      <c r="Y162" s="264">
        <f>SUM(ENERO:DICIEMBRE!Y162)</f>
        <v>0</v>
      </c>
      <c r="Z162" s="264">
        <f>SUM(ENERO:DICIEMBRE!Z162)</f>
        <v>0</v>
      </c>
      <c r="AA162" s="264">
        <f>SUM(ENERO:DICIEMBRE!AA162)</f>
        <v>0</v>
      </c>
      <c r="AB162" s="264">
        <f>SUM(ENERO:DICIEMBRE!AB162)</f>
        <v>0</v>
      </c>
      <c r="AC162" s="264">
        <f>SUM(ENERO:DICIEMBRE!AC162)</f>
        <v>0</v>
      </c>
      <c r="AD162" s="264">
        <f>SUM(ENERO:DICIEMBRE!AD162)</f>
        <v>0</v>
      </c>
      <c r="AE162" s="264">
        <f>SUM(ENERO:DICIEMBRE!AE162)</f>
        <v>0</v>
      </c>
      <c r="AF162" s="264">
        <f>SUM(ENERO:DICIEMBRE!AF162)</f>
        <v>0</v>
      </c>
      <c r="AG162" s="264">
        <f>SUM(ENERO:DICIEMBRE!AG162)</f>
        <v>0</v>
      </c>
      <c r="AH162" s="264">
        <f>SUM(ENERO:DICIEMBRE!AH162)</f>
        <v>0</v>
      </c>
      <c r="AI162" s="264">
        <f>SUM(ENERO:DICIEMBRE!AI162)</f>
        <v>0</v>
      </c>
      <c r="AJ162" s="264">
        <f>SUM(ENERO:DICIEMBRE!AJ162)</f>
        <v>0</v>
      </c>
      <c r="AK162" s="264">
        <f>SUM(ENERO:DICIEMBRE!AK162)</f>
        <v>0</v>
      </c>
      <c r="AL162" s="264">
        <f>SUM(ENERO:DICIEMBRE!AL162)</f>
        <v>0</v>
      </c>
      <c r="AM162" s="264">
        <f>SUM(ENERO:DICIEMBRE!AM162)</f>
        <v>0</v>
      </c>
      <c r="AN162" s="264">
        <f>SUM(ENERO:DICIEMBRE!AN162)</f>
        <v>0</v>
      </c>
      <c r="AO162" s="264">
        <f>SUM(ENERO:DICIEMBRE!AO162)</f>
        <v>0</v>
      </c>
      <c r="AP162" s="264">
        <f>SUM(ENERO:DICIEMBRE!AP162)</f>
        <v>0</v>
      </c>
      <c r="AQ162" s="264">
        <f>SUM(ENERO:DICIEMBRE!AQ162)</f>
        <v>0</v>
      </c>
      <c r="AR162" s="264">
        <f>SUM(ENERO:DICIEMBRE!AR162)</f>
        <v>0</v>
      </c>
      <c r="AS162" s="264">
        <f>SUM(ENERO:DICIEMBRE!AS162)</f>
        <v>0</v>
      </c>
      <c r="AT162" s="264">
        <f>SUM(ENERO:DICIEMBRE!AT162)</f>
        <v>0</v>
      </c>
      <c r="AU162" s="264">
        <f>SUM(ENERO:DICIEMBRE!AU162)</f>
        <v>0</v>
      </c>
      <c r="AV162" s="264">
        <f>SUM(ENERO:DICIEMBRE!AV162)</f>
        <v>0</v>
      </c>
      <c r="BV162" s="3"/>
      <c r="BW162" s="3"/>
    </row>
    <row r="163" spans="1:130" ht="21" x14ac:dyDescent="0.2">
      <c r="A163" s="2553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64">
        <f>SUM(ENERO:DICIEMBRE!F163)</f>
        <v>0</v>
      </c>
      <c r="G163" s="264">
        <f>SUM(ENERO:DICIEMBRE!G163)</f>
        <v>0</v>
      </c>
      <c r="H163" s="264">
        <f>SUM(ENERO:DICIEMBRE!H163)</f>
        <v>0</v>
      </c>
      <c r="I163" s="264">
        <f>SUM(ENERO:DICIEMBRE!I163)</f>
        <v>0</v>
      </c>
      <c r="J163" s="264">
        <f>SUM(ENERO:DICIEMBRE!J163)</f>
        <v>0</v>
      </c>
      <c r="K163" s="264">
        <f>SUM(ENERO:DICIEMBRE!K163)</f>
        <v>0</v>
      </c>
      <c r="L163" s="264">
        <f>SUM(ENERO:DICIEMBRE!L163)</f>
        <v>0</v>
      </c>
      <c r="M163" s="264">
        <f>SUM(ENERO:DICIEMBRE!M163)</f>
        <v>0</v>
      </c>
      <c r="N163" s="264">
        <f>SUM(ENERO:DICIEMBRE!N163)</f>
        <v>0</v>
      </c>
      <c r="O163" s="264">
        <f>SUM(ENERO:DICIEMBRE!O163)</f>
        <v>0</v>
      </c>
      <c r="P163" s="264">
        <f>SUM(ENERO:DICIEMBRE!P163)</f>
        <v>0</v>
      </c>
      <c r="Q163" s="264">
        <f>SUM(ENERO:DICIEMBRE!Q163)</f>
        <v>0</v>
      </c>
      <c r="R163" s="264">
        <f>SUM(ENERO:DICIEMBRE!R163)</f>
        <v>0</v>
      </c>
      <c r="S163" s="264">
        <f>SUM(ENERO:DICIEMBRE!S163)</f>
        <v>0</v>
      </c>
      <c r="T163" s="264">
        <f>SUM(ENERO:DICIEMBRE!T163)</f>
        <v>0</v>
      </c>
      <c r="U163" s="264">
        <f>SUM(ENERO:DICIEMBRE!U163)</f>
        <v>0</v>
      </c>
      <c r="V163" s="264">
        <f>SUM(ENERO:DICIEMBRE!V163)</f>
        <v>0</v>
      </c>
      <c r="W163" s="264">
        <f>SUM(ENERO:DICIEMBRE!W163)</f>
        <v>0</v>
      </c>
      <c r="X163" s="264">
        <f>SUM(ENERO:DICIEMBRE!X163)</f>
        <v>0</v>
      </c>
      <c r="Y163" s="264">
        <f>SUM(ENERO:DICIEMBRE!Y163)</f>
        <v>0</v>
      </c>
      <c r="Z163" s="264">
        <f>SUM(ENERO:DICIEMBRE!Z163)</f>
        <v>0</v>
      </c>
      <c r="AA163" s="264">
        <f>SUM(ENERO:DICIEMBRE!AA163)</f>
        <v>0</v>
      </c>
      <c r="AB163" s="264">
        <f>SUM(ENERO:DICIEMBRE!AB163)</f>
        <v>0</v>
      </c>
      <c r="AC163" s="264">
        <f>SUM(ENERO:DICIEMBRE!AC163)</f>
        <v>0</v>
      </c>
      <c r="AD163" s="264">
        <f>SUM(ENERO:DICIEMBRE!AD163)</f>
        <v>0</v>
      </c>
      <c r="AE163" s="264">
        <f>SUM(ENERO:DICIEMBRE!AE163)</f>
        <v>0</v>
      </c>
      <c r="AF163" s="264">
        <f>SUM(ENERO:DICIEMBRE!AF163)</f>
        <v>0</v>
      </c>
      <c r="AG163" s="264">
        <f>SUM(ENERO:DICIEMBRE!AG163)</f>
        <v>0</v>
      </c>
      <c r="AH163" s="264">
        <f>SUM(ENERO:DICIEMBRE!AH163)</f>
        <v>0</v>
      </c>
      <c r="AI163" s="264">
        <f>SUM(ENERO:DICIEMBRE!AI163)</f>
        <v>0</v>
      </c>
      <c r="AJ163" s="264">
        <f>SUM(ENERO:DICIEMBRE!AJ163)</f>
        <v>0</v>
      </c>
      <c r="AK163" s="264">
        <f>SUM(ENERO:DICIEMBRE!AK163)</f>
        <v>0</v>
      </c>
      <c r="AL163" s="264">
        <f>SUM(ENERO:DICIEMBRE!AL163)</f>
        <v>0</v>
      </c>
      <c r="AM163" s="264">
        <f>SUM(ENERO:DICIEMBRE!AM163)</f>
        <v>0</v>
      </c>
      <c r="AN163" s="264">
        <f>SUM(ENERO:DICIEMBRE!AN163)</f>
        <v>0</v>
      </c>
      <c r="AO163" s="264">
        <f>SUM(ENERO:DICIEMBRE!AO163)</f>
        <v>0</v>
      </c>
      <c r="AP163" s="264">
        <f>SUM(ENERO:DICIEMBRE!AP163)</f>
        <v>0</v>
      </c>
      <c r="AQ163" s="264">
        <f>SUM(ENERO:DICIEMBRE!AQ163)</f>
        <v>0</v>
      </c>
      <c r="AR163" s="264">
        <f>SUM(ENERO:DICIEMBRE!AR163)</f>
        <v>0</v>
      </c>
      <c r="AS163" s="264">
        <f>SUM(ENERO:DICIEMBRE!AS163)</f>
        <v>0</v>
      </c>
      <c r="AT163" s="264">
        <f>SUM(ENERO:DICIEMBRE!AT163)</f>
        <v>0</v>
      </c>
      <c r="AU163" s="264">
        <f>SUM(ENERO:DICIEMBRE!AU163)</f>
        <v>0</v>
      </c>
      <c r="AV163" s="264">
        <f>SUM(ENERO:DICIEMBRE!AV163)</f>
        <v>0</v>
      </c>
      <c r="BV163" s="3"/>
      <c r="BW163" s="3"/>
    </row>
    <row r="164" spans="1:130" x14ac:dyDescent="0.2">
      <c r="A164" s="2553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64">
        <f>SUM(ENERO:DICIEMBRE!F164)</f>
        <v>0</v>
      </c>
      <c r="G164" s="264">
        <f>SUM(ENERO:DICIEMBRE!G164)</f>
        <v>0</v>
      </c>
      <c r="H164" s="264">
        <f>SUM(ENERO:DICIEMBRE!H164)</f>
        <v>0</v>
      </c>
      <c r="I164" s="264">
        <f>SUM(ENERO:DICIEMBRE!I164)</f>
        <v>0</v>
      </c>
      <c r="J164" s="264">
        <f>SUM(ENERO:DICIEMBRE!J164)</f>
        <v>0</v>
      </c>
      <c r="K164" s="264">
        <f>SUM(ENERO:DICIEMBRE!K164)</f>
        <v>0</v>
      </c>
      <c r="L164" s="264">
        <f>SUM(ENERO:DICIEMBRE!L164)</f>
        <v>0</v>
      </c>
      <c r="M164" s="264">
        <f>SUM(ENERO:DICIEMBRE!M164)</f>
        <v>0</v>
      </c>
      <c r="N164" s="264">
        <f>SUM(ENERO:DICIEMBRE!N164)</f>
        <v>0</v>
      </c>
      <c r="O164" s="264">
        <f>SUM(ENERO:DICIEMBRE!O164)</f>
        <v>0</v>
      </c>
      <c r="P164" s="264">
        <f>SUM(ENERO:DICIEMBRE!P164)</f>
        <v>0</v>
      </c>
      <c r="Q164" s="264">
        <f>SUM(ENERO:DICIEMBRE!Q164)</f>
        <v>0</v>
      </c>
      <c r="R164" s="264">
        <f>SUM(ENERO:DICIEMBRE!R164)</f>
        <v>0</v>
      </c>
      <c r="S164" s="264">
        <f>SUM(ENERO:DICIEMBRE!S164)</f>
        <v>0</v>
      </c>
      <c r="T164" s="264">
        <f>SUM(ENERO:DICIEMBRE!T164)</f>
        <v>0</v>
      </c>
      <c r="U164" s="264">
        <f>SUM(ENERO:DICIEMBRE!U164)</f>
        <v>0</v>
      </c>
      <c r="V164" s="264">
        <f>SUM(ENERO:DICIEMBRE!V164)</f>
        <v>0</v>
      </c>
      <c r="W164" s="264">
        <f>SUM(ENERO:DICIEMBRE!W164)</f>
        <v>0</v>
      </c>
      <c r="X164" s="264">
        <f>SUM(ENERO:DICIEMBRE!X164)</f>
        <v>0</v>
      </c>
      <c r="Y164" s="264">
        <f>SUM(ENERO:DICIEMBRE!Y164)</f>
        <v>0</v>
      </c>
      <c r="Z164" s="264">
        <f>SUM(ENERO:DICIEMBRE!Z164)</f>
        <v>0</v>
      </c>
      <c r="AA164" s="264">
        <f>SUM(ENERO:DICIEMBRE!AA164)</f>
        <v>0</v>
      </c>
      <c r="AB164" s="264">
        <f>SUM(ENERO:DICIEMBRE!AB164)</f>
        <v>0</v>
      </c>
      <c r="AC164" s="264">
        <f>SUM(ENERO:DICIEMBRE!AC164)</f>
        <v>0</v>
      </c>
      <c r="AD164" s="264">
        <f>SUM(ENERO:DICIEMBRE!AD164)</f>
        <v>0</v>
      </c>
      <c r="AE164" s="264">
        <f>SUM(ENERO:DICIEMBRE!AE164)</f>
        <v>0</v>
      </c>
      <c r="AF164" s="264">
        <f>SUM(ENERO:DICIEMBRE!AF164)</f>
        <v>0</v>
      </c>
      <c r="AG164" s="264">
        <f>SUM(ENERO:DICIEMBRE!AG164)</f>
        <v>0</v>
      </c>
      <c r="AH164" s="264">
        <f>SUM(ENERO:DICIEMBRE!AH164)</f>
        <v>0</v>
      </c>
      <c r="AI164" s="264">
        <f>SUM(ENERO:DICIEMBRE!AI164)</f>
        <v>0</v>
      </c>
      <c r="AJ164" s="264">
        <f>SUM(ENERO:DICIEMBRE!AJ164)</f>
        <v>0</v>
      </c>
      <c r="AK164" s="264">
        <f>SUM(ENERO:DICIEMBRE!AK164)</f>
        <v>0</v>
      </c>
      <c r="AL164" s="264">
        <f>SUM(ENERO:DICIEMBRE!AL164)</f>
        <v>0</v>
      </c>
      <c r="AM164" s="264">
        <f>SUM(ENERO:DICIEMBRE!AM164)</f>
        <v>0</v>
      </c>
      <c r="AN164" s="264">
        <f>SUM(ENERO:DICIEMBRE!AN164)</f>
        <v>0</v>
      </c>
      <c r="AO164" s="264">
        <f>SUM(ENERO:DICIEMBRE!AO164)</f>
        <v>0</v>
      </c>
      <c r="AP164" s="264">
        <f>SUM(ENERO:DICIEMBRE!AP164)</f>
        <v>0</v>
      </c>
      <c r="AQ164" s="264">
        <f>SUM(ENERO:DICIEMBRE!AQ164)</f>
        <v>0</v>
      </c>
      <c r="AR164" s="264">
        <f>SUM(ENERO:DICIEMBRE!AR164)</f>
        <v>0</v>
      </c>
      <c r="AS164" s="264">
        <f>SUM(ENERO:DICIEMBRE!AS164)</f>
        <v>0</v>
      </c>
      <c r="AT164" s="264">
        <f>SUM(ENERO:DICIEMBRE!AT164)</f>
        <v>0</v>
      </c>
      <c r="AU164" s="264">
        <f>SUM(ENERO:DICIEMBRE!AU164)</f>
        <v>0</v>
      </c>
      <c r="AV164" s="264">
        <f>SUM(ENERO:DICIEMBRE!AV164)</f>
        <v>0</v>
      </c>
      <c r="BV164" s="3"/>
      <c r="BW164" s="3"/>
    </row>
    <row r="165" spans="1:130" ht="21.75" x14ac:dyDescent="0.2">
      <c r="A165" s="2553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64">
        <f>SUM(ENERO:DICIEMBRE!F165)</f>
        <v>0</v>
      </c>
      <c r="G165" s="264">
        <f>SUM(ENERO:DICIEMBRE!G165)</f>
        <v>0</v>
      </c>
      <c r="H165" s="264">
        <f>SUM(ENERO:DICIEMBRE!H165)</f>
        <v>0</v>
      </c>
      <c r="I165" s="264">
        <f>SUM(ENERO:DICIEMBRE!I165)</f>
        <v>0</v>
      </c>
      <c r="J165" s="264">
        <f>SUM(ENERO:DICIEMBRE!J165)</f>
        <v>0</v>
      </c>
      <c r="K165" s="264">
        <f>SUM(ENERO:DICIEMBRE!K165)</f>
        <v>0</v>
      </c>
      <c r="L165" s="264">
        <f>SUM(ENERO:DICIEMBRE!L165)</f>
        <v>0</v>
      </c>
      <c r="M165" s="264">
        <f>SUM(ENERO:DICIEMBRE!M165)</f>
        <v>0</v>
      </c>
      <c r="N165" s="264">
        <f>SUM(ENERO:DICIEMBRE!N165)</f>
        <v>0</v>
      </c>
      <c r="O165" s="264">
        <f>SUM(ENERO:DICIEMBRE!O165)</f>
        <v>0</v>
      </c>
      <c r="P165" s="264">
        <f>SUM(ENERO:DICIEMBRE!P165)</f>
        <v>0</v>
      </c>
      <c r="Q165" s="264">
        <f>SUM(ENERO:DICIEMBRE!Q165)</f>
        <v>0</v>
      </c>
      <c r="R165" s="264">
        <f>SUM(ENERO:DICIEMBRE!R165)</f>
        <v>0</v>
      </c>
      <c r="S165" s="264">
        <f>SUM(ENERO:DICIEMBRE!S165)</f>
        <v>0</v>
      </c>
      <c r="T165" s="264">
        <f>SUM(ENERO:DICIEMBRE!T165)</f>
        <v>0</v>
      </c>
      <c r="U165" s="264">
        <f>SUM(ENERO:DICIEMBRE!U165)</f>
        <v>0</v>
      </c>
      <c r="V165" s="264">
        <f>SUM(ENERO:DICIEMBRE!V165)</f>
        <v>0</v>
      </c>
      <c r="W165" s="264">
        <f>SUM(ENERO:DICIEMBRE!W165)</f>
        <v>0</v>
      </c>
      <c r="X165" s="264">
        <f>SUM(ENERO:DICIEMBRE!X165)</f>
        <v>0</v>
      </c>
      <c r="Y165" s="264">
        <f>SUM(ENERO:DICIEMBRE!Y165)</f>
        <v>0</v>
      </c>
      <c r="Z165" s="264">
        <f>SUM(ENERO:DICIEMBRE!Z165)</f>
        <v>0</v>
      </c>
      <c r="AA165" s="264">
        <f>SUM(ENERO:DICIEMBRE!AA165)</f>
        <v>0</v>
      </c>
      <c r="AB165" s="264">
        <f>SUM(ENERO:DICIEMBRE!AB165)</f>
        <v>0</v>
      </c>
      <c r="AC165" s="264">
        <f>SUM(ENERO:DICIEMBRE!AC165)</f>
        <v>0</v>
      </c>
      <c r="AD165" s="264">
        <f>SUM(ENERO:DICIEMBRE!AD165)</f>
        <v>0</v>
      </c>
      <c r="AE165" s="264">
        <f>SUM(ENERO:DICIEMBRE!AE165)</f>
        <v>0</v>
      </c>
      <c r="AF165" s="264">
        <f>SUM(ENERO:DICIEMBRE!AF165)</f>
        <v>0</v>
      </c>
      <c r="AG165" s="264">
        <f>SUM(ENERO:DICIEMBRE!AG165)</f>
        <v>0</v>
      </c>
      <c r="AH165" s="264">
        <f>SUM(ENERO:DICIEMBRE!AH165)</f>
        <v>0</v>
      </c>
      <c r="AI165" s="264">
        <f>SUM(ENERO:DICIEMBRE!AI165)</f>
        <v>0</v>
      </c>
      <c r="AJ165" s="264">
        <f>SUM(ENERO:DICIEMBRE!AJ165)</f>
        <v>0</v>
      </c>
      <c r="AK165" s="264">
        <f>SUM(ENERO:DICIEMBRE!AK165)</f>
        <v>0</v>
      </c>
      <c r="AL165" s="264">
        <f>SUM(ENERO:DICIEMBRE!AL165)</f>
        <v>0</v>
      </c>
      <c r="AM165" s="264">
        <f>SUM(ENERO:DICIEMBRE!AM165)</f>
        <v>0</v>
      </c>
      <c r="AN165" s="264">
        <f>SUM(ENERO:DICIEMBRE!AN165)</f>
        <v>0</v>
      </c>
      <c r="AO165" s="264">
        <f>SUM(ENERO:DICIEMBRE!AO165)</f>
        <v>0</v>
      </c>
      <c r="AP165" s="264">
        <f>SUM(ENERO:DICIEMBRE!AP165)</f>
        <v>0</v>
      </c>
      <c r="AQ165" s="264">
        <f>SUM(ENERO:DICIEMBRE!AQ165)</f>
        <v>0</v>
      </c>
      <c r="AR165" s="264">
        <f>SUM(ENERO:DICIEMBRE!AR165)</f>
        <v>0</v>
      </c>
      <c r="AS165" s="264">
        <f>SUM(ENERO:DICIEMBRE!AS165)</f>
        <v>0</v>
      </c>
      <c r="AT165" s="264">
        <f>SUM(ENERO:DICIEMBRE!AT165)</f>
        <v>0</v>
      </c>
      <c r="AU165" s="264">
        <f>SUM(ENERO:DICIEMBRE!AU165)</f>
        <v>0</v>
      </c>
      <c r="AV165" s="264">
        <f>SUM(ENERO:DICIEMBRE!AV165)</f>
        <v>0</v>
      </c>
      <c r="BV165" s="3"/>
      <c r="BW165" s="3"/>
    </row>
    <row r="166" spans="1:130" x14ac:dyDescent="0.2">
      <c r="A166" s="2554"/>
      <c r="B166" s="402" t="s">
        <v>48</v>
      </c>
      <c r="C166" s="403">
        <f t="shared" si="43"/>
        <v>0</v>
      </c>
      <c r="D166" s="404">
        <f t="shared" si="45"/>
        <v>0</v>
      </c>
      <c r="E166" s="274">
        <f t="shared" si="44"/>
        <v>0</v>
      </c>
      <c r="F166" s="405">
        <f>SUM(F156:F165)</f>
        <v>0</v>
      </c>
      <c r="G166" s="275">
        <f t="shared" ref="G166:AT166" si="46">SUM(G156:G165)</f>
        <v>0</v>
      </c>
      <c r="H166" s="405">
        <f t="shared" si="46"/>
        <v>0</v>
      </c>
      <c r="I166" s="275">
        <f t="shared" si="46"/>
        <v>0</v>
      </c>
      <c r="J166" s="405">
        <f t="shared" si="46"/>
        <v>0</v>
      </c>
      <c r="K166" s="406">
        <f t="shared" si="46"/>
        <v>0</v>
      </c>
      <c r="L166" s="405">
        <f t="shared" si="46"/>
        <v>0</v>
      </c>
      <c r="M166" s="406">
        <f t="shared" si="46"/>
        <v>0</v>
      </c>
      <c r="N166" s="405">
        <f t="shared" si="46"/>
        <v>0</v>
      </c>
      <c r="O166" s="406">
        <f t="shared" si="46"/>
        <v>0</v>
      </c>
      <c r="P166" s="405">
        <f t="shared" si="46"/>
        <v>0</v>
      </c>
      <c r="Q166" s="406">
        <f t="shared" si="46"/>
        <v>0</v>
      </c>
      <c r="R166" s="405">
        <f t="shared" si="46"/>
        <v>0</v>
      </c>
      <c r="S166" s="406">
        <f t="shared" si="46"/>
        <v>0</v>
      </c>
      <c r="T166" s="405">
        <f t="shared" si="46"/>
        <v>0</v>
      </c>
      <c r="U166" s="406">
        <f t="shared" si="46"/>
        <v>0</v>
      </c>
      <c r="V166" s="405">
        <f t="shared" si="46"/>
        <v>0</v>
      </c>
      <c r="W166" s="406">
        <f t="shared" si="46"/>
        <v>0</v>
      </c>
      <c r="X166" s="405">
        <f t="shared" si="46"/>
        <v>0</v>
      </c>
      <c r="Y166" s="406">
        <f t="shared" si="46"/>
        <v>0</v>
      </c>
      <c r="Z166" s="405">
        <f t="shared" si="46"/>
        <v>0</v>
      </c>
      <c r="AA166" s="406">
        <f t="shared" si="46"/>
        <v>0</v>
      </c>
      <c r="AB166" s="405">
        <f t="shared" si="46"/>
        <v>0</v>
      </c>
      <c r="AC166" s="406">
        <f t="shared" si="46"/>
        <v>0</v>
      </c>
      <c r="AD166" s="405">
        <f t="shared" si="46"/>
        <v>0</v>
      </c>
      <c r="AE166" s="406">
        <f t="shared" si="46"/>
        <v>0</v>
      </c>
      <c r="AF166" s="405">
        <f t="shared" si="46"/>
        <v>0</v>
      </c>
      <c r="AG166" s="406">
        <f t="shared" si="46"/>
        <v>0</v>
      </c>
      <c r="AH166" s="405">
        <f t="shared" si="46"/>
        <v>0</v>
      </c>
      <c r="AI166" s="406">
        <f t="shared" si="46"/>
        <v>0</v>
      </c>
      <c r="AJ166" s="405">
        <f t="shared" si="46"/>
        <v>0</v>
      </c>
      <c r="AK166" s="406">
        <f t="shared" si="46"/>
        <v>0</v>
      </c>
      <c r="AL166" s="407">
        <f t="shared" si="46"/>
        <v>0</v>
      </c>
      <c r="AM166" s="408">
        <f t="shared" si="46"/>
        <v>0</v>
      </c>
      <c r="AN166" s="275">
        <f t="shared" si="46"/>
        <v>0</v>
      </c>
      <c r="AO166" s="275">
        <f t="shared" si="46"/>
        <v>0</v>
      </c>
      <c r="AP166" s="275">
        <f t="shared" si="46"/>
        <v>0</v>
      </c>
      <c r="AQ166" s="275">
        <f t="shared" si="46"/>
        <v>0</v>
      </c>
      <c r="AR166" s="275">
        <f t="shared" si="46"/>
        <v>0</v>
      </c>
      <c r="AS166" s="275">
        <f t="shared" si="46"/>
        <v>0</v>
      </c>
      <c r="AT166" s="275">
        <f t="shared" si="46"/>
        <v>0</v>
      </c>
      <c r="AU166" s="275">
        <f>SUM(AU156:AU165)</f>
        <v>0</v>
      </c>
      <c r="AV166" s="275">
        <f>SUM(AV156:AV165)</f>
        <v>0</v>
      </c>
      <c r="BV166" s="3"/>
      <c r="BW166" s="3"/>
    </row>
    <row r="167" spans="1:130" x14ac:dyDescent="0.2">
      <c r="A167" s="2555" t="s">
        <v>49</v>
      </c>
      <c r="B167" s="2556"/>
      <c r="C167" s="399">
        <f t="shared" si="43"/>
        <v>0</v>
      </c>
      <c r="D167" s="400">
        <f>SUM(F167+H167+J167+L167+N167+P167+R167+T167+V167+X167+Z167+AB167+AD167+AF167+AH167+AJ167+AL167)</f>
        <v>0</v>
      </c>
      <c r="E167" s="401">
        <f>SUM(G167+I167+K167+M167+O167+Q167+S167+U167+W167+Y167+AA167+AC167+AE167+AG167+AI167+AK167+AM167)</f>
        <v>0</v>
      </c>
      <c r="F167" s="264">
        <f>SUM(ENERO:DICIEMBRE!F167)</f>
        <v>0</v>
      </c>
      <c r="G167" s="264">
        <f>SUM(ENERO:DICIEMBRE!G167)</f>
        <v>0</v>
      </c>
      <c r="H167" s="264">
        <f>SUM(ENERO:DICIEMBRE!H167)</f>
        <v>0</v>
      </c>
      <c r="I167" s="264">
        <f>SUM(ENERO:DICIEMBRE!I167)</f>
        <v>0</v>
      </c>
      <c r="J167" s="264">
        <f>SUM(ENERO:DICIEMBRE!J167)</f>
        <v>0</v>
      </c>
      <c r="K167" s="264">
        <f>SUM(ENERO:DICIEMBRE!K167)</f>
        <v>0</v>
      </c>
      <c r="L167" s="264">
        <f>SUM(ENERO:DICIEMBRE!L167)</f>
        <v>0</v>
      </c>
      <c r="M167" s="264">
        <f>SUM(ENERO:DICIEMBRE!M167)</f>
        <v>0</v>
      </c>
      <c r="N167" s="264">
        <f>SUM(ENERO:DICIEMBRE!N167)</f>
        <v>0</v>
      </c>
      <c r="O167" s="264">
        <f>SUM(ENERO:DICIEMBRE!O167)</f>
        <v>0</v>
      </c>
      <c r="P167" s="264">
        <f>SUM(ENERO:DICIEMBRE!P167)</f>
        <v>0</v>
      </c>
      <c r="Q167" s="264">
        <f>SUM(ENERO:DICIEMBRE!Q167)</f>
        <v>0</v>
      </c>
      <c r="R167" s="264">
        <f>SUM(ENERO:DICIEMBRE!R167)</f>
        <v>0</v>
      </c>
      <c r="S167" s="264">
        <f>SUM(ENERO:DICIEMBRE!S167)</f>
        <v>0</v>
      </c>
      <c r="T167" s="264">
        <f>SUM(ENERO:DICIEMBRE!T167)</f>
        <v>0</v>
      </c>
      <c r="U167" s="264">
        <f>SUM(ENERO:DICIEMBRE!U167)</f>
        <v>0</v>
      </c>
      <c r="V167" s="264">
        <f>SUM(ENERO:DICIEMBRE!V167)</f>
        <v>0</v>
      </c>
      <c r="W167" s="264">
        <f>SUM(ENERO:DICIEMBRE!W167)</f>
        <v>0</v>
      </c>
      <c r="X167" s="264">
        <f>SUM(ENERO:DICIEMBRE!X167)</f>
        <v>0</v>
      </c>
      <c r="Y167" s="264">
        <f>SUM(ENERO:DICIEMBRE!Y167)</f>
        <v>0</v>
      </c>
      <c r="Z167" s="264">
        <f>SUM(ENERO:DICIEMBRE!Z167)</f>
        <v>0</v>
      </c>
      <c r="AA167" s="264">
        <f>SUM(ENERO:DICIEMBRE!AA167)</f>
        <v>0</v>
      </c>
      <c r="AB167" s="264">
        <f>SUM(ENERO:DICIEMBRE!AB167)</f>
        <v>0</v>
      </c>
      <c r="AC167" s="264">
        <f>SUM(ENERO:DICIEMBRE!AC167)</f>
        <v>0</v>
      </c>
      <c r="AD167" s="264">
        <f>SUM(ENERO:DICIEMBRE!AD167)</f>
        <v>0</v>
      </c>
      <c r="AE167" s="264">
        <f>SUM(ENERO:DICIEMBRE!AE167)</f>
        <v>0</v>
      </c>
      <c r="AF167" s="264">
        <f>SUM(ENERO:DICIEMBRE!AF167)</f>
        <v>0</v>
      </c>
      <c r="AG167" s="264">
        <f>SUM(ENERO:DICIEMBRE!AG167)</f>
        <v>0</v>
      </c>
      <c r="AH167" s="264">
        <f>SUM(ENERO:DICIEMBRE!AH167)</f>
        <v>0</v>
      </c>
      <c r="AI167" s="264">
        <f>SUM(ENERO:DICIEMBRE!AI167)</f>
        <v>0</v>
      </c>
      <c r="AJ167" s="264">
        <f>SUM(ENERO:DICIEMBRE!AJ167)</f>
        <v>0</v>
      </c>
      <c r="AK167" s="264">
        <f>SUM(ENERO:DICIEMBRE!AK167)</f>
        <v>0</v>
      </c>
      <c r="AL167" s="264">
        <f>SUM(ENERO:DICIEMBRE!AL167)</f>
        <v>0</v>
      </c>
      <c r="AM167" s="264">
        <f>SUM(ENERO:DICIEMBRE!AM167)</f>
        <v>0</v>
      </c>
      <c r="AN167" s="264">
        <f>SUM(ENERO:DICIEMBRE!AN167)</f>
        <v>0</v>
      </c>
      <c r="AO167" s="264">
        <f>SUM(ENERO:DICIEMBRE!AO167)</f>
        <v>0</v>
      </c>
      <c r="AP167" s="264">
        <f>SUM(ENERO:DICIEMBRE!AP167)</f>
        <v>0</v>
      </c>
      <c r="AQ167" s="264">
        <f>SUM(ENERO:DICIEMBRE!AQ167)</f>
        <v>0</v>
      </c>
      <c r="AR167" s="264">
        <f>SUM(ENERO:DICIEMBRE!AR167)</f>
        <v>0</v>
      </c>
      <c r="AS167" s="264">
        <f>SUM(ENERO:DICIEMBRE!AS167)</f>
        <v>0</v>
      </c>
      <c r="AT167" s="264">
        <f>SUM(ENERO:DICIEMBRE!AT167)</f>
        <v>0</v>
      </c>
      <c r="AU167" s="264">
        <f>SUM(ENERO:DICIEMBRE!AU167)</f>
        <v>0</v>
      </c>
      <c r="AV167" s="264">
        <f>SUM(ENERO:DICIEMBRE!AV167)</f>
        <v>0</v>
      </c>
      <c r="BV167" s="3"/>
      <c r="BW167" s="3"/>
    </row>
    <row r="168" spans="1:130" x14ac:dyDescent="0.2">
      <c r="A168" s="2549" t="s">
        <v>214</v>
      </c>
      <c r="B168" s="2550"/>
      <c r="C168" s="235">
        <f t="shared" si="43"/>
        <v>0</v>
      </c>
      <c r="D168" s="234">
        <f>SUM(F168+H168+J168+L168+N168+P168+R168+T168+V168+X168+Z168+AB168+AD168+AF168+AH168+AJ168+AL168)</f>
        <v>0</v>
      </c>
      <c r="E168" s="276">
        <f>SUM(G168+I168+K168+M168+O168+Q168+S168+U168+W168+Y168+AA168+AC168+AE168+AG168+AI168+AK168+AM168)</f>
        <v>0</v>
      </c>
      <c r="F168" s="264">
        <f>SUM(ENERO:DICIEMBRE!F168)</f>
        <v>0</v>
      </c>
      <c r="G168" s="264">
        <f>SUM(ENERO:DICIEMBRE!G168)</f>
        <v>0</v>
      </c>
      <c r="H168" s="264">
        <f>SUM(ENERO:DICIEMBRE!H168)</f>
        <v>0</v>
      </c>
      <c r="I168" s="264">
        <f>SUM(ENERO:DICIEMBRE!I168)</f>
        <v>0</v>
      </c>
      <c r="J168" s="264">
        <f>SUM(ENERO:DICIEMBRE!J168)</f>
        <v>0</v>
      </c>
      <c r="K168" s="264">
        <f>SUM(ENERO:DICIEMBRE!K168)</f>
        <v>0</v>
      </c>
      <c r="L168" s="264">
        <f>SUM(ENERO:DICIEMBRE!L168)</f>
        <v>0</v>
      </c>
      <c r="M168" s="264">
        <f>SUM(ENERO:DICIEMBRE!M168)</f>
        <v>0</v>
      </c>
      <c r="N168" s="264">
        <f>SUM(ENERO:DICIEMBRE!N168)</f>
        <v>0</v>
      </c>
      <c r="O168" s="264">
        <f>SUM(ENERO:DICIEMBRE!O168)</f>
        <v>0</v>
      </c>
      <c r="P168" s="264">
        <f>SUM(ENERO:DICIEMBRE!P168)</f>
        <v>0</v>
      </c>
      <c r="Q168" s="264">
        <f>SUM(ENERO:DICIEMBRE!Q168)</f>
        <v>0</v>
      </c>
      <c r="R168" s="264">
        <f>SUM(ENERO:DICIEMBRE!R168)</f>
        <v>0</v>
      </c>
      <c r="S168" s="264">
        <f>SUM(ENERO:DICIEMBRE!S168)</f>
        <v>0</v>
      </c>
      <c r="T168" s="264">
        <f>SUM(ENERO:DICIEMBRE!T168)</f>
        <v>0</v>
      </c>
      <c r="U168" s="264">
        <f>SUM(ENERO:DICIEMBRE!U168)</f>
        <v>0</v>
      </c>
      <c r="V168" s="264">
        <f>SUM(ENERO:DICIEMBRE!V168)</f>
        <v>0</v>
      </c>
      <c r="W168" s="264">
        <f>SUM(ENERO:DICIEMBRE!W168)</f>
        <v>0</v>
      </c>
      <c r="X168" s="264">
        <f>SUM(ENERO:DICIEMBRE!X168)</f>
        <v>0</v>
      </c>
      <c r="Y168" s="264">
        <f>SUM(ENERO:DICIEMBRE!Y168)</f>
        <v>0</v>
      </c>
      <c r="Z168" s="264">
        <f>SUM(ENERO:DICIEMBRE!Z168)</f>
        <v>0</v>
      </c>
      <c r="AA168" s="264">
        <f>SUM(ENERO:DICIEMBRE!AA168)</f>
        <v>0</v>
      </c>
      <c r="AB168" s="264">
        <f>SUM(ENERO:DICIEMBRE!AB168)</f>
        <v>0</v>
      </c>
      <c r="AC168" s="264">
        <f>SUM(ENERO:DICIEMBRE!AC168)</f>
        <v>0</v>
      </c>
      <c r="AD168" s="264">
        <f>SUM(ENERO:DICIEMBRE!AD168)</f>
        <v>0</v>
      </c>
      <c r="AE168" s="264">
        <f>SUM(ENERO:DICIEMBRE!AE168)</f>
        <v>0</v>
      </c>
      <c r="AF168" s="264">
        <f>SUM(ENERO:DICIEMBRE!AF168)</f>
        <v>0</v>
      </c>
      <c r="AG168" s="264">
        <f>SUM(ENERO:DICIEMBRE!AG168)</f>
        <v>0</v>
      </c>
      <c r="AH168" s="264">
        <f>SUM(ENERO:DICIEMBRE!AH168)</f>
        <v>0</v>
      </c>
      <c r="AI168" s="264">
        <f>SUM(ENERO:DICIEMBRE!AI168)</f>
        <v>0</v>
      </c>
      <c r="AJ168" s="264">
        <f>SUM(ENERO:DICIEMBRE!AJ168)</f>
        <v>0</v>
      </c>
      <c r="AK168" s="264">
        <f>SUM(ENERO:DICIEMBRE!AK168)</f>
        <v>0</v>
      </c>
      <c r="AL168" s="264">
        <f>SUM(ENERO:DICIEMBRE!AL168)</f>
        <v>0</v>
      </c>
      <c r="AM168" s="264">
        <f>SUM(ENERO:DICIEMBRE!AM168)</f>
        <v>0</v>
      </c>
      <c r="AN168" s="264">
        <f>SUM(ENERO:DICIEMBRE!AN168)</f>
        <v>0</v>
      </c>
      <c r="AO168" s="264">
        <f>SUM(ENERO:DICIEMBRE!AO168)</f>
        <v>0</v>
      </c>
      <c r="AP168" s="264">
        <f>SUM(ENERO:DICIEMBRE!AP168)</f>
        <v>0</v>
      </c>
      <c r="AQ168" s="264">
        <f>SUM(ENERO:DICIEMBRE!AQ168)</f>
        <v>0</v>
      </c>
      <c r="AR168" s="264">
        <f>SUM(ENERO:DICIEMBRE!AR168)</f>
        <v>0</v>
      </c>
      <c r="AS168" s="264">
        <f>SUM(ENERO:DICIEMBRE!AS168)</f>
        <v>0</v>
      </c>
      <c r="AT168" s="264">
        <f>SUM(ENERO:DICIEMBRE!AT168)</f>
        <v>0</v>
      </c>
      <c r="AU168" s="264">
        <f>SUM(ENERO:DICIEMBRE!AU168)</f>
        <v>0</v>
      </c>
      <c r="AV168" s="264">
        <f>SUM(ENERO:DICIEMBRE!AV168)</f>
        <v>0</v>
      </c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19864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F13:AV27 B150:C151 C43:C46 F51:AP52 C126:I126 C139:I146 C37:M38 E120:J122 F57:AO78 B82:I85 B89:D95 B99:F103 E109:P111 B115:E115 F131:AR133 F156:AV168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",[10]NOMBRE!B2," - ","( ",[10]NOMBRE!C2,[10]NOMBRE!D2,[10]NOMBRE!E2,[10]NOMBRE!F2,[10]NOMBRE!G2,"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",[10]NOMBRE!B6," - ","( ",[10]NOMBRE!C6,[10]NOMBRE!D6," )")</f>
        <v>MES: SEPTIEMBRE - ( 09 )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",[10]NOMBRE!B7)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1671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607" t="s">
        <v>3</v>
      </c>
      <c r="B10" s="2607" t="s">
        <v>4</v>
      </c>
      <c r="C10" s="2454" t="s">
        <v>5</v>
      </c>
      <c r="D10" s="2455"/>
      <c r="E10" s="2456"/>
      <c r="F10" s="2918" t="s">
        <v>6</v>
      </c>
      <c r="G10" s="2741"/>
      <c r="H10" s="2741"/>
      <c r="I10" s="2741"/>
      <c r="J10" s="2741"/>
      <c r="K10" s="2741"/>
      <c r="L10" s="2741"/>
      <c r="M10" s="2741"/>
      <c r="N10" s="2741"/>
      <c r="O10" s="2741"/>
      <c r="P10" s="2741"/>
      <c r="Q10" s="2741"/>
      <c r="R10" s="2741"/>
      <c r="S10" s="2741"/>
      <c r="T10" s="2741"/>
      <c r="U10" s="2741"/>
      <c r="V10" s="2741"/>
      <c r="W10" s="2741"/>
      <c r="X10" s="2741"/>
      <c r="Y10" s="2741"/>
      <c r="Z10" s="2741"/>
      <c r="AA10" s="2741"/>
      <c r="AB10" s="2741"/>
      <c r="AC10" s="2741"/>
      <c r="AD10" s="2741"/>
      <c r="AE10" s="2741"/>
      <c r="AF10" s="2741"/>
      <c r="AG10" s="2741"/>
      <c r="AH10" s="2741"/>
      <c r="AI10" s="2741"/>
      <c r="AJ10" s="2741"/>
      <c r="AK10" s="2741"/>
      <c r="AL10" s="2741"/>
      <c r="AM10" s="2919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778"/>
      <c r="B11" s="2778"/>
      <c r="C11" s="2916"/>
      <c r="D11" s="2458"/>
      <c r="E11" s="2917"/>
      <c r="F11" s="2918" t="s">
        <v>15</v>
      </c>
      <c r="G11" s="2924"/>
      <c r="H11" s="2918" t="s">
        <v>16</v>
      </c>
      <c r="I11" s="2924"/>
      <c r="J11" s="2918" t="s">
        <v>17</v>
      </c>
      <c r="K11" s="2924"/>
      <c r="L11" s="2918" t="s">
        <v>18</v>
      </c>
      <c r="M11" s="2924"/>
      <c r="N11" s="2918" t="s">
        <v>19</v>
      </c>
      <c r="O11" s="2924"/>
      <c r="P11" s="2920" t="s">
        <v>20</v>
      </c>
      <c r="Q11" s="2921"/>
      <c r="R11" s="2920" t="s">
        <v>21</v>
      </c>
      <c r="S11" s="2921"/>
      <c r="T11" s="2920" t="s">
        <v>22</v>
      </c>
      <c r="U11" s="2921"/>
      <c r="V11" s="2920" t="s">
        <v>23</v>
      </c>
      <c r="W11" s="2921"/>
      <c r="X11" s="2920" t="s">
        <v>24</v>
      </c>
      <c r="Y11" s="2921"/>
      <c r="Z11" s="2920" t="s">
        <v>25</v>
      </c>
      <c r="AA11" s="2921"/>
      <c r="AB11" s="2920" t="s">
        <v>26</v>
      </c>
      <c r="AC11" s="2921"/>
      <c r="AD11" s="2920" t="s">
        <v>27</v>
      </c>
      <c r="AE11" s="2921"/>
      <c r="AF11" s="2920" t="s">
        <v>28</v>
      </c>
      <c r="AG11" s="2921"/>
      <c r="AH11" s="2920" t="s">
        <v>29</v>
      </c>
      <c r="AI11" s="2921"/>
      <c r="AJ11" s="2920" t="s">
        <v>30</v>
      </c>
      <c r="AK11" s="2921"/>
      <c r="AL11" s="2920" t="s">
        <v>31</v>
      </c>
      <c r="AM11" s="2922"/>
      <c r="AN11" s="2463"/>
      <c r="AO11" s="2463"/>
      <c r="AP11" s="2463"/>
      <c r="AQ11" s="2463"/>
      <c r="AR11" s="2463"/>
      <c r="AS11" s="2463"/>
      <c r="AT11" s="2463"/>
      <c r="AU11" s="2923" t="s">
        <v>32</v>
      </c>
      <c r="AV11" s="2923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915"/>
      <c r="B12" s="2915"/>
      <c r="C12" s="573" t="s">
        <v>34</v>
      </c>
      <c r="D12" s="668" t="s">
        <v>35</v>
      </c>
      <c r="E12" s="426" t="s">
        <v>36</v>
      </c>
      <c r="F12" s="1624" t="s">
        <v>35</v>
      </c>
      <c r="G12" s="426" t="s">
        <v>36</v>
      </c>
      <c r="H12" s="1624" t="s">
        <v>35</v>
      </c>
      <c r="I12" s="426" t="s">
        <v>36</v>
      </c>
      <c r="J12" s="1624" t="s">
        <v>35</v>
      </c>
      <c r="K12" s="426" t="s">
        <v>36</v>
      </c>
      <c r="L12" s="1624" t="s">
        <v>35</v>
      </c>
      <c r="M12" s="426" t="s">
        <v>36</v>
      </c>
      <c r="N12" s="1624" t="s">
        <v>35</v>
      </c>
      <c r="O12" s="426" t="s">
        <v>36</v>
      </c>
      <c r="P12" s="1624" t="s">
        <v>35</v>
      </c>
      <c r="Q12" s="426" t="s">
        <v>36</v>
      </c>
      <c r="R12" s="1624" t="s">
        <v>35</v>
      </c>
      <c r="S12" s="426" t="s">
        <v>36</v>
      </c>
      <c r="T12" s="1624" t="s">
        <v>35</v>
      </c>
      <c r="U12" s="426" t="s">
        <v>36</v>
      </c>
      <c r="V12" s="1624" t="s">
        <v>35</v>
      </c>
      <c r="W12" s="426" t="s">
        <v>36</v>
      </c>
      <c r="X12" s="1624" t="s">
        <v>35</v>
      </c>
      <c r="Y12" s="426" t="s">
        <v>36</v>
      </c>
      <c r="Z12" s="1624" t="s">
        <v>35</v>
      </c>
      <c r="AA12" s="426" t="s">
        <v>36</v>
      </c>
      <c r="AB12" s="1624" t="s">
        <v>35</v>
      </c>
      <c r="AC12" s="426" t="s">
        <v>36</v>
      </c>
      <c r="AD12" s="1624" t="s">
        <v>35</v>
      </c>
      <c r="AE12" s="426" t="s">
        <v>36</v>
      </c>
      <c r="AF12" s="1624" t="s">
        <v>35</v>
      </c>
      <c r="AG12" s="426" t="s">
        <v>36</v>
      </c>
      <c r="AH12" s="1624" t="s">
        <v>35</v>
      </c>
      <c r="AI12" s="426" t="s">
        <v>36</v>
      </c>
      <c r="AJ12" s="1624" t="s">
        <v>35</v>
      </c>
      <c r="AK12" s="426" t="s">
        <v>36</v>
      </c>
      <c r="AL12" s="1624" t="s">
        <v>35</v>
      </c>
      <c r="AM12" s="20" t="s">
        <v>36</v>
      </c>
      <c r="AN12" s="2917"/>
      <c r="AO12" s="2917"/>
      <c r="AP12" s="2917"/>
      <c r="AQ12" s="2917"/>
      <c r="AR12" s="2917"/>
      <c r="AS12" s="2917"/>
      <c r="AT12" s="2917"/>
      <c r="AU12" s="2923"/>
      <c r="AV12" s="2923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611" t="s">
        <v>37</v>
      </c>
      <c r="B13" s="1672" t="s">
        <v>38</v>
      </c>
      <c r="C13" s="1673">
        <f t="shared" ref="C13:C27" si="0">SUM(D13+E13)</f>
        <v>0</v>
      </c>
      <c r="D13" s="1674">
        <f>SUM(F13+H13+J13+L13+N13+P13+R13+T13+V13+X13+Z13+AB13+AD13+AF13+AH13+AJ13+AL13)</f>
        <v>0</v>
      </c>
      <c r="E13" s="1612">
        <f>SUM(G13+I13+K13+M13+O13+Q13+S13+U13+W13+Y13+AA13+AC13+AE13+AG13+AI13+AK13+AM13)</f>
        <v>0</v>
      </c>
      <c r="F13" s="1629"/>
      <c r="G13" s="1632"/>
      <c r="H13" s="1629"/>
      <c r="I13" s="1632"/>
      <c r="J13" s="1629"/>
      <c r="K13" s="1630"/>
      <c r="L13" s="1629"/>
      <c r="M13" s="1630"/>
      <c r="N13" s="1629"/>
      <c r="O13" s="1630"/>
      <c r="P13" s="1629"/>
      <c r="Q13" s="1630"/>
      <c r="R13" s="1629"/>
      <c r="S13" s="1630"/>
      <c r="T13" s="1629"/>
      <c r="U13" s="1630"/>
      <c r="V13" s="1629"/>
      <c r="W13" s="1630"/>
      <c r="X13" s="1629"/>
      <c r="Y13" s="1630"/>
      <c r="Z13" s="1629"/>
      <c r="AA13" s="1630"/>
      <c r="AB13" s="1629"/>
      <c r="AC13" s="1630"/>
      <c r="AD13" s="1629"/>
      <c r="AE13" s="1630"/>
      <c r="AF13" s="1629"/>
      <c r="AG13" s="1630"/>
      <c r="AH13" s="1629"/>
      <c r="AI13" s="1630"/>
      <c r="AJ13" s="1629"/>
      <c r="AK13" s="1630"/>
      <c r="AL13" s="1675"/>
      <c r="AM13" s="1631"/>
      <c r="AN13" s="1632">
        <v>0</v>
      </c>
      <c r="AO13" s="1632"/>
      <c r="AP13" s="1632"/>
      <c r="AQ13" s="1632"/>
      <c r="AR13" s="1632"/>
      <c r="AS13" s="1632"/>
      <c r="AT13" s="1676"/>
      <c r="AU13" s="1632"/>
      <c r="AV13" s="1632"/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788"/>
      <c r="B14" s="24" t="s">
        <v>39</v>
      </c>
      <c r="C14" s="25">
        <f t="shared" si="0"/>
        <v>118</v>
      </c>
      <c r="D14" s="26">
        <f t="shared" ref="D14:E27" si="4">SUM(F14+H14+J14+L14+N14+P14+R14+T14+V14+X14+Z14+AB14+AD14+AF14+AH14+AJ14+AL14)</f>
        <v>29</v>
      </c>
      <c r="E14" s="27">
        <f t="shared" si="4"/>
        <v>89</v>
      </c>
      <c r="F14" s="28">
        <v>0</v>
      </c>
      <c r="G14" s="29">
        <v>0</v>
      </c>
      <c r="H14" s="28">
        <v>0</v>
      </c>
      <c r="I14" s="29">
        <v>0</v>
      </c>
      <c r="J14" s="28">
        <v>6</v>
      </c>
      <c r="K14" s="30">
        <v>30</v>
      </c>
      <c r="L14" s="28">
        <v>22</v>
      </c>
      <c r="M14" s="30">
        <v>57</v>
      </c>
      <c r="N14" s="28">
        <v>0</v>
      </c>
      <c r="O14" s="30">
        <v>1</v>
      </c>
      <c r="P14" s="28">
        <v>1</v>
      </c>
      <c r="Q14" s="30">
        <v>0</v>
      </c>
      <c r="R14" s="28">
        <v>0</v>
      </c>
      <c r="S14" s="30">
        <v>1</v>
      </c>
      <c r="T14" s="28">
        <v>0</v>
      </c>
      <c r="U14" s="30">
        <v>0</v>
      </c>
      <c r="V14" s="28">
        <v>0</v>
      </c>
      <c r="W14" s="30">
        <v>0</v>
      </c>
      <c r="X14" s="28">
        <v>0</v>
      </c>
      <c r="Y14" s="30">
        <v>0</v>
      </c>
      <c r="Z14" s="28">
        <v>0</v>
      </c>
      <c r="AA14" s="30">
        <v>0</v>
      </c>
      <c r="AB14" s="28">
        <v>0</v>
      </c>
      <c r="AC14" s="30">
        <v>0</v>
      </c>
      <c r="AD14" s="28">
        <v>0</v>
      </c>
      <c r="AE14" s="30">
        <v>0</v>
      </c>
      <c r="AF14" s="28">
        <v>0</v>
      </c>
      <c r="AG14" s="30">
        <v>0</v>
      </c>
      <c r="AH14" s="28">
        <v>0</v>
      </c>
      <c r="AI14" s="30">
        <v>0</v>
      </c>
      <c r="AJ14" s="28">
        <v>0</v>
      </c>
      <c r="AK14" s="30">
        <v>0</v>
      </c>
      <c r="AL14" s="31">
        <v>0</v>
      </c>
      <c r="AM14" s="32">
        <v>0</v>
      </c>
      <c r="AN14" s="29">
        <v>118</v>
      </c>
      <c r="AO14" s="29">
        <v>16</v>
      </c>
      <c r="AP14" s="29">
        <v>12</v>
      </c>
      <c r="AQ14" s="29">
        <v>0</v>
      </c>
      <c r="AR14" s="29">
        <v>2</v>
      </c>
      <c r="AS14" s="29">
        <v>0</v>
      </c>
      <c r="AT14" s="33"/>
      <c r="AU14" s="29">
        <v>5</v>
      </c>
      <c r="AV14" s="29">
        <v>1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788"/>
      <c r="B15" s="24" t="s">
        <v>40</v>
      </c>
      <c r="C15" s="25">
        <f t="shared" si="0"/>
        <v>186</v>
      </c>
      <c r="D15" s="26">
        <f t="shared" si="4"/>
        <v>88</v>
      </c>
      <c r="E15" s="27">
        <f t="shared" si="4"/>
        <v>98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1</v>
      </c>
      <c r="M15" s="30">
        <v>0</v>
      </c>
      <c r="N15" s="28">
        <v>5</v>
      </c>
      <c r="O15" s="30">
        <v>0</v>
      </c>
      <c r="P15" s="28">
        <v>3</v>
      </c>
      <c r="Q15" s="30">
        <v>2</v>
      </c>
      <c r="R15" s="28">
        <v>7</v>
      </c>
      <c r="S15" s="30">
        <v>7</v>
      </c>
      <c r="T15" s="28">
        <v>18</v>
      </c>
      <c r="U15" s="30">
        <v>5</v>
      </c>
      <c r="V15" s="28">
        <v>12</v>
      </c>
      <c r="W15" s="30">
        <v>5</v>
      </c>
      <c r="X15" s="28">
        <v>5</v>
      </c>
      <c r="Y15" s="30">
        <v>10</v>
      </c>
      <c r="Z15" s="28">
        <v>9</v>
      </c>
      <c r="AA15" s="30">
        <v>19</v>
      </c>
      <c r="AB15" s="28">
        <v>6</v>
      </c>
      <c r="AC15" s="30">
        <v>21</v>
      </c>
      <c r="AD15" s="28">
        <v>8</v>
      </c>
      <c r="AE15" s="30">
        <v>13</v>
      </c>
      <c r="AF15" s="28">
        <v>8</v>
      </c>
      <c r="AG15" s="30">
        <v>10</v>
      </c>
      <c r="AH15" s="28">
        <v>5</v>
      </c>
      <c r="AI15" s="30">
        <v>4</v>
      </c>
      <c r="AJ15" s="28">
        <v>0</v>
      </c>
      <c r="AK15" s="30">
        <v>0</v>
      </c>
      <c r="AL15" s="31">
        <v>1</v>
      </c>
      <c r="AM15" s="32">
        <v>2</v>
      </c>
      <c r="AN15" s="29">
        <v>186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788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33"/>
      <c r="AU16" s="29">
        <v>0</v>
      </c>
      <c r="AV16" s="29">
        <v>0</v>
      </c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788"/>
      <c r="B17" s="24" t="s">
        <v>42</v>
      </c>
      <c r="C17" s="25">
        <f t="shared" si="0"/>
        <v>95</v>
      </c>
      <c r="D17" s="26">
        <f t="shared" si="4"/>
        <v>44</v>
      </c>
      <c r="E17" s="27">
        <f t="shared" si="4"/>
        <v>51</v>
      </c>
      <c r="F17" s="28">
        <v>0</v>
      </c>
      <c r="G17" s="29">
        <v>0</v>
      </c>
      <c r="H17" s="28">
        <v>0</v>
      </c>
      <c r="I17" s="29">
        <v>1</v>
      </c>
      <c r="J17" s="28">
        <v>1</v>
      </c>
      <c r="K17" s="30">
        <v>4</v>
      </c>
      <c r="L17" s="28">
        <v>4</v>
      </c>
      <c r="M17" s="30">
        <v>4</v>
      </c>
      <c r="N17" s="28">
        <v>6</v>
      </c>
      <c r="O17" s="30">
        <v>8</v>
      </c>
      <c r="P17" s="28">
        <v>8</v>
      </c>
      <c r="Q17" s="30">
        <v>4</v>
      </c>
      <c r="R17" s="28">
        <v>2</v>
      </c>
      <c r="S17" s="30">
        <v>3</v>
      </c>
      <c r="T17" s="28">
        <v>6</v>
      </c>
      <c r="U17" s="30">
        <v>6</v>
      </c>
      <c r="V17" s="28">
        <v>4</v>
      </c>
      <c r="W17" s="30">
        <v>4</v>
      </c>
      <c r="X17" s="28">
        <v>1</v>
      </c>
      <c r="Y17" s="30">
        <v>2</v>
      </c>
      <c r="Z17" s="28">
        <v>2</v>
      </c>
      <c r="AA17" s="30">
        <v>6</v>
      </c>
      <c r="AB17" s="28">
        <v>1</v>
      </c>
      <c r="AC17" s="30">
        <v>2</v>
      </c>
      <c r="AD17" s="28">
        <v>3</v>
      </c>
      <c r="AE17" s="30">
        <v>1</v>
      </c>
      <c r="AF17" s="28">
        <v>0</v>
      </c>
      <c r="AG17" s="30">
        <v>2</v>
      </c>
      <c r="AH17" s="28">
        <v>6</v>
      </c>
      <c r="AI17" s="30">
        <v>1</v>
      </c>
      <c r="AJ17" s="28">
        <v>0</v>
      </c>
      <c r="AK17" s="30">
        <v>3</v>
      </c>
      <c r="AL17" s="31">
        <v>0</v>
      </c>
      <c r="AM17" s="32">
        <v>0</v>
      </c>
      <c r="AN17" s="29">
        <v>95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33"/>
      <c r="AU17" s="29">
        <v>2</v>
      </c>
      <c r="AV17" s="29">
        <v>0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788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33"/>
      <c r="AU18" s="29">
        <v>0</v>
      </c>
      <c r="AV18" s="29">
        <v>0</v>
      </c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788"/>
      <c r="B19" s="24" t="s">
        <v>44</v>
      </c>
      <c r="C19" s="34">
        <f t="shared" si="0"/>
        <v>10</v>
      </c>
      <c r="D19" s="35">
        <f t="shared" si="4"/>
        <v>3</v>
      </c>
      <c r="E19" s="36">
        <f t="shared" si="4"/>
        <v>7</v>
      </c>
      <c r="F19" s="37">
        <v>0</v>
      </c>
      <c r="G19" s="38">
        <v>0</v>
      </c>
      <c r="H19" s="37">
        <v>0</v>
      </c>
      <c r="I19" s="38">
        <v>0</v>
      </c>
      <c r="J19" s="37">
        <v>0</v>
      </c>
      <c r="K19" s="39">
        <v>0</v>
      </c>
      <c r="L19" s="37">
        <v>0</v>
      </c>
      <c r="M19" s="39">
        <v>3</v>
      </c>
      <c r="N19" s="37">
        <v>1</v>
      </c>
      <c r="O19" s="39">
        <v>3</v>
      </c>
      <c r="P19" s="37">
        <v>1</v>
      </c>
      <c r="Q19" s="39">
        <v>1</v>
      </c>
      <c r="R19" s="37">
        <v>0</v>
      </c>
      <c r="S19" s="39">
        <v>0</v>
      </c>
      <c r="T19" s="37">
        <v>0</v>
      </c>
      <c r="U19" s="39">
        <v>0</v>
      </c>
      <c r="V19" s="37">
        <v>0</v>
      </c>
      <c r="W19" s="39">
        <v>0</v>
      </c>
      <c r="X19" s="37">
        <v>1</v>
      </c>
      <c r="Y19" s="39">
        <v>0</v>
      </c>
      <c r="Z19" s="37">
        <v>0</v>
      </c>
      <c r="AA19" s="39">
        <v>0</v>
      </c>
      <c r="AB19" s="37">
        <v>0</v>
      </c>
      <c r="AC19" s="39">
        <v>0</v>
      </c>
      <c r="AD19" s="37">
        <v>0</v>
      </c>
      <c r="AE19" s="39">
        <v>0</v>
      </c>
      <c r="AF19" s="37">
        <v>0</v>
      </c>
      <c r="AG19" s="39">
        <v>0</v>
      </c>
      <c r="AH19" s="37">
        <v>0</v>
      </c>
      <c r="AI19" s="39">
        <v>0</v>
      </c>
      <c r="AJ19" s="37">
        <v>0</v>
      </c>
      <c r="AK19" s="39">
        <v>0</v>
      </c>
      <c r="AL19" s="40">
        <v>0</v>
      </c>
      <c r="AM19" s="41">
        <v>0</v>
      </c>
      <c r="AN19" s="38">
        <v>10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788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/>
      <c r="AO20" s="38"/>
      <c r="AP20" s="38"/>
      <c r="AQ20" s="38"/>
      <c r="AR20" s="38"/>
      <c r="AS20" s="38"/>
      <c r="AT20" s="42"/>
      <c r="AU20" s="38"/>
      <c r="AV20" s="38"/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788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/>
      <c r="AO21" s="38"/>
      <c r="AP21" s="38"/>
      <c r="AQ21" s="38"/>
      <c r="AR21" s="38"/>
      <c r="AS21" s="38"/>
      <c r="AT21" s="42"/>
      <c r="AU21" s="38"/>
      <c r="AV21" s="38"/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788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/>
      <c r="AO22" s="38"/>
      <c r="AP22" s="38"/>
      <c r="AQ22" s="38"/>
      <c r="AR22" s="38"/>
      <c r="AS22" s="38"/>
      <c r="AT22" s="42"/>
      <c r="AU22" s="38"/>
      <c r="AV22" s="38"/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925"/>
      <c r="B23" s="1677" t="s">
        <v>48</v>
      </c>
      <c r="C23" s="1678">
        <f t="shared" si="0"/>
        <v>409</v>
      </c>
      <c r="D23" s="1679">
        <f t="shared" si="4"/>
        <v>164</v>
      </c>
      <c r="E23" s="1303">
        <f t="shared" si="4"/>
        <v>245</v>
      </c>
      <c r="F23" s="1680">
        <f>SUM(F13:F22)</f>
        <v>0</v>
      </c>
      <c r="G23" s="1370">
        <f t="shared" ref="G23:AS23" si="11">SUM(G13:G22)</f>
        <v>0</v>
      </c>
      <c r="H23" s="1680">
        <f t="shared" si="11"/>
        <v>0</v>
      </c>
      <c r="I23" s="1370">
        <f t="shared" si="11"/>
        <v>1</v>
      </c>
      <c r="J23" s="1680">
        <f t="shared" si="11"/>
        <v>7</v>
      </c>
      <c r="K23" s="1681">
        <f t="shared" si="11"/>
        <v>34</v>
      </c>
      <c r="L23" s="1680">
        <f t="shared" si="11"/>
        <v>27</v>
      </c>
      <c r="M23" s="1681">
        <f t="shared" si="11"/>
        <v>64</v>
      </c>
      <c r="N23" s="1680">
        <f t="shared" si="11"/>
        <v>12</v>
      </c>
      <c r="O23" s="1681">
        <f t="shared" si="11"/>
        <v>12</v>
      </c>
      <c r="P23" s="1680">
        <f t="shared" si="11"/>
        <v>13</v>
      </c>
      <c r="Q23" s="1681">
        <f t="shared" si="11"/>
        <v>7</v>
      </c>
      <c r="R23" s="1680">
        <f t="shared" si="11"/>
        <v>9</v>
      </c>
      <c r="S23" s="1681">
        <f t="shared" si="11"/>
        <v>11</v>
      </c>
      <c r="T23" s="1680">
        <f t="shared" si="11"/>
        <v>24</v>
      </c>
      <c r="U23" s="1681">
        <f t="shared" si="11"/>
        <v>11</v>
      </c>
      <c r="V23" s="1680">
        <f t="shared" si="11"/>
        <v>16</v>
      </c>
      <c r="W23" s="1681">
        <f t="shared" si="11"/>
        <v>9</v>
      </c>
      <c r="X23" s="1680">
        <f t="shared" si="11"/>
        <v>7</v>
      </c>
      <c r="Y23" s="1681">
        <f t="shared" si="11"/>
        <v>12</v>
      </c>
      <c r="Z23" s="1680">
        <f t="shared" si="11"/>
        <v>11</v>
      </c>
      <c r="AA23" s="1681">
        <f t="shared" si="11"/>
        <v>25</v>
      </c>
      <c r="AB23" s="1680">
        <f t="shared" si="11"/>
        <v>7</v>
      </c>
      <c r="AC23" s="1681">
        <f t="shared" si="11"/>
        <v>23</v>
      </c>
      <c r="AD23" s="1680">
        <f t="shared" si="11"/>
        <v>11</v>
      </c>
      <c r="AE23" s="1681">
        <f t="shared" si="11"/>
        <v>14</v>
      </c>
      <c r="AF23" s="1680">
        <f t="shared" si="11"/>
        <v>8</v>
      </c>
      <c r="AG23" s="1681">
        <f t="shared" si="11"/>
        <v>12</v>
      </c>
      <c r="AH23" s="1680">
        <f t="shared" si="11"/>
        <v>11</v>
      </c>
      <c r="AI23" s="1681">
        <f t="shared" si="11"/>
        <v>5</v>
      </c>
      <c r="AJ23" s="1680">
        <f t="shared" si="11"/>
        <v>0</v>
      </c>
      <c r="AK23" s="1681">
        <f t="shared" si="11"/>
        <v>3</v>
      </c>
      <c r="AL23" s="1682">
        <f t="shared" si="11"/>
        <v>1</v>
      </c>
      <c r="AM23" s="1683">
        <f t="shared" si="11"/>
        <v>2</v>
      </c>
      <c r="AN23" s="1370">
        <f t="shared" si="11"/>
        <v>409</v>
      </c>
      <c r="AO23" s="1370">
        <f t="shared" si="11"/>
        <v>16</v>
      </c>
      <c r="AP23" s="1370">
        <f>SUM(AP13:AP22)</f>
        <v>12</v>
      </c>
      <c r="AQ23" s="1370">
        <f t="shared" si="11"/>
        <v>0</v>
      </c>
      <c r="AR23" s="1370">
        <f t="shared" si="11"/>
        <v>2</v>
      </c>
      <c r="AS23" s="1370">
        <f t="shared" si="11"/>
        <v>0</v>
      </c>
      <c r="AT23" s="1374"/>
      <c r="AU23" s="1370">
        <f>SUM(AU13:AU22)</f>
        <v>7</v>
      </c>
      <c r="AV23" s="1370">
        <f>SUM(AV13:AV22)</f>
        <v>1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926" t="s">
        <v>49</v>
      </c>
      <c r="B24" s="2927"/>
      <c r="C24" s="1684">
        <f t="shared" si="0"/>
        <v>25</v>
      </c>
      <c r="D24" s="1685">
        <f t="shared" si="4"/>
        <v>16</v>
      </c>
      <c r="E24" s="1303">
        <f t="shared" si="4"/>
        <v>9</v>
      </c>
      <c r="F24" s="1686">
        <v>0</v>
      </c>
      <c r="G24" s="1375">
        <v>0</v>
      </c>
      <c r="H24" s="1686">
        <v>0</v>
      </c>
      <c r="I24" s="1375">
        <v>0</v>
      </c>
      <c r="J24" s="1686">
        <v>0</v>
      </c>
      <c r="K24" s="1687">
        <v>1</v>
      </c>
      <c r="L24" s="1686">
        <v>0</v>
      </c>
      <c r="M24" s="1687">
        <v>2</v>
      </c>
      <c r="N24" s="1686">
        <v>0</v>
      </c>
      <c r="O24" s="1687">
        <v>2</v>
      </c>
      <c r="P24" s="1686">
        <v>4</v>
      </c>
      <c r="Q24" s="1687">
        <v>0</v>
      </c>
      <c r="R24" s="1686">
        <v>4</v>
      </c>
      <c r="S24" s="1687">
        <v>4</v>
      </c>
      <c r="T24" s="1686">
        <v>5</v>
      </c>
      <c r="U24" s="1687">
        <v>0</v>
      </c>
      <c r="V24" s="1686">
        <v>0</v>
      </c>
      <c r="W24" s="1687">
        <v>0</v>
      </c>
      <c r="X24" s="1686">
        <v>0</v>
      </c>
      <c r="Y24" s="1687">
        <v>0</v>
      </c>
      <c r="Z24" s="1686">
        <v>0</v>
      </c>
      <c r="AA24" s="1687">
        <v>0</v>
      </c>
      <c r="AB24" s="1686">
        <v>0</v>
      </c>
      <c r="AC24" s="1687">
        <v>0</v>
      </c>
      <c r="AD24" s="1686">
        <v>3</v>
      </c>
      <c r="AE24" s="1687">
        <v>0</v>
      </c>
      <c r="AF24" s="1686">
        <v>0</v>
      </c>
      <c r="AG24" s="1687">
        <v>0</v>
      </c>
      <c r="AH24" s="1686">
        <v>0</v>
      </c>
      <c r="AI24" s="1687">
        <v>0</v>
      </c>
      <c r="AJ24" s="1686">
        <v>0</v>
      </c>
      <c r="AK24" s="1687">
        <v>0</v>
      </c>
      <c r="AL24" s="1688">
        <v>0</v>
      </c>
      <c r="AM24" s="1689">
        <v>0</v>
      </c>
      <c r="AN24" s="1375">
        <v>25</v>
      </c>
      <c r="AO24" s="1375">
        <v>0</v>
      </c>
      <c r="AP24" s="1375">
        <v>0</v>
      </c>
      <c r="AQ24" s="1375">
        <v>0</v>
      </c>
      <c r="AR24" s="1375">
        <v>0</v>
      </c>
      <c r="AS24" s="1375">
        <v>0</v>
      </c>
      <c r="AT24" s="1374"/>
      <c r="AU24" s="1375">
        <v>3</v>
      </c>
      <c r="AV24" s="1375">
        <v>0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1644" t="s">
        <v>50</v>
      </c>
      <c r="B25" s="46" t="s">
        <v>39</v>
      </c>
      <c r="C25" s="749">
        <f t="shared" si="0"/>
        <v>3</v>
      </c>
      <c r="D25" s="750">
        <f t="shared" si="4"/>
        <v>0</v>
      </c>
      <c r="E25" s="49">
        <f t="shared" si="4"/>
        <v>3</v>
      </c>
      <c r="F25" s="751">
        <v>0</v>
      </c>
      <c r="G25" s="50">
        <v>0</v>
      </c>
      <c r="H25" s="751">
        <v>0</v>
      </c>
      <c r="I25" s="50">
        <v>0</v>
      </c>
      <c r="J25" s="751">
        <v>0</v>
      </c>
      <c r="K25" s="752">
        <v>1</v>
      </c>
      <c r="L25" s="751">
        <v>0</v>
      </c>
      <c r="M25" s="752">
        <v>1</v>
      </c>
      <c r="N25" s="751">
        <v>0</v>
      </c>
      <c r="O25" s="752">
        <v>0</v>
      </c>
      <c r="P25" s="751">
        <v>0</v>
      </c>
      <c r="Q25" s="752">
        <v>0</v>
      </c>
      <c r="R25" s="751">
        <v>0</v>
      </c>
      <c r="S25" s="752">
        <v>0</v>
      </c>
      <c r="T25" s="751">
        <v>0</v>
      </c>
      <c r="U25" s="752">
        <v>0</v>
      </c>
      <c r="V25" s="751">
        <v>0</v>
      </c>
      <c r="W25" s="752">
        <v>0</v>
      </c>
      <c r="X25" s="751">
        <v>0</v>
      </c>
      <c r="Y25" s="752">
        <v>0</v>
      </c>
      <c r="Z25" s="751">
        <v>0</v>
      </c>
      <c r="AA25" s="752">
        <v>0</v>
      </c>
      <c r="AB25" s="751">
        <v>0</v>
      </c>
      <c r="AC25" s="752">
        <v>0</v>
      </c>
      <c r="AD25" s="751">
        <v>0</v>
      </c>
      <c r="AE25" s="752">
        <v>0</v>
      </c>
      <c r="AF25" s="751">
        <v>0</v>
      </c>
      <c r="AG25" s="752">
        <v>1</v>
      </c>
      <c r="AH25" s="751">
        <v>0</v>
      </c>
      <c r="AI25" s="752">
        <v>0</v>
      </c>
      <c r="AJ25" s="751">
        <v>0</v>
      </c>
      <c r="AK25" s="752">
        <v>0</v>
      </c>
      <c r="AL25" s="51">
        <v>0</v>
      </c>
      <c r="AM25" s="753">
        <v>0</v>
      </c>
      <c r="AN25" s="50">
        <v>3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611" t="s">
        <v>51</v>
      </c>
      <c r="B26" s="1609" t="s">
        <v>39</v>
      </c>
      <c r="C26" s="1673">
        <f t="shared" si="0"/>
        <v>198</v>
      </c>
      <c r="D26" s="1674">
        <f t="shared" si="4"/>
        <v>60</v>
      </c>
      <c r="E26" s="1612">
        <f t="shared" si="4"/>
        <v>138</v>
      </c>
      <c r="F26" s="1629">
        <v>0</v>
      </c>
      <c r="G26" s="1632">
        <v>0</v>
      </c>
      <c r="H26" s="1629">
        <v>0</v>
      </c>
      <c r="I26" s="1632">
        <v>0</v>
      </c>
      <c r="J26" s="1629">
        <v>0</v>
      </c>
      <c r="K26" s="1630">
        <v>14</v>
      </c>
      <c r="L26" s="1629">
        <v>9</v>
      </c>
      <c r="M26" s="1630">
        <v>31</v>
      </c>
      <c r="N26" s="1629">
        <v>6</v>
      </c>
      <c r="O26" s="1630">
        <v>17</v>
      </c>
      <c r="P26" s="1629">
        <v>11</v>
      </c>
      <c r="Q26" s="1630">
        <v>4</v>
      </c>
      <c r="R26" s="1629">
        <v>5</v>
      </c>
      <c r="S26" s="1630">
        <v>8</v>
      </c>
      <c r="T26" s="1629">
        <v>5</v>
      </c>
      <c r="U26" s="1630">
        <v>8</v>
      </c>
      <c r="V26" s="1629">
        <v>6</v>
      </c>
      <c r="W26" s="1630">
        <v>8</v>
      </c>
      <c r="X26" s="1629">
        <v>2</v>
      </c>
      <c r="Y26" s="1630">
        <v>15</v>
      </c>
      <c r="Z26" s="1629">
        <v>3</v>
      </c>
      <c r="AA26" s="1630">
        <v>7</v>
      </c>
      <c r="AB26" s="1629">
        <v>6</v>
      </c>
      <c r="AC26" s="1630">
        <v>11</v>
      </c>
      <c r="AD26" s="1629">
        <v>3</v>
      </c>
      <c r="AE26" s="1630">
        <v>5</v>
      </c>
      <c r="AF26" s="1629">
        <v>4</v>
      </c>
      <c r="AG26" s="1630">
        <v>5</v>
      </c>
      <c r="AH26" s="1629">
        <v>0</v>
      </c>
      <c r="AI26" s="1630">
        <v>3</v>
      </c>
      <c r="AJ26" s="1629">
        <v>0</v>
      </c>
      <c r="AK26" s="1630">
        <v>2</v>
      </c>
      <c r="AL26" s="1675">
        <v>0</v>
      </c>
      <c r="AM26" s="1631">
        <v>0</v>
      </c>
      <c r="AN26" s="1632">
        <v>198</v>
      </c>
      <c r="AO26" s="1632">
        <v>0</v>
      </c>
      <c r="AP26" s="1632">
        <v>4</v>
      </c>
      <c r="AQ26" s="1632">
        <v>0</v>
      </c>
      <c r="AR26" s="1632">
        <v>0</v>
      </c>
      <c r="AS26" s="1632">
        <v>0</v>
      </c>
      <c r="AT26" s="1676"/>
      <c r="AU26" s="1632">
        <v>0</v>
      </c>
      <c r="AV26" s="1632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925"/>
      <c r="B27" s="1395" t="s">
        <v>52</v>
      </c>
      <c r="C27" s="1250">
        <f t="shared" si="0"/>
        <v>0</v>
      </c>
      <c r="D27" s="1690">
        <f t="shared" si="4"/>
        <v>0</v>
      </c>
      <c r="E27" s="53">
        <f t="shared" si="4"/>
        <v>0</v>
      </c>
      <c r="F27" s="54"/>
      <c r="G27" s="1691"/>
      <c r="H27" s="54"/>
      <c r="I27" s="55"/>
      <c r="J27" s="54"/>
      <c r="K27" s="55"/>
      <c r="L27" s="54"/>
      <c r="M27" s="55"/>
      <c r="N27" s="54"/>
      <c r="O27" s="56"/>
      <c r="P27" s="54"/>
      <c r="Q27" s="1691"/>
      <c r="R27" s="1398"/>
      <c r="S27" s="55"/>
      <c r="T27" s="54"/>
      <c r="U27" s="55"/>
      <c r="V27" s="54"/>
      <c r="W27" s="55"/>
      <c r="X27" s="54"/>
      <c r="Y27" s="1691"/>
      <c r="Z27" s="54"/>
      <c r="AA27" s="1691"/>
      <c r="AB27" s="54"/>
      <c r="AC27" s="55"/>
      <c r="AD27" s="54"/>
      <c r="AE27" s="1691"/>
      <c r="AF27" s="54"/>
      <c r="AG27" s="1691"/>
      <c r="AH27" s="54"/>
      <c r="AI27" s="55"/>
      <c r="AJ27" s="54"/>
      <c r="AK27" s="55"/>
      <c r="AL27" s="57"/>
      <c r="AM27" s="58"/>
      <c r="AN27" s="56">
        <v>0</v>
      </c>
      <c r="AO27" s="56"/>
      <c r="AP27" s="56"/>
      <c r="AQ27" s="56"/>
      <c r="AR27" s="56"/>
      <c r="AS27" s="56"/>
      <c r="AT27" s="59"/>
      <c r="AU27" s="56"/>
      <c r="AV27" s="56"/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611" t="s">
        <v>3</v>
      </c>
      <c r="B29" s="2611" t="s">
        <v>54</v>
      </c>
      <c r="C29" s="2918" t="s">
        <v>55</v>
      </c>
      <c r="D29" s="2924"/>
      <c r="E29" s="2918" t="s">
        <v>56</v>
      </c>
      <c r="F29" s="2741"/>
      <c r="G29" s="2924"/>
      <c r="H29" s="2918" t="s">
        <v>15</v>
      </c>
      <c r="I29" s="2924"/>
      <c r="J29" s="2918" t="s">
        <v>16</v>
      </c>
      <c r="K29" s="2924"/>
      <c r="L29" s="2918" t="s">
        <v>17</v>
      </c>
      <c r="M29" s="2924"/>
      <c r="N29" s="2918" t="s">
        <v>18</v>
      </c>
      <c r="O29" s="2924"/>
      <c r="P29" s="2918" t="s">
        <v>19</v>
      </c>
      <c r="Q29" s="2924"/>
      <c r="R29" s="2920" t="s">
        <v>20</v>
      </c>
      <c r="S29" s="2921"/>
      <c r="T29" s="2920" t="s">
        <v>21</v>
      </c>
      <c r="U29" s="2921"/>
      <c r="V29" s="2920" t="s">
        <v>22</v>
      </c>
      <c r="W29" s="2921"/>
      <c r="X29" s="2920" t="s">
        <v>23</v>
      </c>
      <c r="Y29" s="2921"/>
      <c r="Z29" s="2920" t="s">
        <v>24</v>
      </c>
      <c r="AA29" s="2921"/>
      <c r="AB29" s="2920" t="s">
        <v>25</v>
      </c>
      <c r="AC29" s="2921"/>
      <c r="AD29" s="2920" t="s">
        <v>26</v>
      </c>
      <c r="AE29" s="2921"/>
      <c r="AF29" s="2920" t="s">
        <v>27</v>
      </c>
      <c r="AG29" s="2921"/>
      <c r="AH29" s="2920" t="s">
        <v>28</v>
      </c>
      <c r="AI29" s="2921"/>
      <c r="AJ29" s="2920" t="s">
        <v>29</v>
      </c>
      <c r="AK29" s="2921"/>
      <c r="AL29" s="2920" t="s">
        <v>30</v>
      </c>
      <c r="AM29" s="2921"/>
      <c r="AN29" s="2920" t="s">
        <v>31</v>
      </c>
      <c r="AO29" s="2922"/>
      <c r="AP29" s="2611" t="s">
        <v>10</v>
      </c>
      <c r="AQ29" s="2456" t="s">
        <v>11</v>
      </c>
      <c r="AR29" s="2456" t="s">
        <v>8</v>
      </c>
      <c r="AS29" s="2456" t="s">
        <v>9</v>
      </c>
      <c r="AT29" s="2611" t="s">
        <v>57</v>
      </c>
      <c r="AU29" s="261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925"/>
      <c r="B30" s="2925"/>
      <c r="C30" s="1287" t="s">
        <v>59</v>
      </c>
      <c r="D30" s="1287" t="s">
        <v>60</v>
      </c>
      <c r="E30" s="1624" t="s">
        <v>34</v>
      </c>
      <c r="F30" s="1619" t="s">
        <v>35</v>
      </c>
      <c r="G30" s="1298" t="s">
        <v>36</v>
      </c>
      <c r="H30" s="1624" t="s">
        <v>35</v>
      </c>
      <c r="I30" s="1298" t="s">
        <v>36</v>
      </c>
      <c r="J30" s="1624" t="s">
        <v>35</v>
      </c>
      <c r="K30" s="1298" t="s">
        <v>36</v>
      </c>
      <c r="L30" s="1624" t="s">
        <v>35</v>
      </c>
      <c r="M30" s="1298" t="s">
        <v>36</v>
      </c>
      <c r="N30" s="1624" t="s">
        <v>35</v>
      </c>
      <c r="O30" s="1298" t="s">
        <v>36</v>
      </c>
      <c r="P30" s="1624" t="s">
        <v>35</v>
      </c>
      <c r="Q30" s="1298" t="s">
        <v>36</v>
      </c>
      <c r="R30" s="1624" t="s">
        <v>35</v>
      </c>
      <c r="S30" s="1298" t="s">
        <v>36</v>
      </c>
      <c r="T30" s="1624" t="s">
        <v>35</v>
      </c>
      <c r="U30" s="1237" t="s">
        <v>36</v>
      </c>
      <c r="V30" s="1624" t="s">
        <v>35</v>
      </c>
      <c r="W30" s="1298" t="s">
        <v>36</v>
      </c>
      <c r="X30" s="1624" t="s">
        <v>35</v>
      </c>
      <c r="Y30" s="1298" t="s">
        <v>36</v>
      </c>
      <c r="Z30" s="1624" t="s">
        <v>35</v>
      </c>
      <c r="AA30" s="1298" t="s">
        <v>36</v>
      </c>
      <c r="AB30" s="1624" t="s">
        <v>35</v>
      </c>
      <c r="AC30" s="1298" t="s">
        <v>36</v>
      </c>
      <c r="AD30" s="1624" t="s">
        <v>35</v>
      </c>
      <c r="AE30" s="1298" t="s">
        <v>36</v>
      </c>
      <c r="AF30" s="1624" t="s">
        <v>35</v>
      </c>
      <c r="AG30" s="1298" t="s">
        <v>36</v>
      </c>
      <c r="AH30" s="1624" t="s">
        <v>35</v>
      </c>
      <c r="AI30" s="1298" t="s">
        <v>36</v>
      </c>
      <c r="AJ30" s="1624" t="s">
        <v>35</v>
      </c>
      <c r="AK30" s="1298" t="s">
        <v>36</v>
      </c>
      <c r="AL30" s="1624" t="s">
        <v>35</v>
      </c>
      <c r="AM30" s="1298" t="s">
        <v>36</v>
      </c>
      <c r="AN30" s="1624" t="s">
        <v>35</v>
      </c>
      <c r="AO30" s="1298" t="s">
        <v>36</v>
      </c>
      <c r="AP30" s="2925"/>
      <c r="AQ30" s="2917"/>
      <c r="AR30" s="2917"/>
      <c r="AS30" s="2917"/>
      <c r="AT30" s="2925"/>
      <c r="AU30" s="2925"/>
      <c r="AV30" s="1692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1693" t="s">
        <v>61</v>
      </c>
      <c r="B31" s="1694">
        <f>SUM(C31:D31)</f>
        <v>0</v>
      </c>
      <c r="C31" s="1632"/>
      <c r="D31" s="1633"/>
      <c r="E31" s="1695">
        <f>SUM(F31+G31)</f>
        <v>0</v>
      </c>
      <c r="F31" s="1696">
        <f>SUM(H31+J31+L31+N31+P31+R31+T31+V31+X31+Z31+AB31+AD31+AF31+AH31+AJ31+AL31+AN31)</f>
        <v>0</v>
      </c>
      <c r="G31" s="1697">
        <f>SUM(I31+K31+M31+O31+Q31+S31+U31+W31+Y31+AA31+AC31+AE31+AG31+AI31+AK31+AM31+AO31)</f>
        <v>0</v>
      </c>
      <c r="H31" s="1629"/>
      <c r="I31" s="1632"/>
      <c r="J31" s="1629"/>
      <c r="K31" s="1630"/>
      <c r="L31" s="1629"/>
      <c r="M31" s="1630"/>
      <c r="N31" s="1629"/>
      <c r="O31" s="1630"/>
      <c r="P31" s="1629"/>
      <c r="Q31" s="1632"/>
      <c r="R31" s="1629"/>
      <c r="S31" s="1632"/>
      <c r="T31" s="1675"/>
      <c r="U31" s="1630"/>
      <c r="V31" s="1629"/>
      <c r="W31" s="1630"/>
      <c r="X31" s="1629"/>
      <c r="Y31" s="1630"/>
      <c r="Z31" s="1629"/>
      <c r="AA31" s="1632"/>
      <c r="AB31" s="1629"/>
      <c r="AC31" s="1632"/>
      <c r="AD31" s="1629"/>
      <c r="AE31" s="1630"/>
      <c r="AF31" s="1629"/>
      <c r="AG31" s="1632"/>
      <c r="AH31" s="1629"/>
      <c r="AI31" s="1632"/>
      <c r="AJ31" s="1629"/>
      <c r="AK31" s="1630"/>
      <c r="AL31" s="1629"/>
      <c r="AM31" s="1630"/>
      <c r="AN31" s="1675"/>
      <c r="AO31" s="1630"/>
      <c r="AP31" s="1633"/>
      <c r="AQ31" s="1632"/>
      <c r="AR31" s="1632"/>
      <c r="AS31" s="1632"/>
      <c r="AT31" s="1632"/>
      <c r="AU31" s="1632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1698" t="s">
        <v>48</v>
      </c>
      <c r="B33" s="1699">
        <f t="shared" ref="B33:H33" si="19">SUM(B31:B32)</f>
        <v>0</v>
      </c>
      <c r="C33" s="1382">
        <f t="shared" si="19"/>
        <v>0</v>
      </c>
      <c r="D33" s="1699">
        <f t="shared" si="19"/>
        <v>0</v>
      </c>
      <c r="E33" s="1700">
        <f t="shared" si="19"/>
        <v>0</v>
      </c>
      <c r="F33" s="1700">
        <f t="shared" si="19"/>
        <v>0</v>
      </c>
      <c r="G33" s="1700">
        <f t="shared" si="19"/>
        <v>0</v>
      </c>
      <c r="H33" s="1637">
        <f t="shared" si="19"/>
        <v>0</v>
      </c>
      <c r="I33" s="1518">
        <f t="shared" ref="I33:AO33" si="20">SUM(I31:I32)</f>
        <v>0</v>
      </c>
      <c r="J33" s="1637">
        <f t="shared" si="20"/>
        <v>0</v>
      </c>
      <c r="K33" s="1518">
        <f t="shared" si="20"/>
        <v>0</v>
      </c>
      <c r="L33" s="1637">
        <f t="shared" si="20"/>
        <v>0</v>
      </c>
      <c r="M33" s="1518">
        <f t="shared" si="20"/>
        <v>0</v>
      </c>
      <c r="N33" s="1637">
        <f t="shared" si="20"/>
        <v>0</v>
      </c>
      <c r="O33" s="1518">
        <f t="shared" si="20"/>
        <v>0</v>
      </c>
      <c r="P33" s="1637">
        <f t="shared" si="20"/>
        <v>0</v>
      </c>
      <c r="Q33" s="1518">
        <f t="shared" si="20"/>
        <v>0</v>
      </c>
      <c r="R33" s="1637">
        <f t="shared" si="20"/>
        <v>0</v>
      </c>
      <c r="S33" s="1518">
        <f t="shared" si="20"/>
        <v>0</v>
      </c>
      <c r="T33" s="1637">
        <f t="shared" si="20"/>
        <v>0</v>
      </c>
      <c r="U33" s="1518">
        <f t="shared" si="20"/>
        <v>0</v>
      </c>
      <c r="V33" s="1637">
        <f t="shared" si="20"/>
        <v>0</v>
      </c>
      <c r="W33" s="1518">
        <f t="shared" si="20"/>
        <v>0</v>
      </c>
      <c r="X33" s="1637">
        <f t="shared" si="20"/>
        <v>0</v>
      </c>
      <c r="Y33" s="1518">
        <f t="shared" si="20"/>
        <v>0</v>
      </c>
      <c r="Z33" s="1637">
        <f t="shared" si="20"/>
        <v>0</v>
      </c>
      <c r="AA33" s="1518">
        <f t="shared" si="20"/>
        <v>0</v>
      </c>
      <c r="AB33" s="1637">
        <f t="shared" si="20"/>
        <v>0</v>
      </c>
      <c r="AC33" s="1518">
        <f t="shared" si="20"/>
        <v>0</v>
      </c>
      <c r="AD33" s="1637">
        <f t="shared" si="20"/>
        <v>0</v>
      </c>
      <c r="AE33" s="1518">
        <f t="shared" si="20"/>
        <v>0</v>
      </c>
      <c r="AF33" s="1637">
        <f t="shared" si="20"/>
        <v>0</v>
      </c>
      <c r="AG33" s="1518">
        <f t="shared" si="20"/>
        <v>0</v>
      </c>
      <c r="AH33" s="1637">
        <f t="shared" si="20"/>
        <v>0</v>
      </c>
      <c r="AI33" s="1518">
        <f t="shared" si="20"/>
        <v>0</v>
      </c>
      <c r="AJ33" s="1637">
        <f t="shared" si="20"/>
        <v>0</v>
      </c>
      <c r="AK33" s="1518">
        <f t="shared" si="20"/>
        <v>0</v>
      </c>
      <c r="AL33" s="1637">
        <f t="shared" si="20"/>
        <v>0</v>
      </c>
      <c r="AM33" s="1518">
        <f t="shared" si="20"/>
        <v>0</v>
      </c>
      <c r="AN33" s="1637">
        <f t="shared" si="20"/>
        <v>0</v>
      </c>
      <c r="AO33" s="1344">
        <f t="shared" si="20"/>
        <v>0</v>
      </c>
      <c r="AP33" s="1641">
        <f>SUM(AP31:AP32)</f>
        <v>0</v>
      </c>
      <c r="AQ33" s="1344">
        <f>SUM(AQ31:AQ32)</f>
        <v>0</v>
      </c>
      <c r="AR33" s="1344"/>
      <c r="AS33" s="1344"/>
      <c r="AT33" s="1344">
        <f>SUM(AT31:AT32)</f>
        <v>0</v>
      </c>
      <c r="AU33" s="1344">
        <f>SUM(AU31:AU32)</f>
        <v>0</v>
      </c>
      <c r="AV33" s="1692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1701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928" t="s">
        <v>3</v>
      </c>
      <c r="B35" s="2928" t="s">
        <v>64</v>
      </c>
      <c r="C35" s="2930" t="s">
        <v>65</v>
      </c>
      <c r="D35" s="2931"/>
      <c r="E35" s="2930" t="s">
        <v>56</v>
      </c>
      <c r="F35" s="2932"/>
      <c r="G35" s="2931"/>
      <c r="H35" s="2933" t="s">
        <v>66</v>
      </c>
      <c r="I35" s="2934"/>
      <c r="J35" s="2934"/>
      <c r="K35" s="2934"/>
      <c r="L35" s="2934"/>
      <c r="M35" s="293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929"/>
      <c r="B36" s="2929"/>
      <c r="C36" s="1703" t="s">
        <v>59</v>
      </c>
      <c r="D36" s="1703" t="s">
        <v>60</v>
      </c>
      <c r="E36" s="1704" t="s">
        <v>34</v>
      </c>
      <c r="F36" s="1705" t="s">
        <v>35</v>
      </c>
      <c r="G36" s="1706" t="s">
        <v>36</v>
      </c>
      <c r="H36" s="1707" t="s">
        <v>67</v>
      </c>
      <c r="I36" s="1708" t="s">
        <v>68</v>
      </c>
      <c r="J36" s="1708" t="s">
        <v>69</v>
      </c>
      <c r="K36" s="1708" t="s">
        <v>70</v>
      </c>
      <c r="L36" s="1708" t="s">
        <v>71</v>
      </c>
      <c r="M36" s="1709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1693" t="s">
        <v>61</v>
      </c>
      <c r="B37" s="1694">
        <f>SUM(C37:D37)</f>
        <v>2</v>
      </c>
      <c r="C37" s="1710"/>
      <c r="D37" s="1710">
        <v>2</v>
      </c>
      <c r="E37" s="1711">
        <f>SUM(F37:G37)</f>
        <v>8</v>
      </c>
      <c r="F37" s="1712"/>
      <c r="G37" s="1710">
        <v>8</v>
      </c>
      <c r="H37" s="1713"/>
      <c r="I37" s="1714"/>
      <c r="J37" s="1714">
        <v>8</v>
      </c>
      <c r="K37" s="1714"/>
      <c r="L37" s="1714"/>
      <c r="M37" s="171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1716" t="s">
        <v>62</v>
      </c>
      <c r="B38" s="1717">
        <f>SUM(C38:D38)</f>
        <v>0</v>
      </c>
      <c r="C38" s="1718"/>
      <c r="D38" s="1718"/>
      <c r="E38" s="1719">
        <f>SUM(F38:G38)</f>
        <v>0</v>
      </c>
      <c r="F38" s="1720"/>
      <c r="G38" s="1718"/>
      <c r="H38" s="1721"/>
      <c r="I38" s="1282"/>
      <c r="J38" s="1282"/>
      <c r="K38" s="1282"/>
      <c r="L38" s="1282"/>
      <c r="M38" s="172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1723" t="s">
        <v>48</v>
      </c>
      <c r="B39" s="1724">
        <f t="shared" ref="B39:M39" si="21">SUM(B37:B38)</f>
        <v>2</v>
      </c>
      <c r="C39" s="1725">
        <f t="shared" si="21"/>
        <v>0</v>
      </c>
      <c r="D39" s="1726">
        <f t="shared" si="21"/>
        <v>2</v>
      </c>
      <c r="E39" s="1727">
        <f t="shared" si="21"/>
        <v>8</v>
      </c>
      <c r="F39" s="1728">
        <f t="shared" si="21"/>
        <v>0</v>
      </c>
      <c r="G39" s="1728">
        <f t="shared" si="21"/>
        <v>8</v>
      </c>
      <c r="H39" s="1725">
        <f t="shared" si="21"/>
        <v>0</v>
      </c>
      <c r="I39" s="1729">
        <f t="shared" si="21"/>
        <v>0</v>
      </c>
      <c r="J39" s="1729">
        <f t="shared" si="21"/>
        <v>8</v>
      </c>
      <c r="K39" s="1729">
        <f t="shared" si="21"/>
        <v>0</v>
      </c>
      <c r="L39" s="1729">
        <f t="shared" si="21"/>
        <v>0</v>
      </c>
      <c r="M39" s="1730">
        <f t="shared" si="21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936" t="s">
        <v>3</v>
      </c>
      <c r="B41" s="2928" t="s">
        <v>4</v>
      </c>
      <c r="C41" s="2928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1731"/>
      <c r="Y41" s="1732"/>
      <c r="Z41" s="1732"/>
      <c r="AA41" s="1732"/>
      <c r="AB41" s="1732"/>
      <c r="AC41" s="1732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937"/>
      <c r="B42" s="2929"/>
      <c r="C42" s="2929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1731"/>
      <c r="Y42" s="1732"/>
      <c r="Z42" s="1732"/>
      <c r="AA42" s="1732"/>
      <c r="AB42" s="1732"/>
      <c r="AC42" s="1732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611" t="s">
        <v>74</v>
      </c>
      <c r="B43" s="46" t="s">
        <v>52</v>
      </c>
      <c r="C43" s="79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1731"/>
      <c r="Y43" s="1732"/>
      <c r="Z43" s="1732"/>
      <c r="AA43" s="1732"/>
      <c r="AB43" s="1732"/>
      <c r="AC43" s="1732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929"/>
      <c r="B44" s="77" t="s">
        <v>39</v>
      </c>
      <c r="C44" s="78"/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1731"/>
      <c r="Y44" s="1732"/>
      <c r="Z44" s="1732"/>
      <c r="AA44" s="1732"/>
      <c r="AB44" s="1732"/>
      <c r="AC44" s="1732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611" t="s">
        <v>75</v>
      </c>
      <c r="B45" s="46" t="s">
        <v>52</v>
      </c>
      <c r="C45" s="795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1731"/>
      <c r="Y45" s="1732"/>
      <c r="Z45" s="1732"/>
      <c r="AA45" s="1732"/>
      <c r="AB45" s="1732"/>
      <c r="AC45" s="1732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929"/>
      <c r="B46" s="79" t="s">
        <v>39</v>
      </c>
      <c r="C46" s="67"/>
      <c r="D46" s="1245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1731"/>
      <c r="Y46" s="1732"/>
      <c r="Z46" s="1732"/>
      <c r="AA46" s="1732"/>
      <c r="AB46" s="1732"/>
      <c r="AC46" s="1732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1087"/>
      <c r="C47" s="1087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6"/>
      <c r="O47" s="87"/>
      <c r="P47" s="87"/>
      <c r="Q47" s="87"/>
      <c r="R47" s="87"/>
      <c r="S47" s="87"/>
      <c r="T47" s="87"/>
      <c r="U47" s="87"/>
      <c r="V47" s="8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2930" t="s">
        <v>78</v>
      </c>
      <c r="G48" s="2741"/>
      <c r="H48" s="2741"/>
      <c r="I48" s="2741"/>
      <c r="J48" s="2741"/>
      <c r="K48" s="2741"/>
      <c r="L48" s="2741"/>
      <c r="M48" s="2741"/>
      <c r="N48" s="2741"/>
      <c r="O48" s="2741"/>
      <c r="P48" s="2741"/>
      <c r="Q48" s="2741"/>
      <c r="R48" s="2741"/>
      <c r="S48" s="2741"/>
      <c r="T48" s="2741"/>
      <c r="U48" s="2741"/>
      <c r="V48" s="2741"/>
      <c r="W48" s="2741"/>
      <c r="X48" s="2741"/>
      <c r="Y48" s="2741"/>
      <c r="Z48" s="2741"/>
      <c r="AA48" s="2741"/>
      <c r="AB48" s="2741"/>
      <c r="AC48" s="2741"/>
      <c r="AD48" s="2741"/>
      <c r="AE48" s="2741"/>
      <c r="AF48" s="2741"/>
      <c r="AG48" s="2741"/>
      <c r="AH48" s="2741"/>
      <c r="AI48" s="2741"/>
      <c r="AJ48" s="2741"/>
      <c r="AK48" s="2741"/>
      <c r="AL48" s="2741"/>
      <c r="AM48" s="2942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796"/>
      <c r="B49" s="2484"/>
      <c r="C49" s="2940"/>
      <c r="D49" s="2491"/>
      <c r="E49" s="2941"/>
      <c r="F49" s="2930" t="s">
        <v>15</v>
      </c>
      <c r="G49" s="2931"/>
      <c r="H49" s="2930" t="s">
        <v>16</v>
      </c>
      <c r="I49" s="2931"/>
      <c r="J49" s="2930" t="s">
        <v>17</v>
      </c>
      <c r="K49" s="2931"/>
      <c r="L49" s="2930" t="s">
        <v>18</v>
      </c>
      <c r="M49" s="2931"/>
      <c r="N49" s="2930" t="s">
        <v>19</v>
      </c>
      <c r="O49" s="2931"/>
      <c r="P49" s="2944" t="s">
        <v>20</v>
      </c>
      <c r="Q49" s="2945"/>
      <c r="R49" s="2944" t="s">
        <v>21</v>
      </c>
      <c r="S49" s="2945"/>
      <c r="T49" s="2944" t="s">
        <v>22</v>
      </c>
      <c r="U49" s="2945"/>
      <c r="V49" s="2944" t="s">
        <v>23</v>
      </c>
      <c r="W49" s="2945"/>
      <c r="X49" s="2944" t="s">
        <v>24</v>
      </c>
      <c r="Y49" s="2945"/>
      <c r="Z49" s="2944" t="s">
        <v>25</v>
      </c>
      <c r="AA49" s="2945"/>
      <c r="AB49" s="2944" t="s">
        <v>26</v>
      </c>
      <c r="AC49" s="2945"/>
      <c r="AD49" s="2944" t="s">
        <v>27</v>
      </c>
      <c r="AE49" s="2945"/>
      <c r="AF49" s="2944" t="s">
        <v>28</v>
      </c>
      <c r="AG49" s="2945"/>
      <c r="AH49" s="2944" t="s">
        <v>29</v>
      </c>
      <c r="AI49" s="2945"/>
      <c r="AJ49" s="2944" t="s">
        <v>30</v>
      </c>
      <c r="AK49" s="2945"/>
      <c r="AL49" s="2944" t="s">
        <v>31</v>
      </c>
      <c r="AM49" s="2946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938"/>
      <c r="B50" s="2939"/>
      <c r="C50" s="555" t="s">
        <v>34</v>
      </c>
      <c r="D50" s="556" t="s">
        <v>35</v>
      </c>
      <c r="E50" s="1733" t="s">
        <v>36</v>
      </c>
      <c r="F50" s="1704" t="s">
        <v>35</v>
      </c>
      <c r="G50" s="1734" t="s">
        <v>36</v>
      </c>
      <c r="H50" s="1704" t="s">
        <v>35</v>
      </c>
      <c r="I50" s="1734" t="s">
        <v>36</v>
      </c>
      <c r="J50" s="1704" t="s">
        <v>35</v>
      </c>
      <c r="K50" s="1734" t="s">
        <v>36</v>
      </c>
      <c r="L50" s="1704" t="s">
        <v>35</v>
      </c>
      <c r="M50" s="1734" t="s">
        <v>36</v>
      </c>
      <c r="N50" s="1704" t="s">
        <v>35</v>
      </c>
      <c r="O50" s="1734" t="s">
        <v>36</v>
      </c>
      <c r="P50" s="1704" t="s">
        <v>35</v>
      </c>
      <c r="Q50" s="1734" t="s">
        <v>36</v>
      </c>
      <c r="R50" s="1704" t="s">
        <v>35</v>
      </c>
      <c r="S50" s="1734" t="s">
        <v>36</v>
      </c>
      <c r="T50" s="1704" t="s">
        <v>35</v>
      </c>
      <c r="U50" s="1734" t="s">
        <v>36</v>
      </c>
      <c r="V50" s="1704" t="s">
        <v>35</v>
      </c>
      <c r="W50" s="1734" t="s">
        <v>36</v>
      </c>
      <c r="X50" s="1704" t="s">
        <v>35</v>
      </c>
      <c r="Y50" s="1734" t="s">
        <v>36</v>
      </c>
      <c r="Z50" s="1704" t="s">
        <v>35</v>
      </c>
      <c r="AA50" s="1734" t="s">
        <v>36</v>
      </c>
      <c r="AB50" s="1704" t="s">
        <v>35</v>
      </c>
      <c r="AC50" s="1734" t="s">
        <v>36</v>
      </c>
      <c r="AD50" s="1704" t="s">
        <v>35</v>
      </c>
      <c r="AE50" s="1734" t="s">
        <v>36</v>
      </c>
      <c r="AF50" s="1704" t="s">
        <v>35</v>
      </c>
      <c r="AG50" s="1734" t="s">
        <v>36</v>
      </c>
      <c r="AH50" s="1704" t="s">
        <v>35</v>
      </c>
      <c r="AI50" s="1734" t="s">
        <v>36</v>
      </c>
      <c r="AJ50" s="1704" t="s">
        <v>35</v>
      </c>
      <c r="AK50" s="1734" t="s">
        <v>36</v>
      </c>
      <c r="AL50" s="1735" t="s">
        <v>35</v>
      </c>
      <c r="AM50" s="1736" t="s">
        <v>36</v>
      </c>
      <c r="AN50" s="2943"/>
      <c r="AO50" s="2943"/>
      <c r="AP50" s="2943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57" t="s">
        <v>79</v>
      </c>
      <c r="B51" s="558" t="s">
        <v>80</v>
      </c>
      <c r="C51" s="1737">
        <f>SUM(D51+E51)</f>
        <v>0</v>
      </c>
      <c r="D51" s="1738">
        <f>SUM(L51+N51+P51+R51+T51+V51+X51+Z51+AB51+AD51+AF51+AH51+AJ51+AL51)</f>
        <v>0</v>
      </c>
      <c r="E51" s="1739">
        <f>SUM(M51+O51+Q51+S51+U51+W51+Y51+AA51+AC51+AE51+AG51+AI51+AK51+AM51)</f>
        <v>0</v>
      </c>
      <c r="F51" s="1740"/>
      <c r="G51" s="1741"/>
      <c r="H51" s="1740"/>
      <c r="I51" s="1741"/>
      <c r="J51" s="1740"/>
      <c r="K51" s="1741"/>
      <c r="L51" s="1742"/>
      <c r="M51" s="1743"/>
      <c r="N51" s="1742"/>
      <c r="O51" s="1743"/>
      <c r="P51" s="1744"/>
      <c r="Q51" s="1743"/>
      <c r="R51" s="1744"/>
      <c r="S51" s="1743"/>
      <c r="T51" s="1744"/>
      <c r="U51" s="1743"/>
      <c r="V51" s="1744"/>
      <c r="W51" s="1743"/>
      <c r="X51" s="1744"/>
      <c r="Y51" s="1743"/>
      <c r="Z51" s="1744"/>
      <c r="AA51" s="1743"/>
      <c r="AB51" s="1744"/>
      <c r="AC51" s="1743"/>
      <c r="AD51" s="1744"/>
      <c r="AE51" s="1743"/>
      <c r="AF51" s="1744"/>
      <c r="AG51" s="1743"/>
      <c r="AH51" s="1744"/>
      <c r="AI51" s="1743"/>
      <c r="AJ51" s="1744"/>
      <c r="AK51" s="1743"/>
      <c r="AL51" s="1100"/>
      <c r="AM51" s="1745"/>
      <c r="AN51" s="1746"/>
      <c r="AO51" s="1746"/>
      <c r="AP51" s="1746"/>
      <c r="AQ51" s="1246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1747" t="s">
        <v>81</v>
      </c>
      <c r="B52" s="1748" t="s">
        <v>80</v>
      </c>
      <c r="C52" s="1749">
        <f>SUM(D52+E52)</f>
        <v>0</v>
      </c>
      <c r="D52" s="1251">
        <f>SUM(L52+N52+P52+R52+T52+V52+X52+Z52+AB52+AD52+AF52+AH52+AJ52+AL52)</f>
        <v>0</v>
      </c>
      <c r="E52" s="1750">
        <f>SUM(M52+O52+Q52+S52+U52+W52+Y52+AA52+AC52+AE52+AG52+AI52+AK52+AM52)</f>
        <v>0</v>
      </c>
      <c r="F52" s="1751"/>
      <c r="G52" s="1752"/>
      <c r="H52" s="1751"/>
      <c r="I52" s="1752"/>
      <c r="J52" s="1751"/>
      <c r="K52" s="1752"/>
      <c r="L52" s="1721"/>
      <c r="M52" s="1722"/>
      <c r="N52" s="1721"/>
      <c r="O52" s="1722"/>
      <c r="P52" s="1753"/>
      <c r="Q52" s="1722"/>
      <c r="R52" s="1753"/>
      <c r="S52" s="1722"/>
      <c r="T52" s="1753"/>
      <c r="U52" s="1722"/>
      <c r="V52" s="1753"/>
      <c r="W52" s="1722"/>
      <c r="X52" s="1753"/>
      <c r="Y52" s="1722"/>
      <c r="Z52" s="1753"/>
      <c r="AA52" s="1722"/>
      <c r="AB52" s="1753"/>
      <c r="AC52" s="1722"/>
      <c r="AD52" s="1753"/>
      <c r="AE52" s="1722"/>
      <c r="AF52" s="1753"/>
      <c r="AG52" s="1722"/>
      <c r="AH52" s="1753"/>
      <c r="AI52" s="1722"/>
      <c r="AJ52" s="1753"/>
      <c r="AK52" s="1722"/>
      <c r="AL52" s="921"/>
      <c r="AM52" s="1256"/>
      <c r="AN52" s="1754"/>
      <c r="AO52" s="1754"/>
      <c r="AP52" s="1754"/>
      <c r="AQ52" s="1246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753" t="s">
        <v>82</v>
      </c>
      <c r="B53" s="2753"/>
      <c r="C53" s="2753"/>
      <c r="D53" s="2753"/>
      <c r="E53" s="2753"/>
      <c r="F53" s="2753"/>
      <c r="G53" s="2753"/>
      <c r="H53" s="2753"/>
      <c r="I53" s="2753"/>
      <c r="J53" s="2753"/>
      <c r="K53" s="2753"/>
      <c r="L53" s="2753"/>
      <c r="M53" s="2753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2948" t="s">
        <v>78</v>
      </c>
      <c r="G54" s="2756"/>
      <c r="H54" s="2756"/>
      <c r="I54" s="2756"/>
      <c r="J54" s="2756"/>
      <c r="K54" s="2756"/>
      <c r="L54" s="2756"/>
      <c r="M54" s="2756"/>
      <c r="N54" s="2756"/>
      <c r="O54" s="2756"/>
      <c r="P54" s="2756"/>
      <c r="Q54" s="2756"/>
      <c r="R54" s="2756"/>
      <c r="S54" s="2756"/>
      <c r="T54" s="2756"/>
      <c r="U54" s="2756"/>
      <c r="V54" s="2756"/>
      <c r="W54" s="2756"/>
      <c r="X54" s="2756"/>
      <c r="Y54" s="2756"/>
      <c r="Z54" s="2756"/>
      <c r="AA54" s="2756"/>
      <c r="AB54" s="2756"/>
      <c r="AC54" s="2756"/>
      <c r="AD54" s="2756"/>
      <c r="AE54" s="2756"/>
      <c r="AF54" s="2756"/>
      <c r="AG54" s="2756"/>
      <c r="AH54" s="2756"/>
      <c r="AI54" s="2756"/>
      <c r="AJ54" s="2756"/>
      <c r="AK54" s="2756"/>
      <c r="AL54" s="2756"/>
      <c r="AM54" s="2949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796"/>
      <c r="B55" s="2484"/>
      <c r="C55" s="2491"/>
      <c r="D55" s="2491"/>
      <c r="E55" s="2941"/>
      <c r="F55" s="2930" t="s">
        <v>15</v>
      </c>
      <c r="G55" s="2931"/>
      <c r="H55" s="2930" t="s">
        <v>16</v>
      </c>
      <c r="I55" s="2931"/>
      <c r="J55" s="2930" t="s">
        <v>17</v>
      </c>
      <c r="K55" s="2931"/>
      <c r="L55" s="2930" t="s">
        <v>18</v>
      </c>
      <c r="M55" s="2931"/>
      <c r="N55" s="2930" t="s">
        <v>19</v>
      </c>
      <c r="O55" s="2931"/>
      <c r="P55" s="2944" t="s">
        <v>20</v>
      </c>
      <c r="Q55" s="2945"/>
      <c r="R55" s="2944" t="s">
        <v>21</v>
      </c>
      <c r="S55" s="2945"/>
      <c r="T55" s="2944" t="s">
        <v>22</v>
      </c>
      <c r="U55" s="2945"/>
      <c r="V55" s="2944" t="s">
        <v>23</v>
      </c>
      <c r="W55" s="2945"/>
      <c r="X55" s="2944" t="s">
        <v>24</v>
      </c>
      <c r="Y55" s="2945"/>
      <c r="Z55" s="2944" t="s">
        <v>25</v>
      </c>
      <c r="AA55" s="2945"/>
      <c r="AB55" s="2944" t="s">
        <v>26</v>
      </c>
      <c r="AC55" s="2945"/>
      <c r="AD55" s="2944" t="s">
        <v>27</v>
      </c>
      <c r="AE55" s="2945"/>
      <c r="AF55" s="2944" t="s">
        <v>28</v>
      </c>
      <c r="AG55" s="2945"/>
      <c r="AH55" s="2944" t="s">
        <v>29</v>
      </c>
      <c r="AI55" s="2945"/>
      <c r="AJ55" s="2944" t="s">
        <v>30</v>
      </c>
      <c r="AK55" s="2945"/>
      <c r="AL55" s="2944" t="s">
        <v>31</v>
      </c>
      <c r="AM55" s="2946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938"/>
      <c r="B56" s="2939"/>
      <c r="C56" s="1755" t="s">
        <v>34</v>
      </c>
      <c r="D56" s="1756" t="s">
        <v>35</v>
      </c>
      <c r="E56" s="100" t="s">
        <v>36</v>
      </c>
      <c r="F56" s="573" t="s">
        <v>35</v>
      </c>
      <c r="G56" s="424" t="s">
        <v>36</v>
      </c>
      <c r="H56" s="573" t="s">
        <v>35</v>
      </c>
      <c r="I56" s="424" t="s">
        <v>36</v>
      </c>
      <c r="J56" s="573" t="s">
        <v>35</v>
      </c>
      <c r="K56" s="424" t="s">
        <v>36</v>
      </c>
      <c r="L56" s="573" t="s">
        <v>35</v>
      </c>
      <c r="M56" s="424" t="s">
        <v>36</v>
      </c>
      <c r="N56" s="573" t="s">
        <v>35</v>
      </c>
      <c r="O56" s="424" t="s">
        <v>36</v>
      </c>
      <c r="P56" s="573" t="s">
        <v>35</v>
      </c>
      <c r="Q56" s="424" t="s">
        <v>36</v>
      </c>
      <c r="R56" s="573" t="s">
        <v>35</v>
      </c>
      <c r="S56" s="424" t="s">
        <v>36</v>
      </c>
      <c r="T56" s="573" t="s">
        <v>35</v>
      </c>
      <c r="U56" s="424" t="s">
        <v>36</v>
      </c>
      <c r="V56" s="573" t="s">
        <v>35</v>
      </c>
      <c r="W56" s="424" t="s">
        <v>36</v>
      </c>
      <c r="X56" s="573" t="s">
        <v>35</v>
      </c>
      <c r="Y56" s="424" t="s">
        <v>36</v>
      </c>
      <c r="Z56" s="573" t="s">
        <v>35</v>
      </c>
      <c r="AA56" s="424" t="s">
        <v>36</v>
      </c>
      <c r="AB56" s="573" t="s">
        <v>35</v>
      </c>
      <c r="AC56" s="424" t="s">
        <v>36</v>
      </c>
      <c r="AD56" s="573" t="s">
        <v>35</v>
      </c>
      <c r="AE56" s="424" t="s">
        <v>36</v>
      </c>
      <c r="AF56" s="573" t="s">
        <v>35</v>
      </c>
      <c r="AG56" s="424" t="s">
        <v>36</v>
      </c>
      <c r="AH56" s="573" t="s">
        <v>35</v>
      </c>
      <c r="AI56" s="424" t="s">
        <v>36</v>
      </c>
      <c r="AJ56" s="573" t="s">
        <v>35</v>
      </c>
      <c r="AK56" s="424" t="s">
        <v>36</v>
      </c>
      <c r="AL56" s="102" t="s">
        <v>35</v>
      </c>
      <c r="AM56" s="103" t="s">
        <v>36</v>
      </c>
      <c r="AN56" s="2943"/>
      <c r="AO56" s="2943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1757" t="s">
        <v>38</v>
      </c>
      <c r="C57" s="1758">
        <f>SUM(D57+E57)</f>
        <v>0</v>
      </c>
      <c r="D57" s="1759">
        <f t="shared" ref="D57:E62" si="23">SUM(H57+J57+L57+N57+P57+R57+T57+V57+X57+Z57+AB57+AD57+AF57+AH57+AJ57+AL57)</f>
        <v>0</v>
      </c>
      <c r="E57" s="1760">
        <f t="shared" si="23"/>
        <v>0</v>
      </c>
      <c r="F57" s="1761"/>
      <c r="G57" s="1762"/>
      <c r="H57" s="1713"/>
      <c r="I57" s="1710"/>
      <c r="J57" s="1713"/>
      <c r="K57" s="1715"/>
      <c r="L57" s="1713"/>
      <c r="M57" s="1715"/>
      <c r="N57" s="1713"/>
      <c r="O57" s="1715"/>
      <c r="P57" s="1763"/>
      <c r="Q57" s="1715"/>
      <c r="R57" s="1763"/>
      <c r="S57" s="1715"/>
      <c r="T57" s="1763"/>
      <c r="U57" s="1715"/>
      <c r="V57" s="1763"/>
      <c r="W57" s="1715"/>
      <c r="X57" s="1763"/>
      <c r="Y57" s="1715"/>
      <c r="Z57" s="1763"/>
      <c r="AA57" s="1715"/>
      <c r="AB57" s="1763"/>
      <c r="AC57" s="1715"/>
      <c r="AD57" s="1763"/>
      <c r="AE57" s="1715"/>
      <c r="AF57" s="1763"/>
      <c r="AG57" s="1715"/>
      <c r="AH57" s="1763"/>
      <c r="AI57" s="1715"/>
      <c r="AJ57" s="1763"/>
      <c r="AK57" s="1715"/>
      <c r="AL57" s="1763"/>
      <c r="AM57" s="1764"/>
      <c r="AN57" s="1765"/>
      <c r="AO57" s="1765"/>
      <c r="AP57" s="1246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8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1246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8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1246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8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1246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8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1246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2947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1246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1757" t="s">
        <v>39</v>
      </c>
      <c r="C63" s="1758">
        <f t="shared" si="28"/>
        <v>0</v>
      </c>
      <c r="D63" s="1759">
        <f t="shared" ref="D63:E68" si="31">SUM(J63+L63+N63)</f>
        <v>0</v>
      </c>
      <c r="E63" s="1760">
        <f t="shared" si="31"/>
        <v>0</v>
      </c>
      <c r="F63" s="1761"/>
      <c r="G63" s="1762"/>
      <c r="H63" s="1761"/>
      <c r="I63" s="1762"/>
      <c r="J63" s="1713"/>
      <c r="K63" s="1715"/>
      <c r="L63" s="1713"/>
      <c r="M63" s="1715"/>
      <c r="N63" s="1713"/>
      <c r="O63" s="1715"/>
      <c r="P63" s="1766"/>
      <c r="Q63" s="1767"/>
      <c r="R63" s="1766"/>
      <c r="S63" s="1767"/>
      <c r="T63" s="1766"/>
      <c r="U63" s="1767"/>
      <c r="V63" s="1766"/>
      <c r="W63" s="1767"/>
      <c r="X63" s="1766"/>
      <c r="Y63" s="1767"/>
      <c r="Z63" s="1766"/>
      <c r="AA63" s="1767"/>
      <c r="AB63" s="1766"/>
      <c r="AC63" s="1767"/>
      <c r="AD63" s="1766"/>
      <c r="AE63" s="1767"/>
      <c r="AF63" s="1766"/>
      <c r="AG63" s="1767"/>
      <c r="AH63" s="1766"/>
      <c r="AI63" s="1767"/>
      <c r="AJ63" s="1761"/>
      <c r="AK63" s="1767"/>
      <c r="AL63" s="1766"/>
      <c r="AM63" s="1768"/>
      <c r="AN63" s="1765"/>
      <c r="AO63" s="1765"/>
      <c r="AP63" s="1246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2947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1246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1757" t="s">
        <v>38</v>
      </c>
      <c r="C65" s="1758">
        <f t="shared" si="28"/>
        <v>0</v>
      </c>
      <c r="D65" s="1759">
        <f t="shared" si="31"/>
        <v>0</v>
      </c>
      <c r="E65" s="1760">
        <f t="shared" si="31"/>
        <v>0</v>
      </c>
      <c r="F65" s="1761"/>
      <c r="G65" s="1762"/>
      <c r="H65" s="1761"/>
      <c r="I65" s="1762"/>
      <c r="J65" s="1713"/>
      <c r="K65" s="1715"/>
      <c r="L65" s="1713"/>
      <c r="M65" s="1715"/>
      <c r="N65" s="1713"/>
      <c r="O65" s="1715"/>
      <c r="P65" s="1766"/>
      <c r="Q65" s="1767"/>
      <c r="R65" s="1766"/>
      <c r="S65" s="1767"/>
      <c r="T65" s="1766"/>
      <c r="U65" s="1767"/>
      <c r="V65" s="1766"/>
      <c r="W65" s="1767"/>
      <c r="X65" s="1766"/>
      <c r="Y65" s="1767"/>
      <c r="Z65" s="1766"/>
      <c r="AA65" s="1767"/>
      <c r="AB65" s="1766"/>
      <c r="AC65" s="1767"/>
      <c r="AD65" s="1766"/>
      <c r="AE65" s="1767"/>
      <c r="AF65" s="1766"/>
      <c r="AG65" s="1767"/>
      <c r="AH65" s="1766"/>
      <c r="AI65" s="1767"/>
      <c r="AJ65" s="1761"/>
      <c r="AK65" s="1767"/>
      <c r="AL65" s="1766"/>
      <c r="AM65" s="1768"/>
      <c r="AN65" s="1765"/>
      <c r="AO65" s="1765"/>
      <c r="AP65" s="1246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8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1246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8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1246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2947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1246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1757" t="s">
        <v>38</v>
      </c>
      <c r="C69" s="1758">
        <f t="shared" si="28"/>
        <v>0</v>
      </c>
      <c r="D69" s="1759">
        <f>SUM(J69+L69+N69+P69+R69+T69+V69+X69+Z69+AB69+AD69+AF69+AH69+AJ69+AL69)</f>
        <v>0</v>
      </c>
      <c r="E69" s="1760">
        <f>SUM(K69+M69+O69+Q69+S69+U69+W69+Y69+AA69+AC69+AE69+AG69+AI69+AK69+AM69)</f>
        <v>0</v>
      </c>
      <c r="F69" s="1761"/>
      <c r="G69" s="1762"/>
      <c r="H69" s="1761"/>
      <c r="I69" s="1767"/>
      <c r="J69" s="1713"/>
      <c r="K69" s="1715"/>
      <c r="L69" s="1713"/>
      <c r="M69" s="1715"/>
      <c r="N69" s="1713"/>
      <c r="O69" s="1715"/>
      <c r="P69" s="1713"/>
      <c r="Q69" s="1715"/>
      <c r="R69" s="1713"/>
      <c r="S69" s="1715"/>
      <c r="T69" s="1713"/>
      <c r="U69" s="1715"/>
      <c r="V69" s="1713"/>
      <c r="W69" s="1715"/>
      <c r="X69" s="1713"/>
      <c r="Y69" s="1715"/>
      <c r="Z69" s="1713"/>
      <c r="AA69" s="1715"/>
      <c r="AB69" s="1713"/>
      <c r="AC69" s="1715"/>
      <c r="AD69" s="1713"/>
      <c r="AE69" s="1715"/>
      <c r="AF69" s="1713"/>
      <c r="AG69" s="1715"/>
      <c r="AH69" s="1713"/>
      <c r="AI69" s="1715"/>
      <c r="AJ69" s="1713"/>
      <c r="AK69" s="1715"/>
      <c r="AL69" s="1713"/>
      <c r="AM69" s="1764"/>
      <c r="AN69" s="1765"/>
      <c r="AO69" s="1765"/>
      <c r="AP69" s="1246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2947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1246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1757" t="s">
        <v>38</v>
      </c>
      <c r="C71" s="1758">
        <f t="shared" si="28"/>
        <v>0</v>
      </c>
      <c r="D71" s="1759">
        <f t="shared" si="32"/>
        <v>0</v>
      </c>
      <c r="E71" s="1760">
        <f t="shared" si="32"/>
        <v>0</v>
      </c>
      <c r="F71" s="1761"/>
      <c r="G71" s="1762"/>
      <c r="H71" s="1761"/>
      <c r="I71" s="1762"/>
      <c r="J71" s="1713"/>
      <c r="K71" s="1715"/>
      <c r="L71" s="1713"/>
      <c r="M71" s="1715"/>
      <c r="N71" s="1713"/>
      <c r="O71" s="1715"/>
      <c r="P71" s="1713"/>
      <c r="Q71" s="1715"/>
      <c r="R71" s="1713"/>
      <c r="S71" s="1715"/>
      <c r="T71" s="1713"/>
      <c r="U71" s="1715"/>
      <c r="V71" s="1713"/>
      <c r="W71" s="1715"/>
      <c r="X71" s="1713"/>
      <c r="Y71" s="1715"/>
      <c r="Z71" s="1713"/>
      <c r="AA71" s="1715"/>
      <c r="AB71" s="1713"/>
      <c r="AC71" s="1715"/>
      <c r="AD71" s="1713"/>
      <c r="AE71" s="1715"/>
      <c r="AF71" s="1713"/>
      <c r="AG71" s="1715"/>
      <c r="AH71" s="1713"/>
      <c r="AI71" s="1715"/>
      <c r="AJ71" s="1713"/>
      <c r="AK71" s="1715"/>
      <c r="AL71" s="1713"/>
      <c r="AM71" s="1764"/>
      <c r="AN71" s="1765"/>
      <c r="AO71" s="1765"/>
      <c r="AP71" s="1246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2947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1246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1757" t="s">
        <v>38</v>
      </c>
      <c r="C73" s="1758">
        <f t="shared" si="28"/>
        <v>0</v>
      </c>
      <c r="D73" s="1759">
        <f t="shared" si="32"/>
        <v>0</v>
      </c>
      <c r="E73" s="1760">
        <f t="shared" si="32"/>
        <v>0</v>
      </c>
      <c r="F73" s="1761"/>
      <c r="G73" s="1762"/>
      <c r="H73" s="1761"/>
      <c r="I73" s="1762"/>
      <c r="J73" s="1713"/>
      <c r="K73" s="1715"/>
      <c r="L73" s="1713"/>
      <c r="M73" s="1715"/>
      <c r="N73" s="1713"/>
      <c r="O73" s="1715"/>
      <c r="P73" s="1713"/>
      <c r="Q73" s="1715"/>
      <c r="R73" s="1713"/>
      <c r="S73" s="1715"/>
      <c r="T73" s="1713"/>
      <c r="U73" s="1715"/>
      <c r="V73" s="1713"/>
      <c r="W73" s="1715"/>
      <c r="X73" s="1713"/>
      <c r="Y73" s="1715"/>
      <c r="Z73" s="1713"/>
      <c r="AA73" s="1715"/>
      <c r="AB73" s="1713"/>
      <c r="AC73" s="1715"/>
      <c r="AD73" s="1713"/>
      <c r="AE73" s="1715"/>
      <c r="AF73" s="1713"/>
      <c r="AG73" s="1715"/>
      <c r="AH73" s="1713"/>
      <c r="AI73" s="1715"/>
      <c r="AJ73" s="1713"/>
      <c r="AK73" s="1715"/>
      <c r="AL73" s="1713"/>
      <c r="AM73" s="1764"/>
      <c r="AN73" s="1765"/>
      <c r="AO73" s="1765"/>
      <c r="AP73" s="1246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8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1246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8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1246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8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1246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8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1246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2947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1246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1122" t="s">
        <v>91</v>
      </c>
      <c r="B79" s="1123"/>
      <c r="C79" s="1123"/>
      <c r="D79" s="122"/>
      <c r="E79" s="122"/>
      <c r="F79" s="122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2950" t="s">
        <v>93</v>
      </c>
      <c r="C80" s="2950"/>
      <c r="D80" s="2950" t="s">
        <v>94</v>
      </c>
      <c r="E80" s="2951"/>
      <c r="F80" s="2952" t="s">
        <v>95</v>
      </c>
      <c r="G80" s="2950"/>
      <c r="H80" s="2952" t="s">
        <v>96</v>
      </c>
      <c r="I80" s="2950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1769"/>
      <c r="X80" s="1770"/>
      <c r="Y80" s="1770"/>
      <c r="Z80" s="1770"/>
      <c r="AA80" s="1770"/>
      <c r="AB80" s="1770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2947"/>
      <c r="B81" s="1771" t="s">
        <v>97</v>
      </c>
      <c r="C81" s="1772" t="s">
        <v>98</v>
      </c>
      <c r="D81" s="1771" t="s">
        <v>97</v>
      </c>
      <c r="E81" s="1773" t="s">
        <v>98</v>
      </c>
      <c r="F81" s="1774" t="s">
        <v>97</v>
      </c>
      <c r="G81" s="1772" t="s">
        <v>98</v>
      </c>
      <c r="H81" s="1774" t="s">
        <v>97</v>
      </c>
      <c r="I81" s="1772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1769"/>
      <c r="X81" s="1770"/>
      <c r="Y81" s="1770"/>
      <c r="Z81" s="1770"/>
      <c r="AA81" s="1770"/>
      <c r="AB81" s="1770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1775" t="s">
        <v>99</v>
      </c>
      <c r="B82" s="1776"/>
      <c r="C82" s="1777"/>
      <c r="D82" s="1776"/>
      <c r="E82" s="1778"/>
      <c r="F82" s="1779"/>
      <c r="G82" s="1777"/>
      <c r="H82" s="1779"/>
      <c r="I82" s="1777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1769"/>
      <c r="X82" s="1770"/>
      <c r="Y82" s="1770"/>
      <c r="Z82" s="1770"/>
      <c r="AA82" s="1770"/>
      <c r="AB82" s="1770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1769"/>
      <c r="X83" s="1770"/>
      <c r="Y83" s="1770"/>
      <c r="Z83" s="1770"/>
      <c r="AA83" s="1770"/>
      <c r="AB83" s="1770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1769"/>
      <c r="X84" s="1770"/>
      <c r="Y84" s="1770"/>
      <c r="Z84" s="1770"/>
      <c r="AA84" s="1770"/>
      <c r="AB84" s="1770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1769"/>
      <c r="X85" s="1770"/>
      <c r="Y85" s="1770"/>
      <c r="Z85" s="1770"/>
      <c r="AA85" s="1770"/>
      <c r="AB85" s="1770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133"/>
      <c r="C86" s="133"/>
      <c r="D86" s="133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1769"/>
      <c r="W86" s="1780"/>
      <c r="X86" s="1781"/>
      <c r="Y86" s="1781"/>
      <c r="Z86" s="1781"/>
      <c r="AA86" s="1781"/>
      <c r="AB86" s="1781"/>
      <c r="AC86" s="1781"/>
      <c r="AD86" s="89"/>
      <c r="AE86" s="89"/>
      <c r="AF86" s="89"/>
      <c r="AG86" s="89"/>
      <c r="AH86" s="1781"/>
      <c r="AI86" s="1781"/>
      <c r="AJ86" s="1781"/>
      <c r="AK86" s="1781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1782"/>
      <c r="F87" s="1783"/>
      <c r="G87" s="1784"/>
      <c r="H87" s="1784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1785"/>
      <c r="W87" s="1785"/>
      <c r="X87" s="1786"/>
      <c r="Y87" s="1786"/>
      <c r="Z87" s="1787"/>
      <c r="AA87" s="1787"/>
      <c r="AB87" s="1787"/>
      <c r="AC87" s="89"/>
      <c r="AD87" s="89"/>
      <c r="AE87" s="89"/>
      <c r="AF87" s="89"/>
      <c r="AG87" s="136"/>
      <c r="AH87" s="1785"/>
      <c r="AI87" s="1785"/>
      <c r="AJ87" s="1785"/>
      <c r="AK87" s="1788"/>
    </row>
    <row r="88" spans="1:75" s="2" customFormat="1" ht="15" x14ac:dyDescent="0.2">
      <c r="A88" s="2953"/>
      <c r="B88" s="2953"/>
      <c r="C88" s="2954"/>
      <c r="D88" s="2955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1781"/>
      <c r="W88" s="1785"/>
      <c r="X88" s="1785"/>
      <c r="Y88" s="1785"/>
      <c r="Z88" s="1785"/>
      <c r="AA88" s="1785"/>
      <c r="AB88" s="1781"/>
      <c r="AC88" s="89"/>
      <c r="AD88" s="89"/>
      <c r="AE88" s="89"/>
      <c r="AF88" s="89"/>
      <c r="AG88" s="89"/>
      <c r="AH88" s="1781"/>
      <c r="AI88" s="1785"/>
      <c r="AJ88" s="1785"/>
      <c r="AK88" s="1788"/>
    </row>
    <row r="89" spans="1:75" s="2" customFormat="1" ht="15" x14ac:dyDescent="0.2">
      <c r="A89" s="138" t="s">
        <v>108</v>
      </c>
      <c r="B89" s="1789">
        <v>106</v>
      </c>
      <c r="C89" s="1790">
        <v>30</v>
      </c>
      <c r="D89" s="1791">
        <v>71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1792"/>
      <c r="W89" s="1793"/>
      <c r="X89" s="1793"/>
      <c r="Y89" s="1793"/>
      <c r="Z89" s="1793"/>
      <c r="AA89" s="1793"/>
      <c r="AB89" s="1792"/>
      <c r="AC89" s="89"/>
      <c r="AD89" s="89"/>
      <c r="AE89" s="89"/>
      <c r="AF89" s="89"/>
      <c r="AG89" s="89"/>
      <c r="AH89" s="1792"/>
      <c r="AI89" s="1793"/>
      <c r="AJ89" s="1793"/>
      <c r="AK89" s="1794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1792"/>
      <c r="W90" s="1793"/>
      <c r="X90" s="1793"/>
      <c r="Y90" s="1793"/>
      <c r="Z90" s="1793"/>
      <c r="AA90" s="1793"/>
      <c r="AB90" s="1792"/>
      <c r="AC90" s="89"/>
      <c r="AD90" s="89"/>
      <c r="AE90" s="89"/>
      <c r="AF90" s="89"/>
      <c r="AG90" s="89"/>
      <c r="AH90" s="1792"/>
      <c r="AI90" s="1793"/>
      <c r="AJ90" s="1793"/>
      <c r="AK90" s="1794"/>
    </row>
    <row r="91" spans="1:75" s="2" customFormat="1" ht="2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1792"/>
      <c r="W91" s="1793"/>
      <c r="X91" s="1793"/>
      <c r="Y91" s="1793"/>
      <c r="Z91" s="1793"/>
      <c r="AA91" s="1793"/>
      <c r="AB91" s="1792"/>
      <c r="AC91" s="89"/>
      <c r="AD91" s="89"/>
      <c r="AE91" s="89"/>
      <c r="AF91" s="89"/>
      <c r="AG91" s="89"/>
      <c r="AH91" s="1792"/>
      <c r="AI91" s="1793"/>
      <c r="AJ91" s="1793"/>
      <c r="AK91" s="1794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1792"/>
      <c r="W92" s="1793"/>
      <c r="X92" s="1793"/>
      <c r="Y92" s="1793"/>
      <c r="Z92" s="1793"/>
      <c r="AA92" s="1793"/>
      <c r="AB92" s="1792"/>
      <c r="AC92" s="89"/>
      <c r="AD92" s="89"/>
      <c r="AE92" s="89"/>
      <c r="AF92" s="89"/>
      <c r="AG92" s="89"/>
      <c r="AH92" s="1792"/>
      <c r="AI92" s="1793"/>
      <c r="AJ92" s="1793"/>
      <c r="AK92" s="1794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1792"/>
      <c r="W93" s="1793"/>
      <c r="X93" s="1793"/>
      <c r="Y93" s="1793"/>
      <c r="Z93" s="1793"/>
      <c r="AA93" s="1793"/>
      <c r="AB93" s="1792"/>
      <c r="AC93" s="89"/>
      <c r="AD93" s="89"/>
      <c r="AE93" s="89"/>
      <c r="AF93" s="89"/>
      <c r="AG93" s="89"/>
      <c r="AH93" s="1792"/>
      <c r="AI93" s="1793"/>
      <c r="AJ93" s="1793"/>
      <c r="AK93" s="1794"/>
    </row>
    <row r="94" spans="1:75" s="2" customFormat="1" ht="21.75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1792"/>
      <c r="W94" s="1793"/>
      <c r="X94" s="1793"/>
      <c r="Y94" s="1793"/>
      <c r="Z94" s="1793"/>
      <c r="AA94" s="1793"/>
      <c r="AB94" s="1792"/>
      <c r="AC94" s="89"/>
      <c r="AD94" s="89"/>
      <c r="AE94" s="89"/>
      <c r="AF94" s="89"/>
      <c r="AG94" s="89"/>
      <c r="AH94" s="1792"/>
      <c r="AI94" s="1793"/>
      <c r="AJ94" s="1795"/>
      <c r="AK94" s="1796"/>
    </row>
    <row r="95" spans="1:75" s="2" customFormat="1" ht="21.75" x14ac:dyDescent="0.2">
      <c r="A95" s="1797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1792"/>
      <c r="W95" s="1793"/>
      <c r="X95" s="1793"/>
      <c r="Y95" s="1793"/>
      <c r="Z95" s="1793"/>
      <c r="AA95" s="1793"/>
      <c r="AB95" s="1792"/>
      <c r="AC95" s="89"/>
      <c r="AD95" s="89"/>
      <c r="AE95" s="89"/>
      <c r="AF95" s="89"/>
      <c r="AG95" s="89"/>
      <c r="AH95" s="1792"/>
      <c r="AI95" s="1798"/>
      <c r="AJ95" s="1793"/>
      <c r="AK95" s="1794"/>
      <c r="AL95" s="1794"/>
      <c r="AM95" s="1794"/>
      <c r="AN95" s="1794"/>
      <c r="AO95" s="1794"/>
      <c r="AP95" s="1794"/>
      <c r="AQ95" s="1794"/>
    </row>
    <row r="96" spans="1:75" s="2" customFormat="1" ht="15" x14ac:dyDescent="0.2">
      <c r="A96" s="14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1799"/>
      <c r="W96" s="1792"/>
      <c r="X96" s="1792"/>
      <c r="Y96" s="1792"/>
      <c r="Z96" s="1792"/>
      <c r="AA96" s="1792"/>
      <c r="AB96" s="1792"/>
      <c r="AC96" s="89"/>
      <c r="AD96" s="89"/>
      <c r="AE96" s="89"/>
      <c r="AF96" s="89"/>
      <c r="AG96" s="89"/>
      <c r="AH96" s="89"/>
      <c r="AI96" s="89"/>
      <c r="AJ96" s="1792"/>
      <c r="AK96" s="1792"/>
      <c r="AL96" s="1792"/>
      <c r="AM96" s="1792"/>
      <c r="AN96" s="1792"/>
      <c r="AO96" s="1792"/>
      <c r="AP96" s="1792"/>
      <c r="AQ96" s="1794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2948" t="s">
        <v>120</v>
      </c>
      <c r="F97" s="2952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1792"/>
      <c r="Y97" s="1792"/>
      <c r="Z97" s="1792"/>
      <c r="AA97" s="1800"/>
      <c r="AB97" s="1800"/>
      <c r="AC97" s="1800"/>
      <c r="AD97" s="1800"/>
      <c r="AE97" s="1801"/>
      <c r="AF97" s="1792"/>
      <c r="AG97" s="89"/>
      <c r="AH97" s="89"/>
      <c r="AI97" s="89"/>
      <c r="AJ97" s="89"/>
      <c r="AK97" s="89"/>
      <c r="AL97" s="1792"/>
      <c r="AM97" s="1800"/>
      <c r="AN97" s="1800"/>
      <c r="AO97" s="1800"/>
      <c r="AP97" s="1800"/>
      <c r="AQ97" s="1800"/>
      <c r="AR97" s="1800"/>
      <c r="AS97" s="1794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953"/>
      <c r="B98" s="2953"/>
      <c r="C98" s="2953"/>
      <c r="D98" s="2953"/>
      <c r="E98" s="1771" t="s">
        <v>121</v>
      </c>
      <c r="F98" s="1802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1792"/>
      <c r="Y98" s="1792"/>
      <c r="Z98" s="1792"/>
      <c r="AA98" s="1800"/>
      <c r="AB98" s="1800"/>
      <c r="AC98" s="1800"/>
      <c r="AD98" s="1800"/>
      <c r="AE98" s="1801"/>
      <c r="AF98" s="1792"/>
      <c r="AG98" s="89"/>
      <c r="AH98" s="89"/>
      <c r="AI98" s="89"/>
      <c r="AJ98" s="89"/>
      <c r="AK98" s="89"/>
      <c r="AL98" s="1792"/>
      <c r="AM98" s="1800"/>
      <c r="AN98" s="1800"/>
      <c r="AO98" s="1800"/>
      <c r="AP98" s="1800"/>
      <c r="AQ98" s="1800"/>
      <c r="AR98" s="1800"/>
      <c r="AS98" s="1794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1757" t="s">
        <v>123</v>
      </c>
      <c r="B99" s="78">
        <v>43</v>
      </c>
      <c r="C99" s="78"/>
      <c r="D99" s="1803">
        <v>43</v>
      </c>
      <c r="E99" s="1804"/>
      <c r="F99" s="1710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1792"/>
      <c r="Y99" s="1792"/>
      <c r="Z99" s="1792"/>
      <c r="AA99" s="1800"/>
      <c r="AB99" s="1800"/>
      <c r="AC99" s="1800"/>
      <c r="AD99" s="1800"/>
      <c r="AE99" s="1801"/>
      <c r="AF99" s="1792"/>
      <c r="AG99" s="89"/>
      <c r="AH99" s="89"/>
      <c r="AI99" s="89"/>
      <c r="AJ99" s="89"/>
      <c r="AK99" s="89"/>
      <c r="AL99" s="1792"/>
      <c r="AM99" s="1800"/>
      <c r="AN99" s="1800"/>
      <c r="AO99" s="1800"/>
      <c r="AP99" s="1800"/>
      <c r="AQ99" s="1800"/>
      <c r="AR99" s="1800"/>
      <c r="AS99" s="1794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/>
      <c r="C100" s="78"/>
      <c r="D100" s="78"/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1792"/>
      <c r="Y100" s="1792"/>
      <c r="Z100" s="1792"/>
      <c r="AA100" s="1800"/>
      <c r="AB100" s="1800"/>
      <c r="AC100" s="1800"/>
      <c r="AD100" s="1800"/>
      <c r="AE100" s="1801"/>
      <c r="AF100" s="1792"/>
      <c r="AG100" s="89"/>
      <c r="AH100" s="89"/>
      <c r="AI100" s="89"/>
      <c r="AJ100" s="89"/>
      <c r="AK100" s="89"/>
      <c r="AL100" s="1792"/>
      <c r="AM100" s="1800"/>
      <c r="AN100" s="1800"/>
      <c r="AO100" s="1800"/>
      <c r="AP100" s="1800"/>
      <c r="AQ100" s="1800"/>
      <c r="AR100" s="1800"/>
      <c r="AS100" s="1794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/>
      <c r="C101" s="78"/>
      <c r="D101" s="78"/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1792"/>
      <c r="Y101" s="1792"/>
      <c r="Z101" s="1792"/>
      <c r="AA101" s="1800"/>
      <c r="AB101" s="1800"/>
      <c r="AC101" s="1800"/>
      <c r="AD101" s="1800"/>
      <c r="AE101" s="1801"/>
      <c r="AF101" s="1792"/>
      <c r="AG101" s="89"/>
      <c r="AH101" s="89"/>
      <c r="AI101" s="89"/>
      <c r="AJ101" s="89"/>
      <c r="AK101" s="89"/>
      <c r="AL101" s="1792"/>
      <c r="AM101" s="1800"/>
      <c r="AN101" s="1800"/>
      <c r="AO101" s="1800"/>
      <c r="AP101" s="1800"/>
      <c r="AQ101" s="1800"/>
      <c r="AR101" s="1800"/>
      <c r="AS101" s="1794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/>
      <c r="C102" s="78"/>
      <c r="D102" s="78"/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1792"/>
      <c r="Y102" s="1792"/>
      <c r="Z102" s="1792"/>
      <c r="AA102" s="1800"/>
      <c r="AB102" s="1800"/>
      <c r="AC102" s="1800"/>
      <c r="AD102" s="1800"/>
      <c r="AE102" s="1801"/>
      <c r="AF102" s="1792"/>
      <c r="AG102" s="89"/>
      <c r="AH102" s="89"/>
      <c r="AI102" s="89"/>
      <c r="AJ102" s="89"/>
      <c r="AK102" s="89"/>
      <c r="AL102" s="1792"/>
      <c r="AM102" s="1800"/>
      <c r="AN102" s="1800"/>
      <c r="AO102" s="1800"/>
      <c r="AP102" s="1800"/>
      <c r="AQ102" s="1800"/>
      <c r="AR102" s="1800"/>
      <c r="AS102" s="1794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/>
      <c r="C103" s="78"/>
      <c r="D103" s="78"/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1792"/>
      <c r="Y103" s="1792"/>
      <c r="Z103" s="1792"/>
      <c r="AA103" s="1800"/>
      <c r="AB103" s="1800"/>
      <c r="AC103" s="1800"/>
      <c r="AD103" s="1800"/>
      <c r="AE103" s="1801"/>
      <c r="AF103" s="1792"/>
      <c r="AG103" s="89"/>
      <c r="AH103" s="89"/>
      <c r="AI103" s="89"/>
      <c r="AJ103" s="89"/>
      <c r="AK103" s="89"/>
      <c r="AL103" s="1792"/>
      <c r="AM103" s="1800"/>
      <c r="AN103" s="1800"/>
      <c r="AO103" s="1800"/>
      <c r="AP103" s="1800"/>
      <c r="AQ103" s="1800"/>
      <c r="AR103" s="1800"/>
      <c r="AS103" s="1794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1805" t="s">
        <v>48</v>
      </c>
      <c r="B104" s="1805">
        <v>43</v>
      </c>
      <c r="C104" s="1805">
        <v>0</v>
      </c>
      <c r="D104" s="1806">
        <f>SUM(D99:D103)</f>
        <v>43</v>
      </c>
      <c r="E104" s="1807">
        <f>SUM(E99:E103)</f>
        <v>0</v>
      </c>
      <c r="F104" s="1808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1792"/>
      <c r="Y104" s="1792"/>
      <c r="Z104" s="1792"/>
      <c r="AA104" s="1800"/>
      <c r="AB104" s="1800"/>
      <c r="AC104" s="1800"/>
      <c r="AD104" s="1800"/>
      <c r="AE104" s="1801"/>
      <c r="AF104" s="1792"/>
      <c r="AG104" s="89"/>
      <c r="AH104" s="89"/>
      <c r="AI104" s="89"/>
      <c r="AJ104" s="89"/>
      <c r="AK104" s="89"/>
      <c r="AL104" s="1792"/>
      <c r="AM104" s="1800"/>
      <c r="AN104" s="1800"/>
      <c r="AO104" s="1800"/>
      <c r="AP104" s="1800"/>
      <c r="AQ104" s="1800"/>
      <c r="AR104" s="1800"/>
      <c r="AS104" s="1794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1271" t="s">
        <v>128</v>
      </c>
      <c r="B105" s="136"/>
      <c r="C105" s="136"/>
      <c r="D105" s="136"/>
      <c r="E105" s="1272"/>
      <c r="F105" s="1273"/>
      <c r="G105" s="1274"/>
      <c r="H105" s="1274"/>
      <c r="I105" s="1274"/>
      <c r="J105" s="1274"/>
      <c r="K105" s="1275"/>
      <c r="L105" s="1272"/>
      <c r="M105" s="1272"/>
      <c r="N105" s="89"/>
      <c r="O105" s="89"/>
      <c r="P105" s="89"/>
      <c r="Q105" s="89"/>
      <c r="R105" s="89"/>
      <c r="S105" s="89"/>
      <c r="T105" s="89"/>
      <c r="U105" s="1799"/>
      <c r="V105" s="1792"/>
      <c r="W105" s="1792"/>
      <c r="X105" s="1792"/>
      <c r="Y105" s="1792"/>
      <c r="Z105" s="1792"/>
      <c r="AA105" s="1792"/>
      <c r="AB105" s="1809"/>
      <c r="AC105" s="1792"/>
      <c r="AD105" s="89"/>
      <c r="AE105" s="89"/>
      <c r="AF105" s="89"/>
      <c r="AG105" s="89"/>
      <c r="AH105" s="89"/>
      <c r="AI105" s="1792"/>
      <c r="AJ105" s="1792"/>
      <c r="AK105" s="1792"/>
      <c r="AL105" s="1792"/>
      <c r="AM105" s="1792"/>
      <c r="AN105" s="1792"/>
      <c r="AO105" s="1792"/>
      <c r="AP105" s="1794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2956" t="s">
        <v>6</v>
      </c>
      <c r="F106" s="2741"/>
      <c r="G106" s="2741"/>
      <c r="H106" s="2741"/>
      <c r="I106" s="2741"/>
      <c r="J106" s="2741"/>
      <c r="K106" s="2741"/>
      <c r="L106" s="2741"/>
      <c r="M106" s="2741"/>
      <c r="N106" s="1810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1781"/>
      <c r="AK106" s="1781"/>
      <c r="AL106" s="1781"/>
      <c r="AM106" s="1781"/>
      <c r="AN106" s="1781"/>
      <c r="AO106" s="1781"/>
      <c r="AP106" s="1781"/>
      <c r="AQ106" s="1788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778"/>
      <c r="B107" s="2916"/>
      <c r="C107" s="2458"/>
      <c r="D107" s="2917"/>
      <c r="E107" s="2956" t="s">
        <v>15</v>
      </c>
      <c r="F107" s="2957"/>
      <c r="G107" s="2956" t="s">
        <v>16</v>
      </c>
      <c r="H107" s="2957"/>
      <c r="I107" s="2956" t="s">
        <v>17</v>
      </c>
      <c r="J107" s="2957"/>
      <c r="K107" s="2956" t="s">
        <v>18</v>
      </c>
      <c r="L107" s="2957"/>
      <c r="M107" s="2956" t="s">
        <v>19</v>
      </c>
      <c r="N107" s="2958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1781"/>
      <c r="AK107" s="1781"/>
      <c r="AL107" s="1781"/>
      <c r="AM107" s="1781"/>
      <c r="AN107" s="1781"/>
      <c r="AO107" s="1781"/>
      <c r="AP107" s="1781"/>
      <c r="AQ107" s="1788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915"/>
      <c r="B108" s="1811" t="s">
        <v>34</v>
      </c>
      <c r="C108" s="1812" t="s">
        <v>35</v>
      </c>
      <c r="D108" s="1813" t="s">
        <v>36</v>
      </c>
      <c r="E108" s="1704" t="s">
        <v>35</v>
      </c>
      <c r="F108" s="1734" t="s">
        <v>36</v>
      </c>
      <c r="G108" s="1704" t="s">
        <v>35</v>
      </c>
      <c r="H108" s="1734" t="s">
        <v>36</v>
      </c>
      <c r="I108" s="1704" t="s">
        <v>35</v>
      </c>
      <c r="J108" s="1734" t="s">
        <v>36</v>
      </c>
      <c r="K108" s="1704" t="s">
        <v>35</v>
      </c>
      <c r="L108" s="1734" t="s">
        <v>36</v>
      </c>
      <c r="M108" s="1704" t="s">
        <v>35</v>
      </c>
      <c r="N108" s="1736" t="s">
        <v>36</v>
      </c>
      <c r="O108" s="2917"/>
      <c r="P108" s="2917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1814" t="s">
        <v>129</v>
      </c>
      <c r="B109" s="1815">
        <f>SUM(C109:D109)</f>
        <v>0</v>
      </c>
      <c r="C109" s="1816">
        <f t="shared" ref="C109:D111" si="33">SUM(E109+G109+I109+K109+M109)</f>
        <v>0</v>
      </c>
      <c r="D109" s="1760">
        <f t="shared" si="33"/>
        <v>0</v>
      </c>
      <c r="E109" s="1817"/>
      <c r="F109" s="1791"/>
      <c r="G109" s="1817"/>
      <c r="H109" s="1791"/>
      <c r="I109" s="1817"/>
      <c r="J109" s="1818"/>
      <c r="K109" s="1817"/>
      <c r="L109" s="1818"/>
      <c r="M109" s="1819"/>
      <c r="N109" s="1820"/>
      <c r="O109" s="1791"/>
      <c r="P109" s="1791"/>
      <c r="Q109" s="1246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1246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1283" t="s">
        <v>131</v>
      </c>
      <c r="B111" s="1284">
        <f>SUM(C111:D111)</f>
        <v>0</v>
      </c>
      <c r="C111" s="1475">
        <f t="shared" si="33"/>
        <v>0</v>
      </c>
      <c r="D111" s="1821">
        <f t="shared" si="33"/>
        <v>0</v>
      </c>
      <c r="E111" s="1238"/>
      <c r="F111" s="1822"/>
      <c r="G111" s="1238"/>
      <c r="H111" s="1823"/>
      <c r="I111" s="1238"/>
      <c r="J111" s="1822"/>
      <c r="K111" s="1238"/>
      <c r="L111" s="1822"/>
      <c r="M111" s="224"/>
      <c r="N111" s="1285"/>
      <c r="O111" s="1822"/>
      <c r="P111" s="1822"/>
      <c r="Q111" s="1246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4.25" customHeight="1" x14ac:dyDescent="0.2">
      <c r="A113" s="2611" t="s">
        <v>133</v>
      </c>
      <c r="B113" s="2944" t="s">
        <v>134</v>
      </c>
      <c r="C113" s="2764"/>
      <c r="D113" s="2946"/>
      <c r="E113" s="2616" t="s">
        <v>135</v>
      </c>
      <c r="BX113" s="3"/>
    </row>
    <row r="114" spans="1:76" s="2" customFormat="1" x14ac:dyDescent="0.2">
      <c r="A114" s="2925"/>
      <c r="B114" s="1824" t="s">
        <v>136</v>
      </c>
      <c r="C114" s="1824" t="s">
        <v>137</v>
      </c>
      <c r="D114" s="1825" t="s">
        <v>138</v>
      </c>
      <c r="E114" s="2959"/>
      <c r="BX114" s="3"/>
    </row>
    <row r="115" spans="1:76" s="2" customFormat="1" ht="15" x14ac:dyDescent="0.25">
      <c r="A115" s="1826" t="s">
        <v>48</v>
      </c>
      <c r="B115" s="1827"/>
      <c r="C115" s="1827"/>
      <c r="D115" s="1828"/>
      <c r="E115" s="1829"/>
      <c r="BX115" s="3"/>
    </row>
    <row r="116" spans="1:76" s="2" customFormat="1" ht="15" x14ac:dyDescent="0.2">
      <c r="A116" s="1830" t="s">
        <v>139</v>
      </c>
      <c r="B116" s="136"/>
      <c r="C116" s="136"/>
      <c r="H116" s="217"/>
      <c r="I116" s="217"/>
      <c r="J116" s="87"/>
      <c r="BX116" s="3"/>
    </row>
    <row r="117" spans="1:76" s="2" customFormat="1" x14ac:dyDescent="0.2">
      <c r="A117" s="2607" t="s">
        <v>3</v>
      </c>
      <c r="B117" s="2454" t="s">
        <v>5</v>
      </c>
      <c r="C117" s="2455"/>
      <c r="D117" s="2456"/>
      <c r="E117" s="2930"/>
      <c r="F117" s="2741"/>
      <c r="G117" s="2741"/>
      <c r="H117" s="2741"/>
      <c r="I117" s="2741"/>
      <c r="J117" s="2931"/>
      <c r="BX117" s="3"/>
    </row>
    <row r="118" spans="1:76" s="2" customFormat="1" ht="14.25" customHeight="1" x14ac:dyDescent="0.2">
      <c r="A118" s="2778"/>
      <c r="B118" s="2916"/>
      <c r="C118" s="2458"/>
      <c r="D118" s="2917"/>
      <c r="E118" s="2930" t="s">
        <v>140</v>
      </c>
      <c r="F118" s="2931"/>
      <c r="G118" s="2930" t="s">
        <v>141</v>
      </c>
      <c r="H118" s="2931"/>
      <c r="I118" s="2930" t="s">
        <v>142</v>
      </c>
      <c r="J118" s="2931"/>
      <c r="BX118" s="3"/>
    </row>
    <row r="119" spans="1:76" s="2" customFormat="1" x14ac:dyDescent="0.2">
      <c r="A119" s="2915"/>
      <c r="B119" s="1811" t="s">
        <v>34</v>
      </c>
      <c r="C119" s="1812" t="s">
        <v>35</v>
      </c>
      <c r="D119" s="1813" t="s">
        <v>36</v>
      </c>
      <c r="E119" s="1704" t="s">
        <v>35</v>
      </c>
      <c r="F119" s="1734" t="s">
        <v>36</v>
      </c>
      <c r="G119" s="1704" t="s">
        <v>35</v>
      </c>
      <c r="H119" s="1734" t="s">
        <v>36</v>
      </c>
      <c r="I119" s="1704" t="s">
        <v>35</v>
      </c>
      <c r="J119" s="1734" t="s">
        <v>36</v>
      </c>
      <c r="BX119" s="3"/>
    </row>
    <row r="120" spans="1:76" s="2" customFormat="1" ht="21" x14ac:dyDescent="0.2">
      <c r="A120" s="1831" t="s">
        <v>143</v>
      </c>
      <c r="B120" s="1832">
        <f>SUM(C120:D120)</f>
        <v>0</v>
      </c>
      <c r="C120" s="1833">
        <f t="shared" ref="C120:D122" si="37">+E120+G120+I120</f>
        <v>0</v>
      </c>
      <c r="D120" s="1834">
        <f t="shared" si="37"/>
        <v>0</v>
      </c>
      <c r="E120" s="1835"/>
      <c r="F120" s="1836"/>
      <c r="G120" s="1835"/>
      <c r="H120" s="1836"/>
      <c r="I120" s="1835"/>
      <c r="J120" s="1837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31.5" x14ac:dyDescent="0.2">
      <c r="A122" s="166" t="s">
        <v>145</v>
      </c>
      <c r="B122" s="1284">
        <f>SUM(C122:D122)</f>
        <v>0</v>
      </c>
      <c r="C122" s="1475">
        <f t="shared" si="37"/>
        <v>0</v>
      </c>
      <c r="D122" s="1821">
        <f t="shared" si="37"/>
        <v>0</v>
      </c>
      <c r="E122" s="1838"/>
      <c r="F122" s="1822"/>
      <c r="G122" s="1838"/>
      <c r="H122" s="1823"/>
      <c r="I122" s="1838"/>
      <c r="J122" s="1822"/>
      <c r="BX122" s="3"/>
    </row>
    <row r="123" spans="1:76" s="2" customFormat="1" ht="15.75" x14ac:dyDescent="0.25">
      <c r="A123" s="1616" t="s">
        <v>146</v>
      </c>
      <c r="B123" s="1839"/>
      <c r="C123" s="167"/>
      <c r="D123" s="167"/>
      <c r="F123" s="218"/>
      <c r="G123" s="219"/>
      <c r="H123" s="219"/>
      <c r="I123"/>
      <c r="BX123" s="3"/>
    </row>
    <row r="124" spans="1:76" s="2" customFormat="1" ht="14.25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2930" t="s">
        <v>149</v>
      </c>
      <c r="H124" s="2741"/>
      <c r="I124" s="2931"/>
      <c r="BX124" s="3"/>
    </row>
    <row r="125" spans="1:76" s="2" customFormat="1" ht="42" x14ac:dyDescent="0.2">
      <c r="A125" s="2917"/>
      <c r="B125" s="2915"/>
      <c r="C125" s="1704" t="s">
        <v>35</v>
      </c>
      <c r="D125" s="1840" t="s">
        <v>36</v>
      </c>
      <c r="E125" s="1735" t="s">
        <v>150</v>
      </c>
      <c r="F125" s="1734" t="s">
        <v>151</v>
      </c>
      <c r="G125" s="1735" t="s">
        <v>152</v>
      </c>
      <c r="H125" s="1841" t="s">
        <v>153</v>
      </c>
      <c r="I125" s="1734" t="s">
        <v>154</v>
      </c>
      <c r="BX125" s="3"/>
    </row>
    <row r="126" spans="1:76" s="2" customFormat="1" x14ac:dyDescent="0.2">
      <c r="A126" s="1842" t="s">
        <v>155</v>
      </c>
      <c r="B126" s="1843">
        <f>SUM(C126:D126)</f>
        <v>0</v>
      </c>
      <c r="C126" s="1844"/>
      <c r="D126" s="1845"/>
      <c r="E126" s="1844"/>
      <c r="F126" s="1846"/>
      <c r="G126" s="1844"/>
      <c r="H126" s="1844"/>
      <c r="I126" s="1846"/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ht="14.25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2956" t="s">
        <v>6</v>
      </c>
      <c r="G128" s="2741"/>
      <c r="H128" s="2741"/>
      <c r="I128" s="2741"/>
      <c r="J128" s="2741"/>
      <c r="K128" s="2741"/>
      <c r="L128" s="2741"/>
      <c r="M128" s="2741"/>
      <c r="N128" s="2741"/>
      <c r="O128" s="2741"/>
      <c r="P128" s="2741"/>
      <c r="Q128" s="2741"/>
      <c r="R128" s="2741"/>
      <c r="S128" s="2741"/>
      <c r="T128" s="2741"/>
      <c r="U128" s="2741"/>
      <c r="V128" s="2741"/>
      <c r="W128" s="2741"/>
      <c r="X128" s="2741"/>
      <c r="Y128" s="2741"/>
      <c r="Z128" s="2741"/>
      <c r="AA128" s="2741"/>
      <c r="AB128" s="2741"/>
      <c r="AC128" s="2741"/>
      <c r="AD128" s="2741"/>
      <c r="AE128" s="2741"/>
      <c r="AF128" s="2741"/>
      <c r="AG128" s="2741"/>
      <c r="AH128" s="2741"/>
      <c r="AI128" s="2741"/>
      <c r="AJ128" s="2741"/>
      <c r="AK128" s="2741"/>
      <c r="AL128" s="2741"/>
      <c r="AM128" s="2942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778"/>
      <c r="B129" s="2778"/>
      <c r="C129" s="2916"/>
      <c r="D129" s="2458"/>
      <c r="E129" s="2917"/>
      <c r="F129" s="2956" t="s">
        <v>15</v>
      </c>
      <c r="G129" s="2931"/>
      <c r="H129" s="2956" t="s">
        <v>16</v>
      </c>
      <c r="I129" s="2931"/>
      <c r="J129" s="2956" t="s">
        <v>17</v>
      </c>
      <c r="K129" s="2931"/>
      <c r="L129" s="2956" t="s">
        <v>18</v>
      </c>
      <c r="M129" s="2931"/>
      <c r="N129" s="2956" t="s">
        <v>19</v>
      </c>
      <c r="O129" s="2931"/>
      <c r="P129" s="2960" t="s">
        <v>20</v>
      </c>
      <c r="Q129" s="2945"/>
      <c r="R129" s="2960" t="s">
        <v>21</v>
      </c>
      <c r="S129" s="2945"/>
      <c r="T129" s="2960" t="s">
        <v>22</v>
      </c>
      <c r="U129" s="2945"/>
      <c r="V129" s="2960" t="s">
        <v>23</v>
      </c>
      <c r="W129" s="2945"/>
      <c r="X129" s="2960" t="s">
        <v>24</v>
      </c>
      <c r="Y129" s="2945"/>
      <c r="Z129" s="2960" t="s">
        <v>25</v>
      </c>
      <c r="AA129" s="2945"/>
      <c r="AB129" s="2960" t="s">
        <v>26</v>
      </c>
      <c r="AC129" s="2945"/>
      <c r="AD129" s="2960" t="s">
        <v>27</v>
      </c>
      <c r="AE129" s="2945"/>
      <c r="AF129" s="2960" t="s">
        <v>28</v>
      </c>
      <c r="AG129" s="2945"/>
      <c r="AH129" s="2960" t="s">
        <v>29</v>
      </c>
      <c r="AI129" s="2945"/>
      <c r="AJ129" s="2960" t="s">
        <v>30</v>
      </c>
      <c r="AK129" s="2945"/>
      <c r="AL129" s="2960" t="s">
        <v>31</v>
      </c>
      <c r="AM129" s="2946"/>
      <c r="AN129" s="2463"/>
      <c r="AO129" s="2463"/>
      <c r="AP129" s="2463"/>
      <c r="AQ129" s="2788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915"/>
      <c r="B130" s="2915"/>
      <c r="C130" s="573" t="s">
        <v>34</v>
      </c>
      <c r="D130" s="668" t="s">
        <v>35</v>
      </c>
      <c r="E130" s="426" t="s">
        <v>36</v>
      </c>
      <c r="F130" s="1847" t="s">
        <v>35</v>
      </c>
      <c r="G130" s="426" t="s">
        <v>36</v>
      </c>
      <c r="H130" s="1847" t="s">
        <v>35</v>
      </c>
      <c r="I130" s="426" t="s">
        <v>36</v>
      </c>
      <c r="J130" s="1847" t="s">
        <v>35</v>
      </c>
      <c r="K130" s="426" t="s">
        <v>36</v>
      </c>
      <c r="L130" s="1847" t="s">
        <v>35</v>
      </c>
      <c r="M130" s="426" t="s">
        <v>36</v>
      </c>
      <c r="N130" s="1847" t="s">
        <v>35</v>
      </c>
      <c r="O130" s="426" t="s">
        <v>36</v>
      </c>
      <c r="P130" s="1847" t="s">
        <v>35</v>
      </c>
      <c r="Q130" s="426" t="s">
        <v>36</v>
      </c>
      <c r="R130" s="1847" t="s">
        <v>35</v>
      </c>
      <c r="S130" s="426" t="s">
        <v>36</v>
      </c>
      <c r="T130" s="1847" t="s">
        <v>35</v>
      </c>
      <c r="U130" s="426" t="s">
        <v>36</v>
      </c>
      <c r="V130" s="1847" t="s">
        <v>35</v>
      </c>
      <c r="W130" s="426" t="s">
        <v>36</v>
      </c>
      <c r="X130" s="1847" t="s">
        <v>35</v>
      </c>
      <c r="Y130" s="426" t="s">
        <v>36</v>
      </c>
      <c r="Z130" s="1847" t="s">
        <v>35</v>
      </c>
      <c r="AA130" s="426" t="s">
        <v>36</v>
      </c>
      <c r="AB130" s="1847" t="s">
        <v>35</v>
      </c>
      <c r="AC130" s="426" t="s">
        <v>36</v>
      </c>
      <c r="AD130" s="1847" t="s">
        <v>35</v>
      </c>
      <c r="AE130" s="426" t="s">
        <v>36</v>
      </c>
      <c r="AF130" s="1847" t="s">
        <v>35</v>
      </c>
      <c r="AG130" s="426" t="s">
        <v>36</v>
      </c>
      <c r="AH130" s="1847" t="s">
        <v>35</v>
      </c>
      <c r="AI130" s="426" t="s">
        <v>36</v>
      </c>
      <c r="AJ130" s="1847" t="s">
        <v>35</v>
      </c>
      <c r="AK130" s="426" t="s">
        <v>36</v>
      </c>
      <c r="AL130" s="1847" t="s">
        <v>35</v>
      </c>
      <c r="AM130" s="20" t="s">
        <v>36</v>
      </c>
      <c r="AN130" s="2917"/>
      <c r="AO130" s="2917"/>
      <c r="AP130" s="2917"/>
      <c r="AQ130" s="2925"/>
      <c r="AR130" s="2917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1848" t="s">
        <v>159</v>
      </c>
      <c r="C131" s="1849">
        <f>SUM(D131+E131)</f>
        <v>28</v>
      </c>
      <c r="D131" s="1850">
        <f t="shared" ref="D131:E134" si="38">SUM(F131+H131+J131+L131+N131+P131+R131+T131+V131+X131+Z131+AB131+AD131+AF131+AH131+AJ131+AL131)</f>
        <v>10</v>
      </c>
      <c r="E131" s="1851">
        <f t="shared" si="38"/>
        <v>18</v>
      </c>
      <c r="F131" s="1852">
        <v>0</v>
      </c>
      <c r="G131" s="1853">
        <v>0</v>
      </c>
      <c r="H131" s="1852">
        <v>0</v>
      </c>
      <c r="I131" s="1853">
        <v>0</v>
      </c>
      <c r="J131" s="1852">
        <v>4</v>
      </c>
      <c r="K131" s="1853">
        <v>5</v>
      </c>
      <c r="L131" s="1852">
        <v>5</v>
      </c>
      <c r="M131" s="1853">
        <v>8</v>
      </c>
      <c r="N131" s="1852">
        <v>0</v>
      </c>
      <c r="O131" s="1853">
        <v>1</v>
      </c>
      <c r="P131" s="1852">
        <v>0</v>
      </c>
      <c r="Q131" s="1853">
        <v>0</v>
      </c>
      <c r="R131" s="1852">
        <v>0</v>
      </c>
      <c r="S131" s="1853">
        <v>1</v>
      </c>
      <c r="T131" s="1852">
        <v>0</v>
      </c>
      <c r="U131" s="1853">
        <v>2</v>
      </c>
      <c r="V131" s="1852">
        <v>1</v>
      </c>
      <c r="W131" s="1853">
        <v>0</v>
      </c>
      <c r="X131" s="1852">
        <v>0</v>
      </c>
      <c r="Y131" s="1853">
        <v>0</v>
      </c>
      <c r="Z131" s="1852">
        <v>0</v>
      </c>
      <c r="AA131" s="1853">
        <v>1</v>
      </c>
      <c r="AB131" s="1852">
        <v>0</v>
      </c>
      <c r="AC131" s="1853">
        <v>0</v>
      </c>
      <c r="AD131" s="1852">
        <v>0</v>
      </c>
      <c r="AE131" s="1853">
        <v>0</v>
      </c>
      <c r="AF131" s="1852">
        <v>0</v>
      </c>
      <c r="AG131" s="1853">
        <v>0</v>
      </c>
      <c r="AH131" s="1852">
        <v>0</v>
      </c>
      <c r="AI131" s="1853">
        <v>0</v>
      </c>
      <c r="AJ131" s="1852">
        <v>0</v>
      </c>
      <c r="AK131" s="1853">
        <v>0</v>
      </c>
      <c r="AL131" s="1852">
        <v>0</v>
      </c>
      <c r="AM131" s="1854">
        <v>0</v>
      </c>
      <c r="AN131" s="1855">
        <v>28</v>
      </c>
      <c r="AO131" s="1855">
        <v>0</v>
      </c>
      <c r="AP131" s="1855">
        <v>6</v>
      </c>
      <c r="AQ131" s="1856">
        <v>0</v>
      </c>
      <c r="AR131" s="1855">
        <v>0</v>
      </c>
      <c r="AS131" s="1246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81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1246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81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1246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2961"/>
      <c r="B134" s="1857" t="s">
        <v>48</v>
      </c>
      <c r="C134" s="1858">
        <f>SUM(D134+E134)</f>
        <v>28</v>
      </c>
      <c r="D134" s="1859">
        <f t="shared" si="38"/>
        <v>10</v>
      </c>
      <c r="E134" s="1860">
        <f t="shared" si="38"/>
        <v>18</v>
      </c>
      <c r="F134" s="1861">
        <f>SUM(F131:F133)</f>
        <v>0</v>
      </c>
      <c r="G134" s="1862">
        <f t="shared" ref="G134:AR134" si="41">SUM(G131:G133)</f>
        <v>0</v>
      </c>
      <c r="H134" s="1861">
        <f t="shared" si="41"/>
        <v>0</v>
      </c>
      <c r="I134" s="1862">
        <f t="shared" si="41"/>
        <v>0</v>
      </c>
      <c r="J134" s="1861">
        <f t="shared" si="41"/>
        <v>4</v>
      </c>
      <c r="K134" s="1863">
        <f t="shared" si="41"/>
        <v>5</v>
      </c>
      <c r="L134" s="1861">
        <f t="shared" si="41"/>
        <v>5</v>
      </c>
      <c r="M134" s="1863">
        <f t="shared" si="41"/>
        <v>8</v>
      </c>
      <c r="N134" s="1861">
        <f t="shared" si="41"/>
        <v>0</v>
      </c>
      <c r="O134" s="1863">
        <f t="shared" si="41"/>
        <v>1</v>
      </c>
      <c r="P134" s="1861">
        <f t="shared" si="41"/>
        <v>0</v>
      </c>
      <c r="Q134" s="1863">
        <f t="shared" si="41"/>
        <v>0</v>
      </c>
      <c r="R134" s="1861">
        <f t="shared" si="41"/>
        <v>0</v>
      </c>
      <c r="S134" s="1863">
        <f t="shared" si="41"/>
        <v>1</v>
      </c>
      <c r="T134" s="1861">
        <f t="shared" si="41"/>
        <v>0</v>
      </c>
      <c r="U134" s="1863">
        <f t="shared" si="41"/>
        <v>2</v>
      </c>
      <c r="V134" s="1861">
        <f t="shared" si="41"/>
        <v>1</v>
      </c>
      <c r="W134" s="1863">
        <f t="shared" si="41"/>
        <v>0</v>
      </c>
      <c r="X134" s="1861">
        <f t="shared" si="41"/>
        <v>0</v>
      </c>
      <c r="Y134" s="1863">
        <f t="shared" si="41"/>
        <v>0</v>
      </c>
      <c r="Z134" s="1861">
        <f t="shared" si="41"/>
        <v>0</v>
      </c>
      <c r="AA134" s="1863">
        <f t="shared" si="41"/>
        <v>1</v>
      </c>
      <c r="AB134" s="1861">
        <f t="shared" si="41"/>
        <v>0</v>
      </c>
      <c r="AC134" s="1863">
        <f t="shared" si="41"/>
        <v>0</v>
      </c>
      <c r="AD134" s="1861">
        <f t="shared" si="41"/>
        <v>0</v>
      </c>
      <c r="AE134" s="1863">
        <f t="shared" si="41"/>
        <v>0</v>
      </c>
      <c r="AF134" s="1861">
        <f t="shared" si="41"/>
        <v>0</v>
      </c>
      <c r="AG134" s="1863">
        <f t="shared" si="41"/>
        <v>0</v>
      </c>
      <c r="AH134" s="1861">
        <f t="shared" si="41"/>
        <v>0</v>
      </c>
      <c r="AI134" s="1863">
        <f t="shared" si="41"/>
        <v>0</v>
      </c>
      <c r="AJ134" s="1861">
        <f t="shared" si="41"/>
        <v>0</v>
      </c>
      <c r="AK134" s="1863">
        <f t="shared" si="41"/>
        <v>0</v>
      </c>
      <c r="AL134" s="1864">
        <f t="shared" si="41"/>
        <v>0</v>
      </c>
      <c r="AM134" s="1865">
        <f t="shared" si="41"/>
        <v>0</v>
      </c>
      <c r="AN134" s="1862">
        <f t="shared" si="41"/>
        <v>28</v>
      </c>
      <c r="AO134" s="1862">
        <f t="shared" si="41"/>
        <v>0</v>
      </c>
      <c r="AP134" s="1862">
        <f>SUM(AP131:AP133)</f>
        <v>6</v>
      </c>
      <c r="AQ134" s="1866">
        <f t="shared" si="41"/>
        <v>0</v>
      </c>
      <c r="AR134" s="1862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220" t="s">
        <v>162</v>
      </c>
      <c r="B135" s="221"/>
      <c r="C135" s="221"/>
      <c r="D135" s="221"/>
      <c r="E135" s="221"/>
      <c r="F135" s="221"/>
      <c r="G135" s="222"/>
      <c r="H135" s="223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2960" t="s">
        <v>164</v>
      </c>
      <c r="C136" s="2764"/>
      <c r="D136" s="2764"/>
      <c r="E136" s="2764"/>
      <c r="F136" s="2945"/>
      <c r="G136" s="1867"/>
      <c r="H136" s="2527" t="s">
        <v>165</v>
      </c>
      <c r="I136" s="2962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778"/>
      <c r="B137" s="2468" t="s">
        <v>48</v>
      </c>
      <c r="C137" s="2960" t="s">
        <v>166</v>
      </c>
      <c r="D137" s="2764"/>
      <c r="E137" s="2764"/>
      <c r="F137" s="2945"/>
      <c r="G137" s="2531" t="s">
        <v>167</v>
      </c>
      <c r="H137" s="2529"/>
      <c r="I137" s="2962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915"/>
      <c r="B138" s="2963"/>
      <c r="C138" s="1847" t="s">
        <v>168</v>
      </c>
      <c r="D138" s="1735" t="s">
        <v>169</v>
      </c>
      <c r="E138" s="1841" t="s">
        <v>170</v>
      </c>
      <c r="F138" s="1868" t="s">
        <v>171</v>
      </c>
      <c r="G138" s="2964"/>
      <c r="H138" s="1734" t="s">
        <v>172</v>
      </c>
      <c r="I138" s="1869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0</v>
      </c>
      <c r="C139" s="28"/>
      <c r="D139" s="175"/>
      <c r="E139" s="176"/>
      <c r="F139" s="30"/>
      <c r="G139" s="31"/>
      <c r="H139" s="177"/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0</v>
      </c>
      <c r="C140" s="28"/>
      <c r="D140" s="175"/>
      <c r="E140" s="176"/>
      <c r="F140" s="30"/>
      <c r="G140" s="31"/>
      <c r="H140" s="177"/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0</v>
      </c>
      <c r="C141" s="28"/>
      <c r="D141" s="175"/>
      <c r="E141" s="176"/>
      <c r="F141" s="30"/>
      <c r="G141" s="31"/>
      <c r="H141" s="177"/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1</v>
      </c>
      <c r="C142" s="28"/>
      <c r="D142" s="175"/>
      <c r="E142" s="176"/>
      <c r="F142" s="30"/>
      <c r="G142" s="31"/>
      <c r="H142" s="177">
        <v>1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4</v>
      </c>
      <c r="C143" s="28"/>
      <c r="D143" s="175"/>
      <c r="E143" s="176"/>
      <c r="F143" s="30"/>
      <c r="G143" s="31"/>
      <c r="H143" s="177">
        <v>4</v>
      </c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0</v>
      </c>
      <c r="C144" s="28"/>
      <c r="D144" s="175"/>
      <c r="E144" s="176"/>
      <c r="F144" s="30"/>
      <c r="G144" s="31"/>
      <c r="H144" s="177"/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1</v>
      </c>
      <c r="C145" s="37"/>
      <c r="D145" s="181"/>
      <c r="E145" s="182"/>
      <c r="F145" s="39"/>
      <c r="G145" s="40"/>
      <c r="H145" s="183">
        <v>1</v>
      </c>
      <c r="I145" s="184"/>
    </row>
    <row r="146" spans="1:75" s="2" customFormat="1" x14ac:dyDescent="0.2">
      <c r="A146" s="1645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/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220" t="s">
        <v>183</v>
      </c>
    </row>
    <row r="149" spans="1:75" s="2" customFormat="1" ht="21" x14ac:dyDescent="0.2">
      <c r="A149" s="695" t="s">
        <v>184</v>
      </c>
      <c r="B149" s="1870" t="s">
        <v>185</v>
      </c>
      <c r="C149" s="1870" t="s">
        <v>186</v>
      </c>
      <c r="BV149" s="3"/>
      <c r="BW149" s="3"/>
    </row>
    <row r="150" spans="1:75" s="2" customFormat="1" ht="21" x14ac:dyDescent="0.2">
      <c r="A150" s="1871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2533" t="s">
        <v>189</v>
      </c>
      <c r="B152" s="2533"/>
      <c r="C152" s="2533"/>
      <c r="D152" s="2533"/>
      <c r="E152" s="2533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2968" t="s">
        <v>6</v>
      </c>
      <c r="G153" s="2770"/>
      <c r="H153" s="2770"/>
      <c r="I153" s="2770"/>
      <c r="J153" s="2770"/>
      <c r="K153" s="2770"/>
      <c r="L153" s="2770"/>
      <c r="M153" s="2770"/>
      <c r="N153" s="2770"/>
      <c r="O153" s="2770"/>
      <c r="P153" s="2770"/>
      <c r="Q153" s="2770"/>
      <c r="R153" s="2770"/>
      <c r="S153" s="2770"/>
      <c r="T153" s="2770"/>
      <c r="U153" s="2770"/>
      <c r="V153" s="2770"/>
      <c r="W153" s="2770"/>
      <c r="X153" s="2770"/>
      <c r="Y153" s="2770"/>
      <c r="Z153" s="2770"/>
      <c r="AA153" s="2770"/>
      <c r="AB153" s="2770"/>
      <c r="AC153" s="2770"/>
      <c r="AD153" s="2770"/>
      <c r="AE153" s="2770"/>
      <c r="AF153" s="2770"/>
      <c r="AG153" s="2770"/>
      <c r="AH153" s="2770"/>
      <c r="AI153" s="2770"/>
      <c r="AJ153" s="2770"/>
      <c r="AK153" s="2770"/>
      <c r="AL153" s="2770"/>
      <c r="AM153" s="2969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820"/>
      <c r="B154" s="2820"/>
      <c r="C154" s="2966"/>
      <c r="D154" s="2541"/>
      <c r="E154" s="2967"/>
      <c r="F154" s="2968" t="s">
        <v>193</v>
      </c>
      <c r="G154" s="2978"/>
      <c r="H154" s="2968" t="s">
        <v>194</v>
      </c>
      <c r="I154" s="2978"/>
      <c r="J154" s="2968" t="s">
        <v>195</v>
      </c>
      <c r="K154" s="2978"/>
      <c r="L154" s="2968" t="s">
        <v>196</v>
      </c>
      <c r="M154" s="2978"/>
      <c r="N154" s="2968" t="s">
        <v>197</v>
      </c>
      <c r="O154" s="2978"/>
      <c r="P154" s="2970" t="s">
        <v>198</v>
      </c>
      <c r="Q154" s="2971"/>
      <c r="R154" s="2970" t="s">
        <v>199</v>
      </c>
      <c r="S154" s="2971"/>
      <c r="T154" s="2970" t="s">
        <v>200</v>
      </c>
      <c r="U154" s="2971"/>
      <c r="V154" s="2970" t="s">
        <v>201</v>
      </c>
      <c r="W154" s="2971"/>
      <c r="X154" s="2970" t="s">
        <v>202</v>
      </c>
      <c r="Y154" s="2971"/>
      <c r="Z154" s="2970" t="s">
        <v>203</v>
      </c>
      <c r="AA154" s="2971"/>
      <c r="AB154" s="2970" t="s">
        <v>204</v>
      </c>
      <c r="AC154" s="2971"/>
      <c r="AD154" s="2970" t="s">
        <v>205</v>
      </c>
      <c r="AE154" s="2971"/>
      <c r="AF154" s="2970" t="s">
        <v>206</v>
      </c>
      <c r="AG154" s="2971"/>
      <c r="AH154" s="2970" t="s">
        <v>207</v>
      </c>
      <c r="AI154" s="2971"/>
      <c r="AJ154" s="2970" t="s">
        <v>208</v>
      </c>
      <c r="AK154" s="2971"/>
      <c r="AL154" s="2970" t="s">
        <v>209</v>
      </c>
      <c r="AM154" s="2974"/>
      <c r="AN154" s="2546"/>
      <c r="AO154" s="2463"/>
      <c r="AP154" s="2463"/>
      <c r="AQ154" s="2546"/>
      <c r="AR154" s="2546"/>
      <c r="AS154" s="2546"/>
      <c r="AT154" s="2546"/>
      <c r="AU154" s="2966"/>
      <c r="AV154" s="2967"/>
      <c r="BV154" s="3"/>
      <c r="BW154" s="3"/>
    </row>
    <row r="155" spans="1:75" s="2" customFormat="1" x14ac:dyDescent="0.2">
      <c r="A155" s="2965"/>
      <c r="B155" s="2965"/>
      <c r="C155" s="698" t="s">
        <v>34</v>
      </c>
      <c r="D155" s="699" t="s">
        <v>35</v>
      </c>
      <c r="E155" s="428" t="s">
        <v>36</v>
      </c>
      <c r="F155" s="1872" t="s">
        <v>35</v>
      </c>
      <c r="G155" s="428" t="s">
        <v>36</v>
      </c>
      <c r="H155" s="1872" t="s">
        <v>35</v>
      </c>
      <c r="I155" s="428" t="s">
        <v>36</v>
      </c>
      <c r="J155" s="1872" t="s">
        <v>35</v>
      </c>
      <c r="K155" s="428" t="s">
        <v>36</v>
      </c>
      <c r="L155" s="1872" t="s">
        <v>35</v>
      </c>
      <c r="M155" s="428" t="s">
        <v>36</v>
      </c>
      <c r="N155" s="1872" t="s">
        <v>35</v>
      </c>
      <c r="O155" s="428" t="s">
        <v>36</v>
      </c>
      <c r="P155" s="1872" t="s">
        <v>35</v>
      </c>
      <c r="Q155" s="428" t="s">
        <v>36</v>
      </c>
      <c r="R155" s="1872" t="s">
        <v>35</v>
      </c>
      <c r="S155" s="428" t="s">
        <v>36</v>
      </c>
      <c r="T155" s="1872" t="s">
        <v>35</v>
      </c>
      <c r="U155" s="428" t="s">
        <v>36</v>
      </c>
      <c r="V155" s="1872" t="s">
        <v>35</v>
      </c>
      <c r="W155" s="428" t="s">
        <v>36</v>
      </c>
      <c r="X155" s="1872" t="s">
        <v>35</v>
      </c>
      <c r="Y155" s="428" t="s">
        <v>36</v>
      </c>
      <c r="Z155" s="1872" t="s">
        <v>35</v>
      </c>
      <c r="AA155" s="428" t="s">
        <v>36</v>
      </c>
      <c r="AB155" s="1872" t="s">
        <v>35</v>
      </c>
      <c r="AC155" s="428" t="s">
        <v>36</v>
      </c>
      <c r="AD155" s="1872" t="s">
        <v>35</v>
      </c>
      <c r="AE155" s="428" t="s">
        <v>36</v>
      </c>
      <c r="AF155" s="1872" t="s">
        <v>35</v>
      </c>
      <c r="AG155" s="428" t="s">
        <v>36</v>
      </c>
      <c r="AH155" s="1872" t="s">
        <v>35</v>
      </c>
      <c r="AI155" s="428" t="s">
        <v>36</v>
      </c>
      <c r="AJ155" s="1872" t="s">
        <v>35</v>
      </c>
      <c r="AK155" s="428" t="s">
        <v>36</v>
      </c>
      <c r="AL155" s="1872" t="s">
        <v>35</v>
      </c>
      <c r="AM155" s="194" t="s">
        <v>36</v>
      </c>
      <c r="AN155" s="2967"/>
      <c r="AO155" s="2917"/>
      <c r="AP155" s="2917"/>
      <c r="AQ155" s="2967"/>
      <c r="AR155" s="2967"/>
      <c r="AS155" s="2967"/>
      <c r="AT155" s="2967"/>
      <c r="AU155" s="1649" t="s">
        <v>32</v>
      </c>
      <c r="AV155" s="1649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1873" t="s">
        <v>38</v>
      </c>
      <c r="C156" s="1874">
        <f>SUM(D156+E156)</f>
        <v>0</v>
      </c>
      <c r="D156" s="1875">
        <f>SUM(F156+H156+J156+L156+N156+P156+R156+T156+V156+X156+Z156+AB156+AD156+AF156+AH156+AJ156+AL156)</f>
        <v>0</v>
      </c>
      <c r="E156" s="1876">
        <f>SUM(G156+I156+K156+M156+O156+Q156+S156+U156+W156+Y156+AA156+AC156+AE156+AG156+AI156+AK156+AM156)</f>
        <v>0</v>
      </c>
      <c r="F156" s="1877"/>
      <c r="G156" s="1878"/>
      <c r="H156" s="1877"/>
      <c r="I156" s="1878"/>
      <c r="J156" s="1877"/>
      <c r="K156" s="1879"/>
      <c r="L156" s="1877"/>
      <c r="M156" s="1879"/>
      <c r="N156" s="1877"/>
      <c r="O156" s="1879"/>
      <c r="P156" s="1877"/>
      <c r="Q156" s="1879"/>
      <c r="R156" s="1877"/>
      <c r="S156" s="1879"/>
      <c r="T156" s="1877"/>
      <c r="U156" s="1879"/>
      <c r="V156" s="1877"/>
      <c r="W156" s="1879"/>
      <c r="X156" s="1877"/>
      <c r="Y156" s="1879"/>
      <c r="Z156" s="1877"/>
      <c r="AA156" s="1879"/>
      <c r="AB156" s="1877"/>
      <c r="AC156" s="1879"/>
      <c r="AD156" s="1877"/>
      <c r="AE156" s="1879"/>
      <c r="AF156" s="1877"/>
      <c r="AG156" s="1879"/>
      <c r="AH156" s="1877"/>
      <c r="AI156" s="1879"/>
      <c r="AJ156" s="1877"/>
      <c r="AK156" s="1879"/>
      <c r="AL156" s="1880"/>
      <c r="AM156" s="1881"/>
      <c r="AN156" s="1878"/>
      <c r="AO156" s="1878"/>
      <c r="AP156" s="1878"/>
      <c r="AQ156" s="1878"/>
      <c r="AR156" s="1878"/>
      <c r="AS156" s="1878"/>
      <c r="AT156" s="1878"/>
      <c r="AU156" s="1878"/>
      <c r="AV156" s="1878"/>
      <c r="BV156" s="3"/>
      <c r="BW156" s="3"/>
    </row>
    <row r="157" spans="1:75" s="2" customFormat="1" x14ac:dyDescent="0.2">
      <c r="A157" s="2831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831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831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831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831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831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831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831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831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2975"/>
      <c r="B166" s="1882" t="s">
        <v>48</v>
      </c>
      <c r="C166" s="1883">
        <f t="shared" si="43"/>
        <v>0</v>
      </c>
      <c r="D166" s="1884">
        <f t="shared" si="45"/>
        <v>0</v>
      </c>
      <c r="E166" s="1885">
        <f t="shared" si="44"/>
        <v>0</v>
      </c>
      <c r="F166" s="1886">
        <f>SUM(F156:F165)</f>
        <v>0</v>
      </c>
      <c r="G166" s="1887">
        <f t="shared" ref="G166:AT166" si="46">SUM(G156:G165)</f>
        <v>0</v>
      </c>
      <c r="H166" s="1886">
        <f t="shared" si="46"/>
        <v>0</v>
      </c>
      <c r="I166" s="1887">
        <f t="shared" si="46"/>
        <v>0</v>
      </c>
      <c r="J166" s="1886">
        <f t="shared" si="46"/>
        <v>0</v>
      </c>
      <c r="K166" s="1888">
        <f t="shared" si="46"/>
        <v>0</v>
      </c>
      <c r="L166" s="1886">
        <f t="shared" si="46"/>
        <v>0</v>
      </c>
      <c r="M166" s="1888">
        <f t="shared" si="46"/>
        <v>0</v>
      </c>
      <c r="N166" s="1886">
        <f t="shared" si="46"/>
        <v>0</v>
      </c>
      <c r="O166" s="1888">
        <f t="shared" si="46"/>
        <v>0</v>
      </c>
      <c r="P166" s="1886">
        <f t="shared" si="46"/>
        <v>0</v>
      </c>
      <c r="Q166" s="1888">
        <f t="shared" si="46"/>
        <v>0</v>
      </c>
      <c r="R166" s="1886">
        <f t="shared" si="46"/>
        <v>0</v>
      </c>
      <c r="S166" s="1888">
        <f t="shared" si="46"/>
        <v>0</v>
      </c>
      <c r="T166" s="1886">
        <f t="shared" si="46"/>
        <v>0</v>
      </c>
      <c r="U166" s="1888">
        <f t="shared" si="46"/>
        <v>0</v>
      </c>
      <c r="V166" s="1886">
        <f t="shared" si="46"/>
        <v>0</v>
      </c>
      <c r="W166" s="1888">
        <f t="shared" si="46"/>
        <v>0</v>
      </c>
      <c r="X166" s="1886">
        <f t="shared" si="46"/>
        <v>0</v>
      </c>
      <c r="Y166" s="1888">
        <f t="shared" si="46"/>
        <v>0</v>
      </c>
      <c r="Z166" s="1886">
        <f t="shared" si="46"/>
        <v>0</v>
      </c>
      <c r="AA166" s="1888">
        <f t="shared" si="46"/>
        <v>0</v>
      </c>
      <c r="AB166" s="1886">
        <f t="shared" si="46"/>
        <v>0</v>
      </c>
      <c r="AC166" s="1888">
        <f t="shared" si="46"/>
        <v>0</v>
      </c>
      <c r="AD166" s="1886">
        <f t="shared" si="46"/>
        <v>0</v>
      </c>
      <c r="AE166" s="1888">
        <f t="shared" si="46"/>
        <v>0</v>
      </c>
      <c r="AF166" s="1886">
        <f t="shared" si="46"/>
        <v>0</v>
      </c>
      <c r="AG166" s="1888">
        <f t="shared" si="46"/>
        <v>0</v>
      </c>
      <c r="AH166" s="1886">
        <f t="shared" si="46"/>
        <v>0</v>
      </c>
      <c r="AI166" s="1888">
        <f t="shared" si="46"/>
        <v>0</v>
      </c>
      <c r="AJ166" s="1886">
        <f t="shared" si="46"/>
        <v>0</v>
      </c>
      <c r="AK166" s="1888">
        <f t="shared" si="46"/>
        <v>0</v>
      </c>
      <c r="AL166" s="1889">
        <f t="shared" si="46"/>
        <v>0</v>
      </c>
      <c r="AM166" s="1890">
        <f t="shared" si="46"/>
        <v>0</v>
      </c>
      <c r="AN166" s="1887">
        <f t="shared" si="46"/>
        <v>0</v>
      </c>
      <c r="AO166" s="1887">
        <f t="shared" si="46"/>
        <v>0</v>
      </c>
      <c r="AP166" s="1887">
        <f t="shared" si="46"/>
        <v>0</v>
      </c>
      <c r="AQ166" s="1887">
        <f t="shared" si="46"/>
        <v>0</v>
      </c>
      <c r="AR166" s="1887">
        <f t="shared" si="46"/>
        <v>0</v>
      </c>
      <c r="AS166" s="1887">
        <f t="shared" si="46"/>
        <v>0</v>
      </c>
      <c r="AT166" s="1887">
        <f t="shared" si="46"/>
        <v>0</v>
      </c>
      <c r="AU166" s="1887">
        <f>SUM(AU156:AU165)</f>
        <v>0</v>
      </c>
      <c r="AV166" s="1887">
        <f>SUM(AV156:AV165)</f>
        <v>0</v>
      </c>
      <c r="BV166" s="3"/>
      <c r="BW166" s="3"/>
    </row>
    <row r="167" spans="1:130" x14ac:dyDescent="0.2">
      <c r="A167" s="2976" t="s">
        <v>49</v>
      </c>
      <c r="B167" s="2977"/>
      <c r="C167" s="1874">
        <f t="shared" si="43"/>
        <v>0</v>
      </c>
      <c r="D167" s="1875">
        <f>SUM(F167+H167+J167+L167+N167+P167+R167+T167+V167+X167+Z167+AB167+AD167+AF167+AH167+AJ167+AL167)</f>
        <v>0</v>
      </c>
      <c r="E167" s="1876">
        <f>SUM(G167+I167+K167+M167+O167+Q167+S167+U167+W167+Y167+AA167+AC167+AE167+AG167+AI167+AK167+AM167)</f>
        <v>0</v>
      </c>
      <c r="F167" s="1877"/>
      <c r="G167" s="1878"/>
      <c r="H167" s="1877"/>
      <c r="I167" s="1878"/>
      <c r="J167" s="1877"/>
      <c r="K167" s="1879"/>
      <c r="L167" s="1877"/>
      <c r="M167" s="1879"/>
      <c r="N167" s="1877"/>
      <c r="O167" s="1879"/>
      <c r="P167" s="1877"/>
      <c r="Q167" s="1879"/>
      <c r="R167" s="1877"/>
      <c r="S167" s="1879"/>
      <c r="T167" s="1877"/>
      <c r="U167" s="1879"/>
      <c r="V167" s="1877"/>
      <c r="W167" s="1879"/>
      <c r="X167" s="1877"/>
      <c r="Y167" s="1879"/>
      <c r="Z167" s="1877"/>
      <c r="AA167" s="1879"/>
      <c r="AB167" s="1877"/>
      <c r="AC167" s="1879"/>
      <c r="AD167" s="1877"/>
      <c r="AE167" s="1879"/>
      <c r="AF167" s="1877"/>
      <c r="AG167" s="1879"/>
      <c r="AH167" s="1877"/>
      <c r="AI167" s="1879"/>
      <c r="AJ167" s="1877"/>
      <c r="AK167" s="1879"/>
      <c r="AL167" s="1880"/>
      <c r="AM167" s="1881"/>
      <c r="AN167" s="1878"/>
      <c r="AO167" s="1878"/>
      <c r="AP167" s="1878"/>
      <c r="AQ167" s="1878"/>
      <c r="AR167" s="1878"/>
      <c r="AS167" s="1878"/>
      <c r="AT167" s="1878"/>
      <c r="AU167" s="1878"/>
      <c r="AV167" s="1878"/>
      <c r="BV167" s="3"/>
      <c r="BW167" s="3"/>
    </row>
    <row r="168" spans="1:130" x14ac:dyDescent="0.2">
      <c r="A168" s="2972" t="s">
        <v>214</v>
      </c>
      <c r="B168" s="2973"/>
      <c r="C168" s="1891">
        <f t="shared" si="43"/>
        <v>0</v>
      </c>
      <c r="D168" s="1277">
        <f>SUM(F168+H168+J168+L168+N168+P168+R168+T168+V168+X168+Z168+AB168+AD168+AF168+AH168+AJ168+AL168)</f>
        <v>0</v>
      </c>
      <c r="E168" s="1667">
        <f>SUM(G168+I168+K168+M168+O168+Q168+S168+U168+W168+Y168+AA168+AC168+AE168+AG168+AI168+AK168+AM168)</f>
        <v>0</v>
      </c>
      <c r="F168" s="1892"/>
      <c r="G168" s="1668"/>
      <c r="H168" s="1892"/>
      <c r="I168" s="1668"/>
      <c r="J168" s="1892"/>
      <c r="K168" s="1893"/>
      <c r="L168" s="1892"/>
      <c r="M168" s="1893"/>
      <c r="N168" s="1892"/>
      <c r="O168" s="1893"/>
      <c r="P168" s="1892"/>
      <c r="Q168" s="1893"/>
      <c r="R168" s="1892"/>
      <c r="S168" s="1893"/>
      <c r="T168" s="1892"/>
      <c r="U168" s="1893"/>
      <c r="V168" s="1892"/>
      <c r="W168" s="1893"/>
      <c r="X168" s="1892"/>
      <c r="Y168" s="1893"/>
      <c r="Z168" s="1892"/>
      <c r="AA168" s="1893"/>
      <c r="AB168" s="1892"/>
      <c r="AC168" s="1893"/>
      <c r="AD168" s="1892"/>
      <c r="AE168" s="1893"/>
      <c r="AF168" s="1892"/>
      <c r="AG168" s="1893"/>
      <c r="AH168" s="1892"/>
      <c r="AI168" s="1893"/>
      <c r="AJ168" s="1892"/>
      <c r="AK168" s="1893"/>
      <c r="AL168" s="1669"/>
      <c r="AM168" s="1279"/>
      <c r="AN168" s="1668"/>
      <c r="AO168" s="1668"/>
      <c r="AP168" s="1668"/>
      <c r="AQ168" s="1668"/>
      <c r="AR168" s="1668"/>
      <c r="AS168" s="1668"/>
      <c r="AT168" s="1668"/>
      <c r="AU168" s="1668"/>
      <c r="AV168" s="1668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1381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",[11]NOMBRE!B2," - ","( ",[11]NOMBRE!C2,[11]NOMBRE!D2,[11]NOMBRE!E2,[11]NOMBRE!F2,[11]NOMBRE!G2,"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",[11]NOMBRE!B6," - ","( ",[11]NOMBRE!C6,[11]NOMBRE!D6," )")</f>
        <v>MES: OCTUBRE - ( 10 )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",[11]NOMBRE!B7)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1280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607" t="s">
        <v>3</v>
      </c>
      <c r="B10" s="2607" t="s">
        <v>4</v>
      </c>
      <c r="C10" s="2454" t="s">
        <v>5</v>
      </c>
      <c r="D10" s="2455"/>
      <c r="E10" s="2456"/>
      <c r="F10" s="2982" t="s">
        <v>6</v>
      </c>
      <c r="G10" s="2741"/>
      <c r="H10" s="2741"/>
      <c r="I10" s="2741"/>
      <c r="J10" s="2741"/>
      <c r="K10" s="2741"/>
      <c r="L10" s="2741"/>
      <c r="M10" s="2741"/>
      <c r="N10" s="2741"/>
      <c r="O10" s="2741"/>
      <c r="P10" s="2741"/>
      <c r="Q10" s="2741"/>
      <c r="R10" s="2741"/>
      <c r="S10" s="2741"/>
      <c r="T10" s="2741"/>
      <c r="U10" s="2741"/>
      <c r="V10" s="2741"/>
      <c r="W10" s="2741"/>
      <c r="X10" s="2741"/>
      <c r="Y10" s="2741"/>
      <c r="Z10" s="2741"/>
      <c r="AA10" s="2741"/>
      <c r="AB10" s="2741"/>
      <c r="AC10" s="2741"/>
      <c r="AD10" s="2741"/>
      <c r="AE10" s="2741"/>
      <c r="AF10" s="2741"/>
      <c r="AG10" s="2741"/>
      <c r="AH10" s="2741"/>
      <c r="AI10" s="2741"/>
      <c r="AJ10" s="2741"/>
      <c r="AK10" s="2741"/>
      <c r="AL10" s="2741"/>
      <c r="AM10" s="2983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778"/>
      <c r="B11" s="2778"/>
      <c r="C11" s="2980"/>
      <c r="D11" s="2458"/>
      <c r="E11" s="2981"/>
      <c r="F11" s="2982" t="s">
        <v>15</v>
      </c>
      <c r="G11" s="2924"/>
      <c r="H11" s="2982" t="s">
        <v>16</v>
      </c>
      <c r="I11" s="2924"/>
      <c r="J11" s="2982" t="s">
        <v>17</v>
      </c>
      <c r="K11" s="2924"/>
      <c r="L11" s="2982" t="s">
        <v>18</v>
      </c>
      <c r="M11" s="2924"/>
      <c r="N11" s="2982" t="s">
        <v>19</v>
      </c>
      <c r="O11" s="2924"/>
      <c r="P11" s="2984" t="s">
        <v>20</v>
      </c>
      <c r="Q11" s="2921"/>
      <c r="R11" s="2984" t="s">
        <v>21</v>
      </c>
      <c r="S11" s="2921"/>
      <c r="T11" s="2984" t="s">
        <v>22</v>
      </c>
      <c r="U11" s="2921"/>
      <c r="V11" s="2984" t="s">
        <v>23</v>
      </c>
      <c r="W11" s="2921"/>
      <c r="X11" s="2984" t="s">
        <v>24</v>
      </c>
      <c r="Y11" s="2921"/>
      <c r="Z11" s="2984" t="s">
        <v>25</v>
      </c>
      <c r="AA11" s="2921"/>
      <c r="AB11" s="2984" t="s">
        <v>26</v>
      </c>
      <c r="AC11" s="2921"/>
      <c r="AD11" s="2984" t="s">
        <v>27</v>
      </c>
      <c r="AE11" s="2921"/>
      <c r="AF11" s="2984" t="s">
        <v>28</v>
      </c>
      <c r="AG11" s="2921"/>
      <c r="AH11" s="2984" t="s">
        <v>29</v>
      </c>
      <c r="AI11" s="2921"/>
      <c r="AJ11" s="2984" t="s">
        <v>30</v>
      </c>
      <c r="AK11" s="2921"/>
      <c r="AL11" s="2984" t="s">
        <v>31</v>
      </c>
      <c r="AM11" s="2985"/>
      <c r="AN11" s="2463"/>
      <c r="AO11" s="2463"/>
      <c r="AP11" s="2463"/>
      <c r="AQ11" s="2463"/>
      <c r="AR11" s="2463"/>
      <c r="AS11" s="2463"/>
      <c r="AT11" s="2463"/>
      <c r="AU11" s="2986" t="s">
        <v>32</v>
      </c>
      <c r="AV11" s="2986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979"/>
      <c r="B12" s="2979"/>
      <c r="C12" s="573" t="s">
        <v>34</v>
      </c>
      <c r="D12" s="668" t="s">
        <v>35</v>
      </c>
      <c r="E12" s="426" t="s">
        <v>36</v>
      </c>
      <c r="F12" s="1288" t="s">
        <v>35</v>
      </c>
      <c r="G12" s="426" t="s">
        <v>36</v>
      </c>
      <c r="H12" s="1288" t="s">
        <v>35</v>
      </c>
      <c r="I12" s="426" t="s">
        <v>36</v>
      </c>
      <c r="J12" s="1288" t="s">
        <v>35</v>
      </c>
      <c r="K12" s="426" t="s">
        <v>36</v>
      </c>
      <c r="L12" s="1288" t="s">
        <v>35</v>
      </c>
      <c r="M12" s="426" t="s">
        <v>36</v>
      </c>
      <c r="N12" s="1288" t="s">
        <v>35</v>
      </c>
      <c r="O12" s="426" t="s">
        <v>36</v>
      </c>
      <c r="P12" s="1288" t="s">
        <v>35</v>
      </c>
      <c r="Q12" s="426" t="s">
        <v>36</v>
      </c>
      <c r="R12" s="1288" t="s">
        <v>35</v>
      </c>
      <c r="S12" s="426" t="s">
        <v>36</v>
      </c>
      <c r="T12" s="1288" t="s">
        <v>35</v>
      </c>
      <c r="U12" s="426" t="s">
        <v>36</v>
      </c>
      <c r="V12" s="1288" t="s">
        <v>35</v>
      </c>
      <c r="W12" s="426" t="s">
        <v>36</v>
      </c>
      <c r="X12" s="1288" t="s">
        <v>35</v>
      </c>
      <c r="Y12" s="426" t="s">
        <v>36</v>
      </c>
      <c r="Z12" s="1288" t="s">
        <v>35</v>
      </c>
      <c r="AA12" s="426" t="s">
        <v>36</v>
      </c>
      <c r="AB12" s="1288" t="s">
        <v>35</v>
      </c>
      <c r="AC12" s="426" t="s">
        <v>36</v>
      </c>
      <c r="AD12" s="1288" t="s">
        <v>35</v>
      </c>
      <c r="AE12" s="426" t="s">
        <v>36</v>
      </c>
      <c r="AF12" s="1288" t="s">
        <v>35</v>
      </c>
      <c r="AG12" s="426" t="s">
        <v>36</v>
      </c>
      <c r="AH12" s="1288" t="s">
        <v>35</v>
      </c>
      <c r="AI12" s="426" t="s">
        <v>36</v>
      </c>
      <c r="AJ12" s="1288" t="s">
        <v>35</v>
      </c>
      <c r="AK12" s="426" t="s">
        <v>36</v>
      </c>
      <c r="AL12" s="1288" t="s">
        <v>35</v>
      </c>
      <c r="AM12" s="20" t="s">
        <v>36</v>
      </c>
      <c r="AN12" s="2981"/>
      <c r="AO12" s="2981"/>
      <c r="AP12" s="2981"/>
      <c r="AQ12" s="2981"/>
      <c r="AR12" s="2981"/>
      <c r="AS12" s="2981"/>
      <c r="AT12" s="2981"/>
      <c r="AU12" s="2986"/>
      <c r="AV12" s="2986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611" t="s">
        <v>37</v>
      </c>
      <c r="B13" s="1493" t="s">
        <v>38</v>
      </c>
      <c r="C13" s="1438">
        <f t="shared" ref="C13:C27" si="0">SUM(D13+E13)</f>
        <v>0</v>
      </c>
      <c r="D13" s="1427">
        <f>SUM(F13+H13+J13+L13+N13+P13+R13+T13+V13+X13+Z13+AB13+AD13+AF13+AH13+AJ13+AL13)</f>
        <v>0</v>
      </c>
      <c r="E13" s="1310">
        <f>SUM(G13+I13+K13+M13+O13+Q13+S13+U13+W13+Y13+AA13+AC13+AE13+AG13+AI13+AK13+AM13)</f>
        <v>0</v>
      </c>
      <c r="F13" s="1434"/>
      <c r="G13" s="1296"/>
      <c r="H13" s="1434"/>
      <c r="I13" s="1296"/>
      <c r="J13" s="1434"/>
      <c r="K13" s="1433"/>
      <c r="L13" s="1434"/>
      <c r="M13" s="1433"/>
      <c r="N13" s="1434"/>
      <c r="O13" s="1433"/>
      <c r="P13" s="1434"/>
      <c r="Q13" s="1433"/>
      <c r="R13" s="1434"/>
      <c r="S13" s="1433"/>
      <c r="T13" s="1434"/>
      <c r="U13" s="1433"/>
      <c r="V13" s="1434"/>
      <c r="W13" s="1433"/>
      <c r="X13" s="1434"/>
      <c r="Y13" s="1433"/>
      <c r="Z13" s="1434"/>
      <c r="AA13" s="1433"/>
      <c r="AB13" s="1434"/>
      <c r="AC13" s="1433"/>
      <c r="AD13" s="1434"/>
      <c r="AE13" s="1433"/>
      <c r="AF13" s="1434"/>
      <c r="AG13" s="1433"/>
      <c r="AH13" s="1434"/>
      <c r="AI13" s="1433"/>
      <c r="AJ13" s="1434"/>
      <c r="AK13" s="1433"/>
      <c r="AL13" s="1435"/>
      <c r="AM13" s="1436"/>
      <c r="AN13" s="1296">
        <v>0</v>
      </c>
      <c r="AO13" s="1296"/>
      <c r="AP13" s="1296"/>
      <c r="AQ13" s="1296"/>
      <c r="AR13" s="1296"/>
      <c r="AS13" s="1296"/>
      <c r="AT13" s="1365"/>
      <c r="AU13" s="1296"/>
      <c r="AV13" s="1296"/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788"/>
      <c r="B14" s="24" t="s">
        <v>39</v>
      </c>
      <c r="C14" s="25">
        <f t="shared" si="0"/>
        <v>155</v>
      </c>
      <c r="D14" s="26">
        <f t="shared" ref="D14:E27" si="4">SUM(F14+H14+J14+L14+N14+P14+R14+T14+V14+X14+Z14+AB14+AD14+AF14+AH14+AJ14+AL14)</f>
        <v>34</v>
      </c>
      <c r="E14" s="27">
        <f t="shared" si="4"/>
        <v>121</v>
      </c>
      <c r="F14" s="28">
        <v>0</v>
      </c>
      <c r="G14" s="29">
        <v>0</v>
      </c>
      <c r="H14" s="28">
        <v>0</v>
      </c>
      <c r="I14" s="29">
        <v>0</v>
      </c>
      <c r="J14" s="28">
        <v>10</v>
      </c>
      <c r="K14" s="30">
        <v>41</v>
      </c>
      <c r="L14" s="28">
        <v>18</v>
      </c>
      <c r="M14" s="30">
        <v>72</v>
      </c>
      <c r="N14" s="28">
        <v>0</v>
      </c>
      <c r="O14" s="30">
        <v>2</v>
      </c>
      <c r="P14" s="28">
        <v>0</v>
      </c>
      <c r="Q14" s="30">
        <v>0</v>
      </c>
      <c r="R14" s="28">
        <v>0</v>
      </c>
      <c r="S14" s="30">
        <v>0</v>
      </c>
      <c r="T14" s="28">
        <v>1</v>
      </c>
      <c r="U14" s="30">
        <v>2</v>
      </c>
      <c r="V14" s="28">
        <v>3</v>
      </c>
      <c r="W14" s="30">
        <v>1</v>
      </c>
      <c r="X14" s="28">
        <v>1</v>
      </c>
      <c r="Y14" s="30">
        <v>0</v>
      </c>
      <c r="Z14" s="28">
        <v>0</v>
      </c>
      <c r="AA14" s="30">
        <v>1</v>
      </c>
      <c r="AB14" s="28">
        <v>0</v>
      </c>
      <c r="AC14" s="30">
        <v>0</v>
      </c>
      <c r="AD14" s="28">
        <v>0</v>
      </c>
      <c r="AE14" s="30">
        <v>0</v>
      </c>
      <c r="AF14" s="28">
        <v>0</v>
      </c>
      <c r="AG14" s="30">
        <v>1</v>
      </c>
      <c r="AH14" s="28">
        <v>1</v>
      </c>
      <c r="AI14" s="30">
        <v>1</v>
      </c>
      <c r="AJ14" s="28">
        <v>0</v>
      </c>
      <c r="AK14" s="30">
        <v>0</v>
      </c>
      <c r="AL14" s="31">
        <v>0</v>
      </c>
      <c r="AM14" s="32">
        <v>0</v>
      </c>
      <c r="AN14" s="29">
        <v>155</v>
      </c>
      <c r="AO14" s="29">
        <v>7</v>
      </c>
      <c r="AP14" s="29">
        <v>23</v>
      </c>
      <c r="AQ14" s="29">
        <v>3</v>
      </c>
      <c r="AR14" s="29">
        <v>2</v>
      </c>
      <c r="AS14" s="29">
        <v>0</v>
      </c>
      <c r="AT14" s="33"/>
      <c r="AU14" s="29">
        <v>5</v>
      </c>
      <c r="AV14" s="29">
        <v>2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788"/>
      <c r="B15" s="24" t="s">
        <v>40</v>
      </c>
      <c r="C15" s="25">
        <f t="shared" si="0"/>
        <v>180</v>
      </c>
      <c r="D15" s="26">
        <f t="shared" si="4"/>
        <v>86</v>
      </c>
      <c r="E15" s="27">
        <f t="shared" si="4"/>
        <v>94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0</v>
      </c>
      <c r="M15" s="30">
        <v>0</v>
      </c>
      <c r="N15" s="28">
        <v>6</v>
      </c>
      <c r="O15" s="30">
        <v>1</v>
      </c>
      <c r="P15" s="28">
        <v>5</v>
      </c>
      <c r="Q15" s="30">
        <v>0</v>
      </c>
      <c r="R15" s="28">
        <v>5</v>
      </c>
      <c r="S15" s="30">
        <v>13</v>
      </c>
      <c r="T15" s="28">
        <v>17</v>
      </c>
      <c r="U15" s="30">
        <v>5</v>
      </c>
      <c r="V15" s="28">
        <v>6</v>
      </c>
      <c r="W15" s="30">
        <v>3</v>
      </c>
      <c r="X15" s="28">
        <v>5</v>
      </c>
      <c r="Y15" s="30">
        <v>6</v>
      </c>
      <c r="Z15" s="28">
        <v>9</v>
      </c>
      <c r="AA15" s="30">
        <v>21</v>
      </c>
      <c r="AB15" s="28">
        <v>6</v>
      </c>
      <c r="AC15" s="30">
        <v>16</v>
      </c>
      <c r="AD15" s="28">
        <v>10</v>
      </c>
      <c r="AE15" s="30">
        <v>11</v>
      </c>
      <c r="AF15" s="28">
        <v>9</v>
      </c>
      <c r="AG15" s="30">
        <v>11</v>
      </c>
      <c r="AH15" s="28">
        <v>7</v>
      </c>
      <c r="AI15" s="30">
        <v>5</v>
      </c>
      <c r="AJ15" s="28">
        <v>0</v>
      </c>
      <c r="AK15" s="30">
        <v>2</v>
      </c>
      <c r="AL15" s="31">
        <v>1</v>
      </c>
      <c r="AM15" s="32">
        <v>0</v>
      </c>
      <c r="AN15" s="29">
        <v>180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788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>
        <v>0</v>
      </c>
      <c r="AO16" s="29">
        <v>0</v>
      </c>
      <c r="AP16" s="29"/>
      <c r="AQ16" s="29">
        <v>0</v>
      </c>
      <c r="AR16" s="29">
        <v>0</v>
      </c>
      <c r="AS16" s="29">
        <v>0</v>
      </c>
      <c r="AT16" s="33"/>
      <c r="AU16" s="29">
        <v>0</v>
      </c>
      <c r="AV16" s="29">
        <v>0</v>
      </c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788"/>
      <c r="B17" s="24" t="s">
        <v>42</v>
      </c>
      <c r="C17" s="25">
        <f t="shared" si="0"/>
        <v>145</v>
      </c>
      <c r="D17" s="26">
        <f t="shared" si="4"/>
        <v>81</v>
      </c>
      <c r="E17" s="27">
        <f t="shared" si="4"/>
        <v>64</v>
      </c>
      <c r="F17" s="28">
        <v>0</v>
      </c>
      <c r="G17" s="29">
        <v>0</v>
      </c>
      <c r="H17" s="28">
        <v>0</v>
      </c>
      <c r="I17" s="29">
        <v>0</v>
      </c>
      <c r="J17" s="28">
        <v>1</v>
      </c>
      <c r="K17" s="30">
        <v>2</v>
      </c>
      <c r="L17" s="28">
        <v>8</v>
      </c>
      <c r="M17" s="30">
        <v>13</v>
      </c>
      <c r="N17" s="28">
        <v>10</v>
      </c>
      <c r="O17" s="30">
        <v>8</v>
      </c>
      <c r="P17" s="28">
        <v>9</v>
      </c>
      <c r="Q17" s="30">
        <v>2</v>
      </c>
      <c r="R17" s="28">
        <v>2</v>
      </c>
      <c r="S17" s="30">
        <v>8</v>
      </c>
      <c r="T17" s="28">
        <v>14</v>
      </c>
      <c r="U17" s="30">
        <v>2</v>
      </c>
      <c r="V17" s="28">
        <v>3</v>
      </c>
      <c r="W17" s="30">
        <v>4</v>
      </c>
      <c r="X17" s="28">
        <v>7</v>
      </c>
      <c r="Y17" s="30">
        <v>1</v>
      </c>
      <c r="Z17" s="28">
        <v>5</v>
      </c>
      <c r="AA17" s="30">
        <v>4</v>
      </c>
      <c r="AB17" s="28">
        <v>9</v>
      </c>
      <c r="AC17" s="30">
        <v>10</v>
      </c>
      <c r="AD17" s="28">
        <v>2</v>
      </c>
      <c r="AE17" s="30">
        <v>1</v>
      </c>
      <c r="AF17" s="28">
        <v>6</v>
      </c>
      <c r="AG17" s="30">
        <v>1</v>
      </c>
      <c r="AH17" s="28">
        <v>5</v>
      </c>
      <c r="AI17" s="30">
        <v>6</v>
      </c>
      <c r="AJ17" s="28">
        <v>0</v>
      </c>
      <c r="AK17" s="30">
        <v>2</v>
      </c>
      <c r="AL17" s="31">
        <v>0</v>
      </c>
      <c r="AM17" s="32">
        <v>0</v>
      </c>
      <c r="AN17" s="29">
        <v>145</v>
      </c>
      <c r="AO17" s="29">
        <v>0</v>
      </c>
      <c r="AP17" s="29">
        <v>5</v>
      </c>
      <c r="AQ17" s="29">
        <v>1</v>
      </c>
      <c r="AR17" s="29">
        <v>0</v>
      </c>
      <c r="AS17" s="29">
        <v>0</v>
      </c>
      <c r="AT17" s="33"/>
      <c r="AU17" s="29">
        <v>0</v>
      </c>
      <c r="AV17" s="29">
        <v>1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788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>
        <v>0</v>
      </c>
      <c r="AO18" s="29">
        <v>0</v>
      </c>
      <c r="AP18" s="29"/>
      <c r="AQ18" s="29">
        <v>0</v>
      </c>
      <c r="AR18" s="29">
        <v>0</v>
      </c>
      <c r="AS18" s="29">
        <v>0</v>
      </c>
      <c r="AT18" s="33"/>
      <c r="AU18" s="29">
        <v>0</v>
      </c>
      <c r="AV18" s="29">
        <v>0</v>
      </c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788"/>
      <c r="B19" s="24" t="s">
        <v>44</v>
      </c>
      <c r="C19" s="34">
        <f t="shared" si="0"/>
        <v>110</v>
      </c>
      <c r="D19" s="35">
        <f t="shared" si="4"/>
        <v>35</v>
      </c>
      <c r="E19" s="36">
        <f t="shared" si="4"/>
        <v>75</v>
      </c>
      <c r="F19" s="37">
        <v>0</v>
      </c>
      <c r="G19" s="38">
        <v>0</v>
      </c>
      <c r="H19" s="37">
        <v>7</v>
      </c>
      <c r="I19" s="38">
        <v>0</v>
      </c>
      <c r="J19" s="37">
        <v>17</v>
      </c>
      <c r="K19" s="39">
        <v>33</v>
      </c>
      <c r="L19" s="37">
        <v>7</v>
      </c>
      <c r="M19" s="39">
        <v>37</v>
      </c>
      <c r="N19" s="37">
        <v>3</v>
      </c>
      <c r="O19" s="39">
        <v>1</v>
      </c>
      <c r="P19" s="37">
        <v>1</v>
      </c>
      <c r="Q19" s="39">
        <v>0</v>
      </c>
      <c r="R19" s="37">
        <v>0</v>
      </c>
      <c r="S19" s="39">
        <v>2</v>
      </c>
      <c r="T19" s="37">
        <v>0</v>
      </c>
      <c r="U19" s="39">
        <v>0</v>
      </c>
      <c r="V19" s="37">
        <v>0</v>
      </c>
      <c r="W19" s="39">
        <v>0</v>
      </c>
      <c r="X19" s="37">
        <v>0</v>
      </c>
      <c r="Y19" s="39">
        <v>0</v>
      </c>
      <c r="Z19" s="37">
        <v>0</v>
      </c>
      <c r="AA19" s="39">
        <v>1</v>
      </c>
      <c r="AB19" s="37">
        <v>0</v>
      </c>
      <c r="AC19" s="39">
        <v>0</v>
      </c>
      <c r="AD19" s="37">
        <v>0</v>
      </c>
      <c r="AE19" s="39">
        <v>0</v>
      </c>
      <c r="AF19" s="37">
        <v>0</v>
      </c>
      <c r="AG19" s="39">
        <v>0</v>
      </c>
      <c r="AH19" s="37">
        <v>0</v>
      </c>
      <c r="AI19" s="39">
        <v>1</v>
      </c>
      <c r="AJ19" s="37">
        <v>0</v>
      </c>
      <c r="AK19" s="39">
        <v>0</v>
      </c>
      <c r="AL19" s="40">
        <v>0</v>
      </c>
      <c r="AM19" s="41">
        <v>0</v>
      </c>
      <c r="AN19" s="38">
        <v>110</v>
      </c>
      <c r="AO19" s="38">
        <v>0</v>
      </c>
      <c r="AP19" s="38">
        <v>22</v>
      </c>
      <c r="AQ19" s="38">
        <v>0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788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42"/>
      <c r="AU20" s="38">
        <v>0</v>
      </c>
      <c r="AV20" s="38">
        <v>0</v>
      </c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788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42"/>
      <c r="AU21" s="38">
        <v>0</v>
      </c>
      <c r="AV21" s="38">
        <v>0</v>
      </c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788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42"/>
      <c r="AU22" s="38">
        <v>0</v>
      </c>
      <c r="AV22" s="38">
        <v>0</v>
      </c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987"/>
      <c r="B23" s="1366" t="s">
        <v>48</v>
      </c>
      <c r="C23" s="1367">
        <f t="shared" si="0"/>
        <v>590</v>
      </c>
      <c r="D23" s="1368">
        <f t="shared" si="4"/>
        <v>236</v>
      </c>
      <c r="E23" s="1303">
        <f t="shared" si="4"/>
        <v>354</v>
      </c>
      <c r="F23" s="1369">
        <f>SUM(F13:F22)</f>
        <v>0</v>
      </c>
      <c r="G23" s="1370">
        <f t="shared" ref="G23:AS23" si="11">SUM(G13:G22)</f>
        <v>0</v>
      </c>
      <c r="H23" s="1369">
        <f t="shared" si="11"/>
        <v>7</v>
      </c>
      <c r="I23" s="1370">
        <f t="shared" si="11"/>
        <v>0</v>
      </c>
      <c r="J23" s="1369">
        <f t="shared" si="11"/>
        <v>28</v>
      </c>
      <c r="K23" s="1371">
        <f t="shared" si="11"/>
        <v>76</v>
      </c>
      <c r="L23" s="1369">
        <f t="shared" si="11"/>
        <v>33</v>
      </c>
      <c r="M23" s="1371">
        <f t="shared" si="11"/>
        <v>122</v>
      </c>
      <c r="N23" s="1369">
        <f t="shared" si="11"/>
        <v>19</v>
      </c>
      <c r="O23" s="1371">
        <f t="shared" si="11"/>
        <v>12</v>
      </c>
      <c r="P23" s="1369">
        <f t="shared" si="11"/>
        <v>15</v>
      </c>
      <c r="Q23" s="1371">
        <f t="shared" si="11"/>
        <v>2</v>
      </c>
      <c r="R23" s="1369">
        <f t="shared" si="11"/>
        <v>7</v>
      </c>
      <c r="S23" s="1371">
        <f t="shared" si="11"/>
        <v>23</v>
      </c>
      <c r="T23" s="1369">
        <f t="shared" si="11"/>
        <v>32</v>
      </c>
      <c r="U23" s="1371">
        <f t="shared" si="11"/>
        <v>9</v>
      </c>
      <c r="V23" s="1369">
        <f t="shared" si="11"/>
        <v>12</v>
      </c>
      <c r="W23" s="1371">
        <f t="shared" si="11"/>
        <v>8</v>
      </c>
      <c r="X23" s="1369">
        <f t="shared" si="11"/>
        <v>13</v>
      </c>
      <c r="Y23" s="1371">
        <f t="shared" si="11"/>
        <v>7</v>
      </c>
      <c r="Z23" s="1369">
        <f t="shared" si="11"/>
        <v>14</v>
      </c>
      <c r="AA23" s="1371">
        <f t="shared" si="11"/>
        <v>27</v>
      </c>
      <c r="AB23" s="1369">
        <f t="shared" si="11"/>
        <v>15</v>
      </c>
      <c r="AC23" s="1371">
        <f t="shared" si="11"/>
        <v>26</v>
      </c>
      <c r="AD23" s="1369">
        <f t="shared" si="11"/>
        <v>12</v>
      </c>
      <c r="AE23" s="1371">
        <f t="shared" si="11"/>
        <v>12</v>
      </c>
      <c r="AF23" s="1369">
        <f t="shared" si="11"/>
        <v>15</v>
      </c>
      <c r="AG23" s="1371">
        <f t="shared" si="11"/>
        <v>13</v>
      </c>
      <c r="AH23" s="1369">
        <f t="shared" si="11"/>
        <v>13</v>
      </c>
      <c r="AI23" s="1371">
        <f t="shared" si="11"/>
        <v>13</v>
      </c>
      <c r="AJ23" s="1369">
        <f t="shared" si="11"/>
        <v>0</v>
      </c>
      <c r="AK23" s="1371">
        <f t="shared" si="11"/>
        <v>4</v>
      </c>
      <c r="AL23" s="1372">
        <f t="shared" si="11"/>
        <v>1</v>
      </c>
      <c r="AM23" s="1373">
        <f t="shared" si="11"/>
        <v>0</v>
      </c>
      <c r="AN23" s="1370">
        <f t="shared" si="11"/>
        <v>590</v>
      </c>
      <c r="AO23" s="1370">
        <f t="shared" si="11"/>
        <v>7</v>
      </c>
      <c r="AP23" s="1370">
        <f>SUM(AP13:AP22)</f>
        <v>50</v>
      </c>
      <c r="AQ23" s="1370">
        <f t="shared" si="11"/>
        <v>4</v>
      </c>
      <c r="AR23" s="1370">
        <f t="shared" si="11"/>
        <v>2</v>
      </c>
      <c r="AS23" s="1370">
        <f t="shared" si="11"/>
        <v>0</v>
      </c>
      <c r="AT23" s="1374"/>
      <c r="AU23" s="1370">
        <f>SUM(AU13:AU22)</f>
        <v>5</v>
      </c>
      <c r="AV23" s="1370">
        <f>SUM(AV13:AV22)</f>
        <v>3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988" t="s">
        <v>49</v>
      </c>
      <c r="B24" s="2927"/>
      <c r="C24" s="1301">
        <f t="shared" si="0"/>
        <v>58</v>
      </c>
      <c r="D24" s="1302">
        <f t="shared" si="4"/>
        <v>38</v>
      </c>
      <c r="E24" s="1303">
        <f t="shared" si="4"/>
        <v>20</v>
      </c>
      <c r="F24" s="1304">
        <v>0</v>
      </c>
      <c r="G24" s="1375">
        <v>0</v>
      </c>
      <c r="H24" s="1304">
        <v>0</v>
      </c>
      <c r="I24" s="1375">
        <v>0</v>
      </c>
      <c r="J24" s="1304">
        <v>1</v>
      </c>
      <c r="K24" s="1305">
        <v>0</v>
      </c>
      <c r="L24" s="1304">
        <v>4</v>
      </c>
      <c r="M24" s="1305">
        <v>0</v>
      </c>
      <c r="N24" s="1304">
        <v>2</v>
      </c>
      <c r="O24" s="1305">
        <v>7</v>
      </c>
      <c r="P24" s="1304">
        <v>10</v>
      </c>
      <c r="Q24" s="1305">
        <v>2</v>
      </c>
      <c r="R24" s="1304">
        <v>5</v>
      </c>
      <c r="S24" s="1305">
        <v>11</v>
      </c>
      <c r="T24" s="1304">
        <v>7</v>
      </c>
      <c r="U24" s="1305">
        <v>0</v>
      </c>
      <c r="V24" s="1304">
        <v>0</v>
      </c>
      <c r="W24" s="1305">
        <v>0</v>
      </c>
      <c r="X24" s="1304">
        <v>0</v>
      </c>
      <c r="Y24" s="1305">
        <v>0</v>
      </c>
      <c r="Z24" s="1304">
        <v>0</v>
      </c>
      <c r="AA24" s="1305">
        <v>0</v>
      </c>
      <c r="AB24" s="1304">
        <v>4</v>
      </c>
      <c r="AC24" s="1305">
        <v>0</v>
      </c>
      <c r="AD24" s="1304">
        <v>5</v>
      </c>
      <c r="AE24" s="1305">
        <v>0</v>
      </c>
      <c r="AF24" s="1304">
        <v>0</v>
      </c>
      <c r="AG24" s="1305">
        <v>0</v>
      </c>
      <c r="AH24" s="1304">
        <v>0</v>
      </c>
      <c r="AI24" s="1305">
        <v>0</v>
      </c>
      <c r="AJ24" s="1304">
        <v>0</v>
      </c>
      <c r="AK24" s="1305">
        <v>0</v>
      </c>
      <c r="AL24" s="1306">
        <v>0</v>
      </c>
      <c r="AM24" s="1307">
        <v>0</v>
      </c>
      <c r="AN24" s="1375">
        <v>58</v>
      </c>
      <c r="AO24" s="1375">
        <v>0</v>
      </c>
      <c r="AP24" s="1375">
        <v>0</v>
      </c>
      <c r="AQ24" s="1375">
        <v>0</v>
      </c>
      <c r="AR24" s="1375">
        <v>0</v>
      </c>
      <c r="AS24" s="1375">
        <v>0</v>
      </c>
      <c r="AT24" s="1374"/>
      <c r="AU24" s="1375">
        <v>3</v>
      </c>
      <c r="AV24" s="1375">
        <v>0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1350" t="s">
        <v>50</v>
      </c>
      <c r="B25" s="46" t="s">
        <v>39</v>
      </c>
      <c r="C25" s="749">
        <f t="shared" si="0"/>
        <v>2</v>
      </c>
      <c r="D25" s="750">
        <f t="shared" si="4"/>
        <v>1</v>
      </c>
      <c r="E25" s="49">
        <f t="shared" si="4"/>
        <v>1</v>
      </c>
      <c r="F25" s="751">
        <v>0</v>
      </c>
      <c r="G25" s="50">
        <v>0</v>
      </c>
      <c r="H25" s="751">
        <v>0</v>
      </c>
      <c r="I25" s="50">
        <v>0</v>
      </c>
      <c r="J25" s="751">
        <v>1</v>
      </c>
      <c r="K25" s="752">
        <v>0</v>
      </c>
      <c r="L25" s="751">
        <v>0</v>
      </c>
      <c r="M25" s="752">
        <v>0</v>
      </c>
      <c r="N25" s="751">
        <v>0</v>
      </c>
      <c r="O25" s="752">
        <v>0</v>
      </c>
      <c r="P25" s="751">
        <v>0</v>
      </c>
      <c r="Q25" s="752">
        <v>0</v>
      </c>
      <c r="R25" s="751">
        <v>0</v>
      </c>
      <c r="S25" s="752">
        <v>0</v>
      </c>
      <c r="T25" s="751">
        <v>0</v>
      </c>
      <c r="U25" s="752">
        <v>0</v>
      </c>
      <c r="V25" s="751">
        <v>0</v>
      </c>
      <c r="W25" s="752">
        <v>1</v>
      </c>
      <c r="X25" s="751">
        <v>0</v>
      </c>
      <c r="Y25" s="752">
        <v>0</v>
      </c>
      <c r="Z25" s="751">
        <v>0</v>
      </c>
      <c r="AA25" s="752">
        <v>0</v>
      </c>
      <c r="AB25" s="751">
        <v>0</v>
      </c>
      <c r="AC25" s="752">
        <v>0</v>
      </c>
      <c r="AD25" s="751">
        <v>0</v>
      </c>
      <c r="AE25" s="752">
        <v>0</v>
      </c>
      <c r="AF25" s="751">
        <v>0</v>
      </c>
      <c r="AG25" s="752">
        <v>0</v>
      </c>
      <c r="AH25" s="751">
        <v>0</v>
      </c>
      <c r="AI25" s="752">
        <v>0</v>
      </c>
      <c r="AJ25" s="751">
        <v>0</v>
      </c>
      <c r="AK25" s="752">
        <v>0</v>
      </c>
      <c r="AL25" s="51">
        <v>0</v>
      </c>
      <c r="AM25" s="753">
        <v>0</v>
      </c>
      <c r="AN25" s="50">
        <v>2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611" t="s">
        <v>51</v>
      </c>
      <c r="B26" s="1401" t="s">
        <v>39</v>
      </c>
      <c r="C26" s="1438">
        <f t="shared" si="0"/>
        <v>211</v>
      </c>
      <c r="D26" s="1427">
        <f t="shared" si="4"/>
        <v>57</v>
      </c>
      <c r="E26" s="1310">
        <f t="shared" si="4"/>
        <v>154</v>
      </c>
      <c r="F26" s="1434">
        <v>0</v>
      </c>
      <c r="G26" s="1296">
        <v>0</v>
      </c>
      <c r="H26" s="1434">
        <v>0</v>
      </c>
      <c r="I26" s="1296">
        <v>0</v>
      </c>
      <c r="J26" s="1434">
        <v>0</v>
      </c>
      <c r="K26" s="1433">
        <v>14</v>
      </c>
      <c r="L26" s="1434">
        <v>10</v>
      </c>
      <c r="M26" s="1433">
        <v>48</v>
      </c>
      <c r="N26" s="1434">
        <v>1</v>
      </c>
      <c r="O26" s="1433">
        <v>12</v>
      </c>
      <c r="P26" s="1434">
        <v>11</v>
      </c>
      <c r="Q26" s="1433">
        <v>2</v>
      </c>
      <c r="R26" s="1434">
        <v>4</v>
      </c>
      <c r="S26" s="1433">
        <v>10</v>
      </c>
      <c r="T26" s="1434">
        <v>5</v>
      </c>
      <c r="U26" s="1433">
        <v>16</v>
      </c>
      <c r="V26" s="1434">
        <v>7</v>
      </c>
      <c r="W26" s="1433">
        <v>3</v>
      </c>
      <c r="X26" s="1434">
        <v>5</v>
      </c>
      <c r="Y26" s="1433">
        <v>13</v>
      </c>
      <c r="Z26" s="1434">
        <v>1</v>
      </c>
      <c r="AA26" s="1433">
        <v>6</v>
      </c>
      <c r="AB26" s="1434">
        <v>6</v>
      </c>
      <c r="AC26" s="1433">
        <v>13</v>
      </c>
      <c r="AD26" s="1434">
        <v>1</v>
      </c>
      <c r="AE26" s="1433">
        <v>8</v>
      </c>
      <c r="AF26" s="1434">
        <v>6</v>
      </c>
      <c r="AG26" s="1433">
        <v>3</v>
      </c>
      <c r="AH26" s="1434">
        <v>0</v>
      </c>
      <c r="AI26" s="1433">
        <v>3</v>
      </c>
      <c r="AJ26" s="1434">
        <v>0</v>
      </c>
      <c r="AK26" s="1433">
        <v>3</v>
      </c>
      <c r="AL26" s="1435">
        <v>0</v>
      </c>
      <c r="AM26" s="1436">
        <v>0</v>
      </c>
      <c r="AN26" s="1296">
        <v>211</v>
      </c>
      <c r="AO26" s="1296">
        <v>0</v>
      </c>
      <c r="AP26" s="1296">
        <v>14</v>
      </c>
      <c r="AQ26" s="1296">
        <v>1</v>
      </c>
      <c r="AR26" s="1296">
        <v>4</v>
      </c>
      <c r="AS26" s="1296">
        <v>0</v>
      </c>
      <c r="AT26" s="1365"/>
      <c r="AU26" s="1296">
        <v>0</v>
      </c>
      <c r="AV26" s="1296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987"/>
      <c r="B27" s="1281" t="s">
        <v>52</v>
      </c>
      <c r="C27" s="1250">
        <f t="shared" si="0"/>
        <v>0</v>
      </c>
      <c r="D27" s="1251">
        <f t="shared" si="4"/>
        <v>0</v>
      </c>
      <c r="E27" s="53">
        <f t="shared" si="4"/>
        <v>0</v>
      </c>
      <c r="F27" s="54"/>
      <c r="G27" s="1244"/>
      <c r="H27" s="54"/>
      <c r="I27" s="55"/>
      <c r="J27" s="54"/>
      <c r="K27" s="55"/>
      <c r="L27" s="54"/>
      <c r="M27" s="55"/>
      <c r="N27" s="54"/>
      <c r="O27" s="56"/>
      <c r="P27" s="54"/>
      <c r="Q27" s="1244"/>
      <c r="R27" s="1261"/>
      <c r="S27" s="55"/>
      <c r="T27" s="54"/>
      <c r="U27" s="55"/>
      <c r="V27" s="54"/>
      <c r="W27" s="55"/>
      <c r="X27" s="54"/>
      <c r="Y27" s="1244"/>
      <c r="Z27" s="54"/>
      <c r="AA27" s="1244"/>
      <c r="AB27" s="54"/>
      <c r="AC27" s="55"/>
      <c r="AD27" s="54"/>
      <c r="AE27" s="1244"/>
      <c r="AF27" s="54"/>
      <c r="AG27" s="1244"/>
      <c r="AH27" s="54"/>
      <c r="AI27" s="55"/>
      <c r="AJ27" s="54"/>
      <c r="AK27" s="55"/>
      <c r="AL27" s="57"/>
      <c r="AM27" s="58"/>
      <c r="AN27" s="56">
        <v>0</v>
      </c>
      <c r="AO27" s="56"/>
      <c r="AP27" s="56"/>
      <c r="AQ27" s="56"/>
      <c r="AR27" s="56"/>
      <c r="AS27" s="56"/>
      <c r="AT27" s="59"/>
      <c r="AU27" s="56"/>
      <c r="AV27" s="56"/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611" t="s">
        <v>3</v>
      </c>
      <c r="B29" s="2611" t="s">
        <v>54</v>
      </c>
      <c r="C29" s="2982" t="s">
        <v>55</v>
      </c>
      <c r="D29" s="2924"/>
      <c r="E29" s="2982" t="s">
        <v>56</v>
      </c>
      <c r="F29" s="2741"/>
      <c r="G29" s="2924"/>
      <c r="H29" s="2982" t="s">
        <v>15</v>
      </c>
      <c r="I29" s="2924"/>
      <c r="J29" s="2982" t="s">
        <v>16</v>
      </c>
      <c r="K29" s="2924"/>
      <c r="L29" s="2982" t="s">
        <v>17</v>
      </c>
      <c r="M29" s="2924"/>
      <c r="N29" s="2982" t="s">
        <v>18</v>
      </c>
      <c r="O29" s="2924"/>
      <c r="P29" s="2982" t="s">
        <v>19</v>
      </c>
      <c r="Q29" s="2924"/>
      <c r="R29" s="2984" t="s">
        <v>20</v>
      </c>
      <c r="S29" s="2921"/>
      <c r="T29" s="2984" t="s">
        <v>21</v>
      </c>
      <c r="U29" s="2921"/>
      <c r="V29" s="2984" t="s">
        <v>22</v>
      </c>
      <c r="W29" s="2921"/>
      <c r="X29" s="2984" t="s">
        <v>23</v>
      </c>
      <c r="Y29" s="2921"/>
      <c r="Z29" s="2984" t="s">
        <v>24</v>
      </c>
      <c r="AA29" s="2921"/>
      <c r="AB29" s="2984" t="s">
        <v>25</v>
      </c>
      <c r="AC29" s="2921"/>
      <c r="AD29" s="2984" t="s">
        <v>26</v>
      </c>
      <c r="AE29" s="2921"/>
      <c r="AF29" s="2984" t="s">
        <v>27</v>
      </c>
      <c r="AG29" s="2921"/>
      <c r="AH29" s="2984" t="s">
        <v>28</v>
      </c>
      <c r="AI29" s="2921"/>
      <c r="AJ29" s="2984" t="s">
        <v>29</v>
      </c>
      <c r="AK29" s="2921"/>
      <c r="AL29" s="2984" t="s">
        <v>30</v>
      </c>
      <c r="AM29" s="2921"/>
      <c r="AN29" s="2984" t="s">
        <v>31</v>
      </c>
      <c r="AO29" s="2985"/>
      <c r="AP29" s="2611" t="s">
        <v>10</v>
      </c>
      <c r="AQ29" s="2456" t="s">
        <v>11</v>
      </c>
      <c r="AR29" s="2456" t="s">
        <v>8</v>
      </c>
      <c r="AS29" s="2456" t="s">
        <v>9</v>
      </c>
      <c r="AT29" s="2611" t="s">
        <v>57</v>
      </c>
      <c r="AU29" s="261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987"/>
      <c r="B30" s="2987"/>
      <c r="C30" s="1263" t="s">
        <v>59</v>
      </c>
      <c r="D30" s="1263" t="s">
        <v>60</v>
      </c>
      <c r="E30" s="1288" t="s">
        <v>34</v>
      </c>
      <c r="F30" s="1289" t="s">
        <v>35</v>
      </c>
      <c r="G30" s="1298" t="s">
        <v>36</v>
      </c>
      <c r="H30" s="1288" t="s">
        <v>35</v>
      </c>
      <c r="I30" s="1298" t="s">
        <v>36</v>
      </c>
      <c r="J30" s="1288" t="s">
        <v>35</v>
      </c>
      <c r="K30" s="1298" t="s">
        <v>36</v>
      </c>
      <c r="L30" s="1288" t="s">
        <v>35</v>
      </c>
      <c r="M30" s="1298" t="s">
        <v>36</v>
      </c>
      <c r="N30" s="1288" t="s">
        <v>35</v>
      </c>
      <c r="O30" s="1298" t="s">
        <v>36</v>
      </c>
      <c r="P30" s="1288" t="s">
        <v>35</v>
      </c>
      <c r="Q30" s="1298" t="s">
        <v>36</v>
      </c>
      <c r="R30" s="1288" t="s">
        <v>35</v>
      </c>
      <c r="S30" s="1298" t="s">
        <v>36</v>
      </c>
      <c r="T30" s="1288" t="s">
        <v>35</v>
      </c>
      <c r="U30" s="1237" t="s">
        <v>36</v>
      </c>
      <c r="V30" s="1288" t="s">
        <v>35</v>
      </c>
      <c r="W30" s="1298" t="s">
        <v>36</v>
      </c>
      <c r="X30" s="1288" t="s">
        <v>35</v>
      </c>
      <c r="Y30" s="1298" t="s">
        <v>36</v>
      </c>
      <c r="Z30" s="1288" t="s">
        <v>35</v>
      </c>
      <c r="AA30" s="1298" t="s">
        <v>36</v>
      </c>
      <c r="AB30" s="1288" t="s">
        <v>35</v>
      </c>
      <c r="AC30" s="1298" t="s">
        <v>36</v>
      </c>
      <c r="AD30" s="1288" t="s">
        <v>35</v>
      </c>
      <c r="AE30" s="1298" t="s">
        <v>36</v>
      </c>
      <c r="AF30" s="1288" t="s">
        <v>35</v>
      </c>
      <c r="AG30" s="1298" t="s">
        <v>36</v>
      </c>
      <c r="AH30" s="1288" t="s">
        <v>35</v>
      </c>
      <c r="AI30" s="1298" t="s">
        <v>36</v>
      </c>
      <c r="AJ30" s="1288" t="s">
        <v>35</v>
      </c>
      <c r="AK30" s="1298" t="s">
        <v>36</v>
      </c>
      <c r="AL30" s="1288" t="s">
        <v>35</v>
      </c>
      <c r="AM30" s="1298" t="s">
        <v>36</v>
      </c>
      <c r="AN30" s="1288" t="s">
        <v>35</v>
      </c>
      <c r="AO30" s="1298" t="s">
        <v>36</v>
      </c>
      <c r="AP30" s="2987"/>
      <c r="AQ30" s="2981"/>
      <c r="AR30" s="2981"/>
      <c r="AS30" s="2981"/>
      <c r="AT30" s="2987"/>
      <c r="AU30" s="2987"/>
      <c r="AV30" s="1494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1495" t="s">
        <v>61</v>
      </c>
      <c r="B31" s="1496">
        <f>SUM(C31:D31)</f>
        <v>0</v>
      </c>
      <c r="C31" s="1296"/>
      <c r="D31" s="1497"/>
      <c r="E31" s="1498">
        <f>SUM(F31+G31)</f>
        <v>0</v>
      </c>
      <c r="F31" s="1499">
        <f>SUM(H31+J31+L31+N31+P31+R31+T31+V31+X31+Z31+AB31+AD31+AF31+AH31+AJ31+AL31+AN31)</f>
        <v>0</v>
      </c>
      <c r="G31" s="1379">
        <f>SUM(I31+K31+M31+O31+Q31+S31+U31+W31+Y31+AA31+AC31+AE31+AG31+AI31+AK31+AM31+AO31)</f>
        <v>0</v>
      </c>
      <c r="H31" s="1500"/>
      <c r="I31" s="1296"/>
      <c r="J31" s="1500"/>
      <c r="K31" s="1501"/>
      <c r="L31" s="1500"/>
      <c r="M31" s="1501"/>
      <c r="N31" s="1500"/>
      <c r="O31" s="1501"/>
      <c r="P31" s="1500"/>
      <c r="Q31" s="1296"/>
      <c r="R31" s="1500"/>
      <c r="S31" s="1296"/>
      <c r="T31" s="1502"/>
      <c r="U31" s="1501"/>
      <c r="V31" s="1500"/>
      <c r="W31" s="1501"/>
      <c r="X31" s="1500"/>
      <c r="Y31" s="1501"/>
      <c r="Z31" s="1500"/>
      <c r="AA31" s="1503"/>
      <c r="AB31" s="1500"/>
      <c r="AC31" s="1503"/>
      <c r="AD31" s="1500"/>
      <c r="AE31" s="1501"/>
      <c r="AF31" s="1500"/>
      <c r="AG31" s="1503"/>
      <c r="AH31" s="1500"/>
      <c r="AI31" s="1503"/>
      <c r="AJ31" s="1500"/>
      <c r="AK31" s="1501"/>
      <c r="AL31" s="1500"/>
      <c r="AM31" s="1501"/>
      <c r="AN31" s="1502"/>
      <c r="AO31" s="1501"/>
      <c r="AP31" s="1497"/>
      <c r="AQ31" s="1503"/>
      <c r="AR31" s="1503"/>
      <c r="AS31" s="1503"/>
      <c r="AT31" s="1503"/>
      <c r="AU31" s="1503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1380" t="s">
        <v>48</v>
      </c>
      <c r="B33" s="1381">
        <f t="shared" ref="B33:H33" si="19">SUM(B31:B32)</f>
        <v>0</v>
      </c>
      <c r="C33" s="1382">
        <f t="shared" si="19"/>
        <v>0</v>
      </c>
      <c r="D33" s="1381">
        <f t="shared" si="19"/>
        <v>0</v>
      </c>
      <c r="E33" s="1383">
        <f t="shared" si="19"/>
        <v>0</v>
      </c>
      <c r="F33" s="1383">
        <f t="shared" si="19"/>
        <v>0</v>
      </c>
      <c r="G33" s="1383">
        <f t="shared" si="19"/>
        <v>0</v>
      </c>
      <c r="H33" s="1343">
        <f t="shared" si="19"/>
        <v>0</v>
      </c>
      <c r="I33" s="1384">
        <f t="shared" ref="I33:AO33" si="20">SUM(I31:I32)</f>
        <v>0</v>
      </c>
      <c r="J33" s="1343">
        <f t="shared" si="20"/>
        <v>0</v>
      </c>
      <c r="K33" s="1384">
        <f t="shared" si="20"/>
        <v>0</v>
      </c>
      <c r="L33" s="1343">
        <f t="shared" si="20"/>
        <v>0</v>
      </c>
      <c r="M33" s="1384">
        <f t="shared" si="20"/>
        <v>0</v>
      </c>
      <c r="N33" s="1343">
        <f t="shared" si="20"/>
        <v>0</v>
      </c>
      <c r="O33" s="1384">
        <f t="shared" si="20"/>
        <v>0</v>
      </c>
      <c r="P33" s="1343">
        <f t="shared" si="20"/>
        <v>0</v>
      </c>
      <c r="Q33" s="1384">
        <f t="shared" si="20"/>
        <v>0</v>
      </c>
      <c r="R33" s="1343">
        <f t="shared" si="20"/>
        <v>0</v>
      </c>
      <c r="S33" s="1384">
        <f t="shared" si="20"/>
        <v>0</v>
      </c>
      <c r="T33" s="1343">
        <f t="shared" si="20"/>
        <v>0</v>
      </c>
      <c r="U33" s="1384">
        <f t="shared" si="20"/>
        <v>0</v>
      </c>
      <c r="V33" s="1343">
        <f t="shared" si="20"/>
        <v>0</v>
      </c>
      <c r="W33" s="1384">
        <f t="shared" si="20"/>
        <v>0</v>
      </c>
      <c r="X33" s="1343">
        <f t="shared" si="20"/>
        <v>0</v>
      </c>
      <c r="Y33" s="1384">
        <f t="shared" si="20"/>
        <v>0</v>
      </c>
      <c r="Z33" s="1343">
        <f t="shared" si="20"/>
        <v>0</v>
      </c>
      <c r="AA33" s="1384">
        <f t="shared" si="20"/>
        <v>0</v>
      </c>
      <c r="AB33" s="1343">
        <f t="shared" si="20"/>
        <v>0</v>
      </c>
      <c r="AC33" s="1384">
        <f t="shared" si="20"/>
        <v>0</v>
      </c>
      <c r="AD33" s="1343">
        <f t="shared" si="20"/>
        <v>0</v>
      </c>
      <c r="AE33" s="1384">
        <f t="shared" si="20"/>
        <v>0</v>
      </c>
      <c r="AF33" s="1343">
        <f t="shared" si="20"/>
        <v>0</v>
      </c>
      <c r="AG33" s="1384">
        <f t="shared" si="20"/>
        <v>0</v>
      </c>
      <c r="AH33" s="1343">
        <f t="shared" si="20"/>
        <v>0</v>
      </c>
      <c r="AI33" s="1384">
        <f t="shared" si="20"/>
        <v>0</v>
      </c>
      <c r="AJ33" s="1343">
        <f t="shared" si="20"/>
        <v>0</v>
      </c>
      <c r="AK33" s="1384">
        <f t="shared" si="20"/>
        <v>0</v>
      </c>
      <c r="AL33" s="1343">
        <f t="shared" si="20"/>
        <v>0</v>
      </c>
      <c r="AM33" s="1384">
        <f t="shared" si="20"/>
        <v>0</v>
      </c>
      <c r="AN33" s="1343">
        <f t="shared" si="20"/>
        <v>0</v>
      </c>
      <c r="AO33" s="1344">
        <f t="shared" si="20"/>
        <v>0</v>
      </c>
      <c r="AP33" s="1348">
        <f>SUM(AP31:AP32)</f>
        <v>0</v>
      </c>
      <c r="AQ33" s="1344">
        <f>SUM(AQ31:AQ32)</f>
        <v>0</v>
      </c>
      <c r="AR33" s="1344"/>
      <c r="AS33" s="1344"/>
      <c r="AT33" s="1344">
        <f>SUM(AT31:AT32)</f>
        <v>0</v>
      </c>
      <c r="AU33" s="1344">
        <f>SUM(AU31:AU32)</f>
        <v>0</v>
      </c>
      <c r="AV33" s="1494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1262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989" t="s">
        <v>3</v>
      </c>
      <c r="B35" s="2989" t="s">
        <v>64</v>
      </c>
      <c r="C35" s="2990" t="s">
        <v>65</v>
      </c>
      <c r="D35" s="2991"/>
      <c r="E35" s="2990" t="s">
        <v>56</v>
      </c>
      <c r="F35" s="2992"/>
      <c r="G35" s="2991"/>
      <c r="H35" s="2993" t="s">
        <v>66</v>
      </c>
      <c r="I35" s="2994"/>
      <c r="J35" s="2994"/>
      <c r="K35" s="2994"/>
      <c r="L35" s="2994"/>
      <c r="M35" s="299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987"/>
      <c r="B36" s="2987"/>
      <c r="C36" s="1263" t="s">
        <v>59</v>
      </c>
      <c r="D36" s="1263" t="s">
        <v>60</v>
      </c>
      <c r="E36" s="1504" t="s">
        <v>34</v>
      </c>
      <c r="F36" s="1505" t="s">
        <v>35</v>
      </c>
      <c r="G36" s="1506" t="s">
        <v>36</v>
      </c>
      <c r="H36" s="1507" t="s">
        <v>67</v>
      </c>
      <c r="I36" s="1508" t="s">
        <v>68</v>
      </c>
      <c r="J36" s="1508" t="s">
        <v>69</v>
      </c>
      <c r="K36" s="1508" t="s">
        <v>70</v>
      </c>
      <c r="L36" s="1508" t="s">
        <v>71</v>
      </c>
      <c r="M36" s="1509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1495" t="s">
        <v>61</v>
      </c>
      <c r="B37" s="1496">
        <f>SUM(C37:D37)</f>
        <v>4</v>
      </c>
      <c r="C37" s="1503"/>
      <c r="D37" s="1503">
        <v>4</v>
      </c>
      <c r="E37" s="1510">
        <f>SUM(F37:G37)</f>
        <v>16</v>
      </c>
      <c r="F37" s="1511">
        <v>10</v>
      </c>
      <c r="G37" s="1503">
        <v>6</v>
      </c>
      <c r="H37" s="1500"/>
      <c r="I37" s="1512"/>
      <c r="J37" s="1512"/>
      <c r="K37" s="1512">
        <v>4</v>
      </c>
      <c r="L37" s="1512"/>
      <c r="M37" s="150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1264" t="s">
        <v>62</v>
      </c>
      <c r="B38" s="1265">
        <f>SUM(C38:D38)</f>
        <v>0</v>
      </c>
      <c r="C38" s="1266"/>
      <c r="D38" s="1266"/>
      <c r="E38" s="1267">
        <f>SUM(F38:G38)</f>
        <v>0</v>
      </c>
      <c r="F38" s="1268"/>
      <c r="G38" s="1266"/>
      <c r="H38" s="1254"/>
      <c r="I38" s="1282"/>
      <c r="J38" s="1282"/>
      <c r="K38" s="1282"/>
      <c r="L38" s="1282"/>
      <c r="M38" s="125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1513" t="s">
        <v>48</v>
      </c>
      <c r="B39" s="1514">
        <f t="shared" ref="B39:M39" si="21">SUM(B37:B38)</f>
        <v>4</v>
      </c>
      <c r="C39" s="1515">
        <f t="shared" si="21"/>
        <v>0</v>
      </c>
      <c r="D39" s="1516">
        <f t="shared" si="21"/>
        <v>4</v>
      </c>
      <c r="E39" s="1517">
        <f t="shared" si="21"/>
        <v>16</v>
      </c>
      <c r="F39" s="1518">
        <f t="shared" si="21"/>
        <v>10</v>
      </c>
      <c r="G39" s="1518">
        <f t="shared" si="21"/>
        <v>6</v>
      </c>
      <c r="H39" s="1515">
        <f t="shared" si="21"/>
        <v>0</v>
      </c>
      <c r="I39" s="1519">
        <f t="shared" si="21"/>
        <v>0</v>
      </c>
      <c r="J39" s="1519">
        <f t="shared" si="21"/>
        <v>0</v>
      </c>
      <c r="K39" s="1519">
        <f t="shared" si="21"/>
        <v>4</v>
      </c>
      <c r="L39" s="1519">
        <f t="shared" si="21"/>
        <v>0</v>
      </c>
      <c r="M39" s="1520">
        <f t="shared" si="21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607" t="s">
        <v>3</v>
      </c>
      <c r="B41" s="2611" t="s">
        <v>4</v>
      </c>
      <c r="C41" s="2611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1521"/>
      <c r="Y41" s="1522"/>
      <c r="Z41" s="1522"/>
      <c r="AA41" s="1522"/>
      <c r="AB41" s="1522"/>
      <c r="AC41" s="1522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979"/>
      <c r="B42" s="2987"/>
      <c r="C42" s="2987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1521"/>
      <c r="Y42" s="1522"/>
      <c r="Z42" s="1522"/>
      <c r="AA42" s="1522"/>
      <c r="AB42" s="1522"/>
      <c r="AC42" s="1522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611" t="s">
        <v>74</v>
      </c>
      <c r="B43" s="46" t="s">
        <v>52</v>
      </c>
      <c r="C43" s="79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1521"/>
      <c r="Y43" s="1522"/>
      <c r="Z43" s="1522"/>
      <c r="AA43" s="1522"/>
      <c r="AB43" s="1522"/>
      <c r="AC43" s="1522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987"/>
      <c r="B44" s="77" t="s">
        <v>39</v>
      </c>
      <c r="C44" s="78">
        <v>12</v>
      </c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1521"/>
      <c r="Y44" s="1522"/>
      <c r="Z44" s="1522"/>
      <c r="AA44" s="1522"/>
      <c r="AB44" s="1522"/>
      <c r="AC44" s="1522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611" t="s">
        <v>75</v>
      </c>
      <c r="B45" s="46" t="s">
        <v>52</v>
      </c>
      <c r="C45" s="795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1521"/>
      <c r="Y45" s="1522"/>
      <c r="Z45" s="1522"/>
      <c r="AA45" s="1522"/>
      <c r="AB45" s="1522"/>
      <c r="AC45" s="1522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987"/>
      <c r="B46" s="79" t="s">
        <v>39</v>
      </c>
      <c r="C46" s="67"/>
      <c r="D46" s="1245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1521"/>
      <c r="Y46" s="1522"/>
      <c r="Z46" s="1522"/>
      <c r="AA46" s="1522"/>
      <c r="AB46" s="1522"/>
      <c r="AC46" s="1522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1087"/>
      <c r="C47" s="1087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6"/>
      <c r="O47" s="87"/>
      <c r="P47" s="87"/>
      <c r="Q47" s="87"/>
      <c r="R47" s="87"/>
      <c r="S47" s="87"/>
      <c r="T47" s="87"/>
      <c r="U47" s="87"/>
      <c r="V47" s="8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3000" t="s">
        <v>78</v>
      </c>
      <c r="G48" s="2741"/>
      <c r="H48" s="2741"/>
      <c r="I48" s="2741"/>
      <c r="J48" s="2741"/>
      <c r="K48" s="2741"/>
      <c r="L48" s="2741"/>
      <c r="M48" s="2741"/>
      <c r="N48" s="2741"/>
      <c r="O48" s="2741"/>
      <c r="P48" s="2741"/>
      <c r="Q48" s="2741"/>
      <c r="R48" s="2741"/>
      <c r="S48" s="2741"/>
      <c r="T48" s="2741"/>
      <c r="U48" s="2741"/>
      <c r="V48" s="2741"/>
      <c r="W48" s="2741"/>
      <c r="X48" s="2741"/>
      <c r="Y48" s="2741"/>
      <c r="Z48" s="2741"/>
      <c r="AA48" s="2741"/>
      <c r="AB48" s="2741"/>
      <c r="AC48" s="2741"/>
      <c r="AD48" s="2741"/>
      <c r="AE48" s="2741"/>
      <c r="AF48" s="2741"/>
      <c r="AG48" s="2741"/>
      <c r="AH48" s="2741"/>
      <c r="AI48" s="2741"/>
      <c r="AJ48" s="2741"/>
      <c r="AK48" s="2741"/>
      <c r="AL48" s="2741"/>
      <c r="AM48" s="3001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796"/>
      <c r="B49" s="2484"/>
      <c r="C49" s="2998"/>
      <c r="D49" s="2491"/>
      <c r="E49" s="2999"/>
      <c r="F49" s="2990" t="s">
        <v>15</v>
      </c>
      <c r="G49" s="2924"/>
      <c r="H49" s="2990" t="s">
        <v>16</v>
      </c>
      <c r="I49" s="2924"/>
      <c r="J49" s="2990" t="s">
        <v>17</v>
      </c>
      <c r="K49" s="2924"/>
      <c r="L49" s="2990" t="s">
        <v>18</v>
      </c>
      <c r="M49" s="2924"/>
      <c r="N49" s="2990" t="s">
        <v>19</v>
      </c>
      <c r="O49" s="2924"/>
      <c r="P49" s="3002" t="s">
        <v>20</v>
      </c>
      <c r="Q49" s="2921"/>
      <c r="R49" s="3002" t="s">
        <v>21</v>
      </c>
      <c r="S49" s="2921"/>
      <c r="T49" s="3002" t="s">
        <v>22</v>
      </c>
      <c r="U49" s="2921"/>
      <c r="V49" s="3002" t="s">
        <v>23</v>
      </c>
      <c r="W49" s="2921"/>
      <c r="X49" s="3002" t="s">
        <v>24</v>
      </c>
      <c r="Y49" s="2921"/>
      <c r="Z49" s="3002" t="s">
        <v>25</v>
      </c>
      <c r="AA49" s="2921"/>
      <c r="AB49" s="3002" t="s">
        <v>26</v>
      </c>
      <c r="AC49" s="2921"/>
      <c r="AD49" s="3002" t="s">
        <v>27</v>
      </c>
      <c r="AE49" s="2921"/>
      <c r="AF49" s="3002" t="s">
        <v>28</v>
      </c>
      <c r="AG49" s="2921"/>
      <c r="AH49" s="3002" t="s">
        <v>29</v>
      </c>
      <c r="AI49" s="2921"/>
      <c r="AJ49" s="3002" t="s">
        <v>30</v>
      </c>
      <c r="AK49" s="2921"/>
      <c r="AL49" s="3002" t="s">
        <v>31</v>
      </c>
      <c r="AM49" s="2922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996"/>
      <c r="B50" s="2997"/>
      <c r="C50" s="555" t="s">
        <v>34</v>
      </c>
      <c r="D50" s="556" t="s">
        <v>35</v>
      </c>
      <c r="E50" s="1243" t="s">
        <v>36</v>
      </c>
      <c r="F50" s="1523" t="s">
        <v>35</v>
      </c>
      <c r="G50" s="1298" t="s">
        <v>36</v>
      </c>
      <c r="H50" s="1523" t="s">
        <v>35</v>
      </c>
      <c r="I50" s="1298" t="s">
        <v>36</v>
      </c>
      <c r="J50" s="1523" t="s">
        <v>35</v>
      </c>
      <c r="K50" s="1298" t="s">
        <v>36</v>
      </c>
      <c r="L50" s="1523" t="s">
        <v>35</v>
      </c>
      <c r="M50" s="1298" t="s">
        <v>36</v>
      </c>
      <c r="N50" s="1523" t="s">
        <v>35</v>
      </c>
      <c r="O50" s="1298" t="s">
        <v>36</v>
      </c>
      <c r="P50" s="1523" t="s">
        <v>35</v>
      </c>
      <c r="Q50" s="1298" t="s">
        <v>36</v>
      </c>
      <c r="R50" s="1523" t="s">
        <v>35</v>
      </c>
      <c r="S50" s="1298" t="s">
        <v>36</v>
      </c>
      <c r="T50" s="1523" t="s">
        <v>35</v>
      </c>
      <c r="U50" s="1298" t="s">
        <v>36</v>
      </c>
      <c r="V50" s="1523" t="s">
        <v>35</v>
      </c>
      <c r="W50" s="1298" t="s">
        <v>36</v>
      </c>
      <c r="X50" s="1523" t="s">
        <v>35</v>
      </c>
      <c r="Y50" s="1298" t="s">
        <v>36</v>
      </c>
      <c r="Z50" s="1523" t="s">
        <v>35</v>
      </c>
      <c r="AA50" s="1298" t="s">
        <v>36</v>
      </c>
      <c r="AB50" s="1523" t="s">
        <v>35</v>
      </c>
      <c r="AC50" s="1298" t="s">
        <v>36</v>
      </c>
      <c r="AD50" s="1523" t="s">
        <v>35</v>
      </c>
      <c r="AE50" s="1298" t="s">
        <v>36</v>
      </c>
      <c r="AF50" s="1523" t="s">
        <v>35</v>
      </c>
      <c r="AG50" s="1298" t="s">
        <v>36</v>
      </c>
      <c r="AH50" s="1523" t="s">
        <v>35</v>
      </c>
      <c r="AI50" s="1298" t="s">
        <v>36</v>
      </c>
      <c r="AJ50" s="1523" t="s">
        <v>35</v>
      </c>
      <c r="AK50" s="1298" t="s">
        <v>36</v>
      </c>
      <c r="AL50" s="1524" t="s">
        <v>35</v>
      </c>
      <c r="AM50" s="1525" t="s">
        <v>36</v>
      </c>
      <c r="AN50" s="2981"/>
      <c r="AO50" s="2981"/>
      <c r="AP50" s="2981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57" t="s">
        <v>79</v>
      </c>
      <c r="B51" s="558" t="s">
        <v>80</v>
      </c>
      <c r="C51" s="1526">
        <f>SUM(D51+E51)</f>
        <v>0</v>
      </c>
      <c r="D51" s="1527">
        <f>SUM(L51+N51+P51+R51+T51+V51+X51+Z51+AB51+AD51+AF51+AH51+AJ51+AL51)</f>
        <v>0</v>
      </c>
      <c r="E51" s="1303">
        <f>SUM(M51+O51+Q51+S51+U51+W51+Y51+AA51+AC51+AE51+AG51+AI51+AK51+AM51)</f>
        <v>0</v>
      </c>
      <c r="F51" s="1528"/>
      <c r="G51" s="1529"/>
      <c r="H51" s="1528"/>
      <c r="I51" s="1529"/>
      <c r="J51" s="1528"/>
      <c r="K51" s="1529"/>
      <c r="L51" s="1530"/>
      <c r="M51" s="1531"/>
      <c r="N51" s="1530"/>
      <c r="O51" s="1531"/>
      <c r="P51" s="1532"/>
      <c r="Q51" s="1531"/>
      <c r="R51" s="1532"/>
      <c r="S51" s="1531"/>
      <c r="T51" s="1532"/>
      <c r="U51" s="1531"/>
      <c r="V51" s="1532"/>
      <c r="W51" s="1531"/>
      <c r="X51" s="1532"/>
      <c r="Y51" s="1531"/>
      <c r="Z51" s="1532"/>
      <c r="AA51" s="1531"/>
      <c r="AB51" s="1532"/>
      <c r="AC51" s="1531"/>
      <c r="AD51" s="1532"/>
      <c r="AE51" s="1531"/>
      <c r="AF51" s="1532"/>
      <c r="AG51" s="1531"/>
      <c r="AH51" s="1532"/>
      <c r="AI51" s="1531"/>
      <c r="AJ51" s="1532"/>
      <c r="AK51" s="1531"/>
      <c r="AL51" s="1100"/>
      <c r="AM51" s="1533"/>
      <c r="AN51" s="1308"/>
      <c r="AO51" s="1308"/>
      <c r="AP51" s="1308"/>
      <c r="AQ51" s="1246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1534" t="s">
        <v>81</v>
      </c>
      <c r="B52" s="1535" t="s">
        <v>80</v>
      </c>
      <c r="C52" s="1250">
        <f>SUM(D52+E52)</f>
        <v>0</v>
      </c>
      <c r="D52" s="1251">
        <f>SUM(L52+N52+P52+R52+T52+V52+X52+Z52+AB52+AD52+AF52+AH52+AJ52+AL52)</f>
        <v>0</v>
      </c>
      <c r="E52" s="1247">
        <f>SUM(M52+O52+Q52+S52+U52+W52+Y52+AA52+AC52+AE52+AG52+AI52+AK52+AM52)</f>
        <v>0</v>
      </c>
      <c r="F52" s="1252"/>
      <c r="G52" s="1253"/>
      <c r="H52" s="1252"/>
      <c r="I52" s="1253"/>
      <c r="J52" s="1252"/>
      <c r="K52" s="1253"/>
      <c r="L52" s="1254"/>
      <c r="M52" s="1255"/>
      <c r="N52" s="1254"/>
      <c r="O52" s="1255"/>
      <c r="P52" s="1261"/>
      <c r="Q52" s="1255"/>
      <c r="R52" s="1261"/>
      <c r="S52" s="1255"/>
      <c r="T52" s="1261"/>
      <c r="U52" s="1255"/>
      <c r="V52" s="1261"/>
      <c r="W52" s="1255"/>
      <c r="X52" s="1261"/>
      <c r="Y52" s="1255"/>
      <c r="Z52" s="1261"/>
      <c r="AA52" s="1255"/>
      <c r="AB52" s="1261"/>
      <c r="AC52" s="1255"/>
      <c r="AD52" s="1261"/>
      <c r="AE52" s="1255"/>
      <c r="AF52" s="1261"/>
      <c r="AG52" s="1255"/>
      <c r="AH52" s="1261"/>
      <c r="AI52" s="1255"/>
      <c r="AJ52" s="1261"/>
      <c r="AK52" s="1255"/>
      <c r="AL52" s="921"/>
      <c r="AM52" s="1256"/>
      <c r="AN52" s="1248"/>
      <c r="AO52" s="1248"/>
      <c r="AP52" s="1248"/>
      <c r="AQ52" s="1246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753" t="s">
        <v>82</v>
      </c>
      <c r="B53" s="2753"/>
      <c r="C53" s="2753"/>
      <c r="D53" s="2753"/>
      <c r="E53" s="2753"/>
      <c r="F53" s="2753"/>
      <c r="G53" s="2753"/>
      <c r="H53" s="2753"/>
      <c r="I53" s="2753"/>
      <c r="J53" s="2753"/>
      <c r="K53" s="2753"/>
      <c r="L53" s="2753"/>
      <c r="M53" s="2753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3005" t="s">
        <v>78</v>
      </c>
      <c r="G54" s="2756"/>
      <c r="H54" s="2756"/>
      <c r="I54" s="2756"/>
      <c r="J54" s="2756"/>
      <c r="K54" s="2756"/>
      <c r="L54" s="2756"/>
      <c r="M54" s="2756"/>
      <c r="N54" s="2756"/>
      <c r="O54" s="2756"/>
      <c r="P54" s="2756"/>
      <c r="Q54" s="2756"/>
      <c r="R54" s="2756"/>
      <c r="S54" s="2756"/>
      <c r="T54" s="2756"/>
      <c r="U54" s="2756"/>
      <c r="V54" s="2756"/>
      <c r="W54" s="2756"/>
      <c r="X54" s="2756"/>
      <c r="Y54" s="2756"/>
      <c r="Z54" s="2756"/>
      <c r="AA54" s="2756"/>
      <c r="AB54" s="2756"/>
      <c r="AC54" s="2756"/>
      <c r="AD54" s="2756"/>
      <c r="AE54" s="2756"/>
      <c r="AF54" s="2756"/>
      <c r="AG54" s="2756"/>
      <c r="AH54" s="2756"/>
      <c r="AI54" s="2756"/>
      <c r="AJ54" s="2756"/>
      <c r="AK54" s="2756"/>
      <c r="AL54" s="2756"/>
      <c r="AM54" s="3006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796"/>
      <c r="B55" s="2484"/>
      <c r="C55" s="2491"/>
      <c r="D55" s="2491"/>
      <c r="E55" s="2999"/>
      <c r="F55" s="3000" t="s">
        <v>15</v>
      </c>
      <c r="G55" s="2924"/>
      <c r="H55" s="3000" t="s">
        <v>16</v>
      </c>
      <c r="I55" s="2924"/>
      <c r="J55" s="3000" t="s">
        <v>17</v>
      </c>
      <c r="K55" s="2924"/>
      <c r="L55" s="3000" t="s">
        <v>18</v>
      </c>
      <c r="M55" s="2924"/>
      <c r="N55" s="3000" t="s">
        <v>19</v>
      </c>
      <c r="O55" s="2924"/>
      <c r="P55" s="3003" t="s">
        <v>20</v>
      </c>
      <c r="Q55" s="2921"/>
      <c r="R55" s="3003" t="s">
        <v>21</v>
      </c>
      <c r="S55" s="2921"/>
      <c r="T55" s="3003" t="s">
        <v>22</v>
      </c>
      <c r="U55" s="2921"/>
      <c r="V55" s="3003" t="s">
        <v>23</v>
      </c>
      <c r="W55" s="2921"/>
      <c r="X55" s="3003" t="s">
        <v>24</v>
      </c>
      <c r="Y55" s="2921"/>
      <c r="Z55" s="3003" t="s">
        <v>25</v>
      </c>
      <c r="AA55" s="2921"/>
      <c r="AB55" s="3003" t="s">
        <v>26</v>
      </c>
      <c r="AC55" s="2921"/>
      <c r="AD55" s="3003" t="s">
        <v>27</v>
      </c>
      <c r="AE55" s="2921"/>
      <c r="AF55" s="3003" t="s">
        <v>28</v>
      </c>
      <c r="AG55" s="2921"/>
      <c r="AH55" s="3003" t="s">
        <v>29</v>
      </c>
      <c r="AI55" s="2921"/>
      <c r="AJ55" s="3003" t="s">
        <v>30</v>
      </c>
      <c r="AK55" s="2921"/>
      <c r="AL55" s="3003" t="s">
        <v>31</v>
      </c>
      <c r="AM55" s="2922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996"/>
      <c r="B56" s="2997"/>
      <c r="C56" s="1536" t="s">
        <v>34</v>
      </c>
      <c r="D56" s="1537" t="s">
        <v>35</v>
      </c>
      <c r="E56" s="100" t="s">
        <v>36</v>
      </c>
      <c r="F56" s="573" t="s">
        <v>35</v>
      </c>
      <c r="G56" s="424" t="s">
        <v>36</v>
      </c>
      <c r="H56" s="573" t="s">
        <v>35</v>
      </c>
      <c r="I56" s="424" t="s">
        <v>36</v>
      </c>
      <c r="J56" s="573" t="s">
        <v>35</v>
      </c>
      <c r="K56" s="424" t="s">
        <v>36</v>
      </c>
      <c r="L56" s="573" t="s">
        <v>35</v>
      </c>
      <c r="M56" s="424" t="s">
        <v>36</v>
      </c>
      <c r="N56" s="573" t="s">
        <v>35</v>
      </c>
      <c r="O56" s="424" t="s">
        <v>36</v>
      </c>
      <c r="P56" s="573" t="s">
        <v>35</v>
      </c>
      <c r="Q56" s="424" t="s">
        <v>36</v>
      </c>
      <c r="R56" s="573" t="s">
        <v>35</v>
      </c>
      <c r="S56" s="424" t="s">
        <v>36</v>
      </c>
      <c r="T56" s="573" t="s">
        <v>35</v>
      </c>
      <c r="U56" s="424" t="s">
        <v>36</v>
      </c>
      <c r="V56" s="573" t="s">
        <v>35</v>
      </c>
      <c r="W56" s="424" t="s">
        <v>36</v>
      </c>
      <c r="X56" s="573" t="s">
        <v>35</v>
      </c>
      <c r="Y56" s="424" t="s">
        <v>36</v>
      </c>
      <c r="Z56" s="573" t="s">
        <v>35</v>
      </c>
      <c r="AA56" s="424" t="s">
        <v>36</v>
      </c>
      <c r="AB56" s="573" t="s">
        <v>35</v>
      </c>
      <c r="AC56" s="424" t="s">
        <v>36</v>
      </c>
      <c r="AD56" s="573" t="s">
        <v>35</v>
      </c>
      <c r="AE56" s="424" t="s">
        <v>36</v>
      </c>
      <c r="AF56" s="573" t="s">
        <v>35</v>
      </c>
      <c r="AG56" s="424" t="s">
        <v>36</v>
      </c>
      <c r="AH56" s="573" t="s">
        <v>35</v>
      </c>
      <c r="AI56" s="424" t="s">
        <v>36</v>
      </c>
      <c r="AJ56" s="573" t="s">
        <v>35</v>
      </c>
      <c r="AK56" s="424" t="s">
        <v>36</v>
      </c>
      <c r="AL56" s="102" t="s">
        <v>35</v>
      </c>
      <c r="AM56" s="103" t="s">
        <v>36</v>
      </c>
      <c r="AN56" s="2981"/>
      <c r="AO56" s="2981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1538" t="s">
        <v>38</v>
      </c>
      <c r="C57" s="1539">
        <f>SUM(D57+E57)</f>
        <v>0</v>
      </c>
      <c r="D57" s="1540">
        <f t="shared" ref="D57:E62" si="23">SUM(H57+J57+L57+N57+P57+R57+T57+V57+X57+Z57+AB57+AD57+AF57+AH57+AJ57+AL57)</f>
        <v>0</v>
      </c>
      <c r="E57" s="1541">
        <f t="shared" si="23"/>
        <v>0</v>
      </c>
      <c r="F57" s="1542"/>
      <c r="G57" s="1543"/>
      <c r="H57" s="1500"/>
      <c r="I57" s="1503"/>
      <c r="J57" s="1500"/>
      <c r="K57" s="1501"/>
      <c r="L57" s="1500"/>
      <c r="M57" s="1501"/>
      <c r="N57" s="1500"/>
      <c r="O57" s="1501"/>
      <c r="P57" s="1502"/>
      <c r="Q57" s="1501"/>
      <c r="R57" s="1502"/>
      <c r="S57" s="1501"/>
      <c r="T57" s="1502"/>
      <c r="U57" s="1501"/>
      <c r="V57" s="1502"/>
      <c r="W57" s="1501"/>
      <c r="X57" s="1502"/>
      <c r="Y57" s="1501"/>
      <c r="Z57" s="1502"/>
      <c r="AA57" s="1501"/>
      <c r="AB57" s="1502"/>
      <c r="AC57" s="1501"/>
      <c r="AD57" s="1502"/>
      <c r="AE57" s="1501"/>
      <c r="AF57" s="1502"/>
      <c r="AG57" s="1501"/>
      <c r="AH57" s="1502"/>
      <c r="AI57" s="1501"/>
      <c r="AJ57" s="1502"/>
      <c r="AK57" s="1501"/>
      <c r="AL57" s="1502"/>
      <c r="AM57" s="1544"/>
      <c r="AN57" s="1545"/>
      <c r="AO57" s="1545"/>
      <c r="AP57" s="1246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8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1246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8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1246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8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1246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8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1246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3004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1246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1538" t="s">
        <v>39</v>
      </c>
      <c r="C63" s="1539">
        <f t="shared" si="28"/>
        <v>0</v>
      </c>
      <c r="D63" s="1540">
        <f t="shared" ref="D63:E68" si="31">SUM(J63+L63+N63)</f>
        <v>0</v>
      </c>
      <c r="E63" s="1541">
        <f t="shared" si="31"/>
        <v>0</v>
      </c>
      <c r="F63" s="1542"/>
      <c r="G63" s="1543"/>
      <c r="H63" s="1542"/>
      <c r="I63" s="1543"/>
      <c r="J63" s="1500"/>
      <c r="K63" s="1501"/>
      <c r="L63" s="1500"/>
      <c r="M63" s="1501"/>
      <c r="N63" s="1500"/>
      <c r="O63" s="1501"/>
      <c r="P63" s="1546"/>
      <c r="Q63" s="1547"/>
      <c r="R63" s="1546"/>
      <c r="S63" s="1547"/>
      <c r="T63" s="1546"/>
      <c r="U63" s="1547"/>
      <c r="V63" s="1546"/>
      <c r="W63" s="1547"/>
      <c r="X63" s="1546"/>
      <c r="Y63" s="1547"/>
      <c r="Z63" s="1546"/>
      <c r="AA63" s="1547"/>
      <c r="AB63" s="1546"/>
      <c r="AC63" s="1547"/>
      <c r="AD63" s="1546"/>
      <c r="AE63" s="1547"/>
      <c r="AF63" s="1546"/>
      <c r="AG63" s="1547"/>
      <c r="AH63" s="1546"/>
      <c r="AI63" s="1547"/>
      <c r="AJ63" s="1542"/>
      <c r="AK63" s="1547"/>
      <c r="AL63" s="1546"/>
      <c r="AM63" s="1548"/>
      <c r="AN63" s="1545"/>
      <c r="AO63" s="1545"/>
      <c r="AP63" s="1246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3004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1246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1538" t="s">
        <v>38</v>
      </c>
      <c r="C65" s="1539">
        <f t="shared" si="28"/>
        <v>0</v>
      </c>
      <c r="D65" s="1540">
        <f t="shared" si="31"/>
        <v>0</v>
      </c>
      <c r="E65" s="1541">
        <f t="shared" si="31"/>
        <v>0</v>
      </c>
      <c r="F65" s="1542"/>
      <c r="G65" s="1543"/>
      <c r="H65" s="1542"/>
      <c r="I65" s="1543"/>
      <c r="J65" s="1500"/>
      <c r="K65" s="1501"/>
      <c r="L65" s="1500"/>
      <c r="M65" s="1501"/>
      <c r="N65" s="1500"/>
      <c r="O65" s="1501"/>
      <c r="P65" s="1546"/>
      <c r="Q65" s="1547"/>
      <c r="R65" s="1546"/>
      <c r="S65" s="1547"/>
      <c r="T65" s="1546"/>
      <c r="U65" s="1547"/>
      <c r="V65" s="1546"/>
      <c r="W65" s="1547"/>
      <c r="X65" s="1546"/>
      <c r="Y65" s="1547"/>
      <c r="Z65" s="1546"/>
      <c r="AA65" s="1547"/>
      <c r="AB65" s="1546"/>
      <c r="AC65" s="1547"/>
      <c r="AD65" s="1546"/>
      <c r="AE65" s="1547"/>
      <c r="AF65" s="1546"/>
      <c r="AG65" s="1547"/>
      <c r="AH65" s="1546"/>
      <c r="AI65" s="1547"/>
      <c r="AJ65" s="1542"/>
      <c r="AK65" s="1547"/>
      <c r="AL65" s="1546"/>
      <c r="AM65" s="1548"/>
      <c r="AN65" s="1545"/>
      <c r="AO65" s="1545"/>
      <c r="AP65" s="1246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8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1246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8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1246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3004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1246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1538" t="s">
        <v>38</v>
      </c>
      <c r="C69" s="1539">
        <f t="shared" si="28"/>
        <v>0</v>
      </c>
      <c r="D69" s="1540">
        <f>SUM(J69+L69+N69+P69+R69+T69+V69+X69+Z69+AB69+AD69+AF69+AH69+AJ69+AL69)</f>
        <v>0</v>
      </c>
      <c r="E69" s="1541">
        <f>SUM(K69+M69+O69+Q69+S69+U69+W69+Y69+AA69+AC69+AE69+AG69+AI69+AK69+AM69)</f>
        <v>0</v>
      </c>
      <c r="F69" s="1542"/>
      <c r="G69" s="1543"/>
      <c r="H69" s="1542"/>
      <c r="I69" s="1547"/>
      <c r="J69" s="1500"/>
      <c r="K69" s="1501"/>
      <c r="L69" s="1500"/>
      <c r="M69" s="1501"/>
      <c r="N69" s="1500"/>
      <c r="O69" s="1501"/>
      <c r="P69" s="1500"/>
      <c r="Q69" s="1501"/>
      <c r="R69" s="1500"/>
      <c r="S69" s="1501"/>
      <c r="T69" s="1500"/>
      <c r="U69" s="1501"/>
      <c r="V69" s="1500"/>
      <c r="W69" s="1501"/>
      <c r="X69" s="1500"/>
      <c r="Y69" s="1501"/>
      <c r="Z69" s="1500"/>
      <c r="AA69" s="1501"/>
      <c r="AB69" s="1500"/>
      <c r="AC69" s="1501"/>
      <c r="AD69" s="1500"/>
      <c r="AE69" s="1501"/>
      <c r="AF69" s="1500"/>
      <c r="AG69" s="1501"/>
      <c r="AH69" s="1500"/>
      <c r="AI69" s="1501"/>
      <c r="AJ69" s="1500"/>
      <c r="AK69" s="1501"/>
      <c r="AL69" s="1500"/>
      <c r="AM69" s="1544"/>
      <c r="AN69" s="1545"/>
      <c r="AO69" s="1545"/>
      <c r="AP69" s="1246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3004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1246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1538" t="s">
        <v>38</v>
      </c>
      <c r="C71" s="1539">
        <f t="shared" si="28"/>
        <v>0</v>
      </c>
      <c r="D71" s="1540">
        <f t="shared" si="32"/>
        <v>0</v>
      </c>
      <c r="E71" s="1541">
        <f t="shared" si="32"/>
        <v>0</v>
      </c>
      <c r="F71" s="1542"/>
      <c r="G71" s="1543"/>
      <c r="H71" s="1542"/>
      <c r="I71" s="1543"/>
      <c r="J71" s="1500"/>
      <c r="K71" s="1501"/>
      <c r="L71" s="1500"/>
      <c r="M71" s="1501"/>
      <c r="N71" s="1500"/>
      <c r="O71" s="1501"/>
      <c r="P71" s="1500"/>
      <c r="Q71" s="1501"/>
      <c r="R71" s="1500"/>
      <c r="S71" s="1501"/>
      <c r="T71" s="1500"/>
      <c r="U71" s="1501"/>
      <c r="V71" s="1500"/>
      <c r="W71" s="1501"/>
      <c r="X71" s="1500"/>
      <c r="Y71" s="1501"/>
      <c r="Z71" s="1500"/>
      <c r="AA71" s="1501"/>
      <c r="AB71" s="1500"/>
      <c r="AC71" s="1501"/>
      <c r="AD71" s="1500"/>
      <c r="AE71" s="1501"/>
      <c r="AF71" s="1500"/>
      <c r="AG71" s="1501"/>
      <c r="AH71" s="1500"/>
      <c r="AI71" s="1501"/>
      <c r="AJ71" s="1500"/>
      <c r="AK71" s="1501"/>
      <c r="AL71" s="1500"/>
      <c r="AM71" s="1544"/>
      <c r="AN71" s="1545"/>
      <c r="AO71" s="1545"/>
      <c r="AP71" s="1246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3004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1246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1538" t="s">
        <v>38</v>
      </c>
      <c r="C73" s="1539">
        <f t="shared" si="28"/>
        <v>0</v>
      </c>
      <c r="D73" s="1540">
        <f t="shared" si="32"/>
        <v>0</v>
      </c>
      <c r="E73" s="1541">
        <f t="shared" si="32"/>
        <v>0</v>
      </c>
      <c r="F73" s="1542"/>
      <c r="G73" s="1543"/>
      <c r="H73" s="1542"/>
      <c r="I73" s="1543"/>
      <c r="J73" s="1500"/>
      <c r="K73" s="1501"/>
      <c r="L73" s="1500"/>
      <c r="M73" s="1501"/>
      <c r="N73" s="1500"/>
      <c r="O73" s="1501"/>
      <c r="P73" s="1500"/>
      <c r="Q73" s="1501"/>
      <c r="R73" s="1500"/>
      <c r="S73" s="1501"/>
      <c r="T73" s="1500"/>
      <c r="U73" s="1501"/>
      <c r="V73" s="1500"/>
      <c r="W73" s="1501"/>
      <c r="X73" s="1500"/>
      <c r="Y73" s="1501"/>
      <c r="Z73" s="1500"/>
      <c r="AA73" s="1501"/>
      <c r="AB73" s="1500"/>
      <c r="AC73" s="1501"/>
      <c r="AD73" s="1500"/>
      <c r="AE73" s="1501"/>
      <c r="AF73" s="1500"/>
      <c r="AG73" s="1501"/>
      <c r="AH73" s="1500"/>
      <c r="AI73" s="1501"/>
      <c r="AJ73" s="1500"/>
      <c r="AK73" s="1501"/>
      <c r="AL73" s="1500"/>
      <c r="AM73" s="1544"/>
      <c r="AN73" s="1545"/>
      <c r="AO73" s="1545"/>
      <c r="AP73" s="1246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8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1246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8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1246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8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1246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8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1246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3004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1246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1122" t="s">
        <v>91</v>
      </c>
      <c r="B79" s="1123"/>
      <c r="C79" s="1123"/>
      <c r="D79" s="122"/>
      <c r="E79" s="122"/>
      <c r="F79" s="122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3007" t="s">
        <v>93</v>
      </c>
      <c r="C80" s="3007"/>
      <c r="D80" s="3007" t="s">
        <v>94</v>
      </c>
      <c r="E80" s="3008"/>
      <c r="F80" s="3009" t="s">
        <v>95</v>
      </c>
      <c r="G80" s="3007"/>
      <c r="H80" s="3009" t="s">
        <v>96</v>
      </c>
      <c r="I80" s="3007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1549"/>
      <c r="X80" s="1550"/>
      <c r="Y80" s="1550"/>
      <c r="Z80" s="1550"/>
      <c r="AA80" s="1550"/>
      <c r="AB80" s="1550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3004"/>
      <c r="B81" s="1551" t="s">
        <v>97</v>
      </c>
      <c r="C81" s="1552" t="s">
        <v>98</v>
      </c>
      <c r="D81" s="1551" t="s">
        <v>97</v>
      </c>
      <c r="E81" s="1553" t="s">
        <v>98</v>
      </c>
      <c r="F81" s="1554" t="s">
        <v>97</v>
      </c>
      <c r="G81" s="1552" t="s">
        <v>98</v>
      </c>
      <c r="H81" s="1554" t="s">
        <v>97</v>
      </c>
      <c r="I81" s="1552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1549"/>
      <c r="X81" s="1550"/>
      <c r="Y81" s="1550"/>
      <c r="Z81" s="1550"/>
      <c r="AA81" s="1550"/>
      <c r="AB81" s="1550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1555" t="s">
        <v>99</v>
      </c>
      <c r="B82" s="1556"/>
      <c r="C82" s="1557"/>
      <c r="D82" s="1556"/>
      <c r="E82" s="1558"/>
      <c r="F82" s="1559"/>
      <c r="G82" s="1557"/>
      <c r="H82" s="1559"/>
      <c r="I82" s="1557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1549"/>
      <c r="X82" s="1550"/>
      <c r="Y82" s="1550"/>
      <c r="Z82" s="1550"/>
      <c r="AA82" s="1550"/>
      <c r="AB82" s="1550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1549"/>
      <c r="X83" s="1550"/>
      <c r="Y83" s="1550"/>
      <c r="Z83" s="1550"/>
      <c r="AA83" s="1550"/>
      <c r="AB83" s="1550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1549"/>
      <c r="X84" s="1550"/>
      <c r="Y84" s="1550"/>
      <c r="Z84" s="1550"/>
      <c r="AA84" s="1550"/>
      <c r="AB84" s="1550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1560"/>
      <c r="X85" s="1561"/>
      <c r="Y85" s="1561"/>
      <c r="Z85" s="1561"/>
      <c r="AA85" s="1561"/>
      <c r="AB85" s="1561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133"/>
      <c r="C86" s="133"/>
      <c r="D86" s="133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1560"/>
      <c r="W86" s="1562"/>
      <c r="X86" s="1563"/>
      <c r="Y86" s="1563"/>
      <c r="Z86" s="1563"/>
      <c r="AA86" s="1563"/>
      <c r="AB86" s="1563"/>
      <c r="AC86" s="1563"/>
      <c r="AD86" s="89"/>
      <c r="AE86" s="89"/>
      <c r="AF86" s="89"/>
      <c r="AG86" s="89"/>
      <c r="AH86" s="1563"/>
      <c r="AI86" s="1563"/>
      <c r="AJ86" s="1563"/>
      <c r="AK86" s="1563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1564"/>
      <c r="F87" s="1565"/>
      <c r="G87" s="1566"/>
      <c r="H87" s="1566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1567"/>
      <c r="W87" s="1567"/>
      <c r="X87" s="1269"/>
      <c r="Y87" s="1269"/>
      <c r="Z87" s="1270"/>
      <c r="AA87" s="1270"/>
      <c r="AB87" s="1270"/>
      <c r="AC87" s="89"/>
      <c r="AD87" s="89"/>
      <c r="AE87" s="89"/>
      <c r="AF87" s="89"/>
      <c r="AG87" s="136"/>
      <c r="AH87" s="1567"/>
      <c r="AI87" s="1567"/>
      <c r="AJ87" s="1567"/>
      <c r="AK87" s="1568"/>
    </row>
    <row r="88" spans="1:75" s="2" customFormat="1" ht="15" x14ac:dyDescent="0.2">
      <c r="A88" s="2953"/>
      <c r="B88" s="2953"/>
      <c r="C88" s="3010"/>
      <c r="D88" s="2513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1569"/>
      <c r="W88" s="1567"/>
      <c r="X88" s="1567"/>
      <c r="Y88" s="1567"/>
      <c r="Z88" s="1567"/>
      <c r="AA88" s="1567"/>
      <c r="AB88" s="1569"/>
      <c r="AC88" s="89"/>
      <c r="AD88" s="89"/>
      <c r="AE88" s="89"/>
      <c r="AF88" s="89"/>
      <c r="AG88" s="89"/>
      <c r="AH88" s="1569"/>
      <c r="AI88" s="1567"/>
      <c r="AJ88" s="1567"/>
      <c r="AK88" s="1568"/>
    </row>
    <row r="89" spans="1:75" s="2" customFormat="1" ht="15" x14ac:dyDescent="0.2">
      <c r="A89" s="138" t="s">
        <v>108</v>
      </c>
      <c r="B89" s="1570">
        <v>179</v>
      </c>
      <c r="C89" s="1571">
        <v>27</v>
      </c>
      <c r="D89" s="1572">
        <v>103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1569"/>
      <c r="W89" s="1567"/>
      <c r="X89" s="1567"/>
      <c r="Y89" s="1567"/>
      <c r="Z89" s="1567"/>
      <c r="AA89" s="1567"/>
      <c r="AB89" s="1569"/>
      <c r="AC89" s="89"/>
      <c r="AD89" s="89"/>
      <c r="AE89" s="89"/>
      <c r="AF89" s="89"/>
      <c r="AG89" s="89"/>
      <c r="AH89" s="1569"/>
      <c r="AI89" s="1567"/>
      <c r="AJ89" s="1567"/>
      <c r="AK89" s="1568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1563"/>
      <c r="W90" s="1573"/>
      <c r="X90" s="1573"/>
      <c r="Y90" s="1573"/>
      <c r="Z90" s="1573"/>
      <c r="AA90" s="1573"/>
      <c r="AB90" s="1563"/>
      <c r="AC90" s="89"/>
      <c r="AD90" s="89"/>
      <c r="AE90" s="89"/>
      <c r="AF90" s="89"/>
      <c r="AG90" s="89"/>
      <c r="AH90" s="1563"/>
      <c r="AI90" s="1573"/>
      <c r="AJ90" s="1573"/>
      <c r="AK90" s="1574"/>
    </row>
    <row r="91" spans="1:75" s="2" customFormat="1" ht="2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1563"/>
      <c r="W91" s="1573"/>
      <c r="X91" s="1573"/>
      <c r="Y91" s="1573"/>
      <c r="Z91" s="1573"/>
      <c r="AA91" s="1573"/>
      <c r="AB91" s="1563"/>
      <c r="AC91" s="89"/>
      <c r="AD91" s="89"/>
      <c r="AE91" s="89"/>
      <c r="AF91" s="89"/>
      <c r="AG91" s="89"/>
      <c r="AH91" s="1563"/>
      <c r="AI91" s="1573"/>
      <c r="AJ91" s="1573"/>
      <c r="AK91" s="1574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1563"/>
      <c r="W92" s="1573"/>
      <c r="X92" s="1573"/>
      <c r="Y92" s="1573"/>
      <c r="Z92" s="1573"/>
      <c r="AA92" s="1573"/>
      <c r="AB92" s="1563"/>
      <c r="AC92" s="89"/>
      <c r="AD92" s="89"/>
      <c r="AE92" s="89"/>
      <c r="AF92" s="89"/>
      <c r="AG92" s="89"/>
      <c r="AH92" s="1563"/>
      <c r="AI92" s="1573"/>
      <c r="AJ92" s="1573"/>
      <c r="AK92" s="1574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1563"/>
      <c r="W93" s="1573"/>
      <c r="X93" s="1573"/>
      <c r="Y93" s="1573"/>
      <c r="Z93" s="1573"/>
      <c r="AA93" s="1573"/>
      <c r="AB93" s="1563"/>
      <c r="AC93" s="89"/>
      <c r="AD93" s="89"/>
      <c r="AE93" s="89"/>
      <c r="AF93" s="89"/>
      <c r="AG93" s="89"/>
      <c r="AH93" s="1563"/>
      <c r="AI93" s="1573"/>
      <c r="AJ93" s="1573"/>
      <c r="AK93" s="1574"/>
    </row>
    <row r="94" spans="1:75" s="2" customFormat="1" ht="21.75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1563"/>
      <c r="W94" s="1573"/>
      <c r="X94" s="1573"/>
      <c r="Y94" s="1573"/>
      <c r="Z94" s="1573"/>
      <c r="AA94" s="1573"/>
      <c r="AB94" s="1563"/>
      <c r="AC94" s="89"/>
      <c r="AD94" s="89"/>
      <c r="AE94" s="89"/>
      <c r="AF94" s="89"/>
      <c r="AG94" s="89"/>
      <c r="AH94" s="1563"/>
      <c r="AI94" s="1573"/>
      <c r="AJ94" s="1575"/>
      <c r="AK94" s="1576"/>
    </row>
    <row r="95" spans="1:75" s="2" customFormat="1" ht="21.75" x14ac:dyDescent="0.2">
      <c r="A95" s="145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1563"/>
      <c r="W95" s="1573"/>
      <c r="X95" s="1573"/>
      <c r="Y95" s="1573"/>
      <c r="Z95" s="1573"/>
      <c r="AA95" s="1573"/>
      <c r="AB95" s="1563"/>
      <c r="AC95" s="89"/>
      <c r="AD95" s="89"/>
      <c r="AE95" s="89"/>
      <c r="AF95" s="89"/>
      <c r="AG95" s="89"/>
      <c r="AH95" s="1563"/>
      <c r="AI95" s="1577"/>
      <c r="AJ95" s="1567"/>
      <c r="AK95" s="1568"/>
      <c r="AL95" s="1568"/>
      <c r="AM95" s="1568"/>
      <c r="AN95" s="1568"/>
      <c r="AO95" s="1568"/>
      <c r="AP95" s="1568"/>
      <c r="AQ95" s="1568"/>
    </row>
    <row r="96" spans="1:75" s="2" customFormat="1" ht="15" x14ac:dyDescent="0.2">
      <c r="A96" s="14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1549"/>
      <c r="W96" s="1569"/>
      <c r="X96" s="1569"/>
      <c r="Y96" s="1569"/>
      <c r="Z96" s="1569"/>
      <c r="AA96" s="1569"/>
      <c r="AB96" s="1569"/>
      <c r="AC96" s="89"/>
      <c r="AD96" s="89"/>
      <c r="AE96" s="89"/>
      <c r="AF96" s="89"/>
      <c r="AG96" s="89"/>
      <c r="AH96" s="89"/>
      <c r="AI96" s="89"/>
      <c r="AJ96" s="1569"/>
      <c r="AK96" s="1569"/>
      <c r="AL96" s="1569"/>
      <c r="AM96" s="1569"/>
      <c r="AN96" s="1569"/>
      <c r="AO96" s="1569"/>
      <c r="AP96" s="1569"/>
      <c r="AQ96" s="1568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3005" t="s">
        <v>120</v>
      </c>
      <c r="F97" s="3009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1578"/>
      <c r="Y97" s="1578"/>
      <c r="Z97" s="1578"/>
      <c r="AA97" s="1579"/>
      <c r="AB97" s="1579"/>
      <c r="AC97" s="1579"/>
      <c r="AD97" s="1579"/>
      <c r="AE97" s="1580"/>
      <c r="AF97" s="1578"/>
      <c r="AG97" s="89"/>
      <c r="AH97" s="89"/>
      <c r="AI97" s="89"/>
      <c r="AJ97" s="89"/>
      <c r="AK97" s="89"/>
      <c r="AL97" s="1578"/>
      <c r="AM97" s="1579"/>
      <c r="AN97" s="1579"/>
      <c r="AO97" s="1579"/>
      <c r="AP97" s="1579"/>
      <c r="AQ97" s="1579"/>
      <c r="AR97" s="1579"/>
      <c r="AS97" s="1581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953"/>
      <c r="B98" s="2953"/>
      <c r="C98" s="2953"/>
      <c r="D98" s="2953"/>
      <c r="E98" s="1582" t="s">
        <v>121</v>
      </c>
      <c r="F98" s="1315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1578"/>
      <c r="Y98" s="1578"/>
      <c r="Z98" s="1578"/>
      <c r="AA98" s="1579"/>
      <c r="AB98" s="1579"/>
      <c r="AC98" s="1579"/>
      <c r="AD98" s="1579"/>
      <c r="AE98" s="1580"/>
      <c r="AF98" s="1578"/>
      <c r="AG98" s="89"/>
      <c r="AH98" s="89"/>
      <c r="AI98" s="89"/>
      <c r="AJ98" s="89"/>
      <c r="AK98" s="89"/>
      <c r="AL98" s="1578"/>
      <c r="AM98" s="1579"/>
      <c r="AN98" s="1579"/>
      <c r="AO98" s="1579"/>
      <c r="AP98" s="1579"/>
      <c r="AQ98" s="1579"/>
      <c r="AR98" s="1579"/>
      <c r="AS98" s="1581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1583" t="s">
        <v>123</v>
      </c>
      <c r="B99" s="78">
        <v>14</v>
      </c>
      <c r="C99" s="78">
        <v>0</v>
      </c>
      <c r="D99" s="1584">
        <v>14</v>
      </c>
      <c r="E99" s="1585"/>
      <c r="F99" s="1586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1578"/>
      <c r="Y99" s="1578"/>
      <c r="Z99" s="1578"/>
      <c r="AA99" s="1579"/>
      <c r="AB99" s="1579"/>
      <c r="AC99" s="1579"/>
      <c r="AD99" s="1579"/>
      <c r="AE99" s="1580"/>
      <c r="AF99" s="1578"/>
      <c r="AG99" s="89"/>
      <c r="AH99" s="89"/>
      <c r="AI99" s="89"/>
      <c r="AJ99" s="89"/>
      <c r="AK99" s="89"/>
      <c r="AL99" s="1578"/>
      <c r="AM99" s="1579"/>
      <c r="AN99" s="1579"/>
      <c r="AO99" s="1579"/>
      <c r="AP99" s="1579"/>
      <c r="AQ99" s="1579"/>
      <c r="AR99" s="1579"/>
      <c r="AS99" s="1581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/>
      <c r="C100" s="78"/>
      <c r="D100" s="78"/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1569"/>
      <c r="Y100" s="1569"/>
      <c r="Z100" s="1569"/>
      <c r="AA100" s="1550"/>
      <c r="AB100" s="1550"/>
      <c r="AC100" s="1550"/>
      <c r="AD100" s="1550"/>
      <c r="AE100" s="1580"/>
      <c r="AF100" s="1569"/>
      <c r="AG100" s="89"/>
      <c r="AH100" s="89"/>
      <c r="AI100" s="89"/>
      <c r="AJ100" s="89"/>
      <c r="AK100" s="89"/>
      <c r="AL100" s="1569"/>
      <c r="AM100" s="1550"/>
      <c r="AN100" s="1550"/>
      <c r="AO100" s="1550"/>
      <c r="AP100" s="1550"/>
      <c r="AQ100" s="1550"/>
      <c r="AR100" s="1550"/>
      <c r="AS100" s="1568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/>
      <c r="C101" s="78"/>
      <c r="D101" s="78"/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1569"/>
      <c r="Y101" s="1569"/>
      <c r="Z101" s="1569"/>
      <c r="AA101" s="1550"/>
      <c r="AB101" s="1550"/>
      <c r="AC101" s="1550"/>
      <c r="AD101" s="1550"/>
      <c r="AE101" s="1580"/>
      <c r="AF101" s="1569"/>
      <c r="AG101" s="89"/>
      <c r="AH101" s="89"/>
      <c r="AI101" s="89"/>
      <c r="AJ101" s="89"/>
      <c r="AK101" s="89"/>
      <c r="AL101" s="1569"/>
      <c r="AM101" s="1550"/>
      <c r="AN101" s="1550"/>
      <c r="AO101" s="1550"/>
      <c r="AP101" s="1550"/>
      <c r="AQ101" s="1550"/>
      <c r="AR101" s="1550"/>
      <c r="AS101" s="1568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/>
      <c r="C102" s="78"/>
      <c r="D102" s="78"/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1569"/>
      <c r="Y102" s="1569"/>
      <c r="Z102" s="1569"/>
      <c r="AA102" s="1550"/>
      <c r="AB102" s="1550"/>
      <c r="AC102" s="1550"/>
      <c r="AD102" s="1550"/>
      <c r="AE102" s="1580"/>
      <c r="AF102" s="1569"/>
      <c r="AG102" s="89"/>
      <c r="AH102" s="89"/>
      <c r="AI102" s="89"/>
      <c r="AJ102" s="89"/>
      <c r="AK102" s="89"/>
      <c r="AL102" s="1569"/>
      <c r="AM102" s="1550"/>
      <c r="AN102" s="1550"/>
      <c r="AO102" s="1550"/>
      <c r="AP102" s="1550"/>
      <c r="AQ102" s="1550"/>
      <c r="AR102" s="1550"/>
      <c r="AS102" s="1568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/>
      <c r="C103" s="78"/>
      <c r="D103" s="78"/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1569"/>
      <c r="Y103" s="1569"/>
      <c r="Z103" s="1569"/>
      <c r="AA103" s="1550"/>
      <c r="AB103" s="1550"/>
      <c r="AC103" s="1550"/>
      <c r="AD103" s="1550"/>
      <c r="AE103" s="1580"/>
      <c r="AF103" s="1569"/>
      <c r="AG103" s="89"/>
      <c r="AH103" s="89"/>
      <c r="AI103" s="89"/>
      <c r="AJ103" s="89"/>
      <c r="AK103" s="89"/>
      <c r="AL103" s="1569"/>
      <c r="AM103" s="1550"/>
      <c r="AN103" s="1550"/>
      <c r="AO103" s="1550"/>
      <c r="AP103" s="1550"/>
      <c r="AQ103" s="1550"/>
      <c r="AR103" s="1550"/>
      <c r="AS103" s="1568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1587" t="s">
        <v>48</v>
      </c>
      <c r="B104" s="1587">
        <v>14</v>
      </c>
      <c r="C104" s="1587">
        <v>0</v>
      </c>
      <c r="D104" s="1588">
        <f>SUM(D99:D103)</f>
        <v>14</v>
      </c>
      <c r="E104" s="1589">
        <f>SUM(E99:E103)</f>
        <v>0</v>
      </c>
      <c r="F104" s="1320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1569"/>
      <c r="Y104" s="1569"/>
      <c r="Z104" s="1569"/>
      <c r="AA104" s="1550"/>
      <c r="AB104" s="1550"/>
      <c r="AC104" s="1550"/>
      <c r="AD104" s="1550"/>
      <c r="AE104" s="1580"/>
      <c r="AF104" s="1569"/>
      <c r="AG104" s="89"/>
      <c r="AH104" s="89"/>
      <c r="AI104" s="89"/>
      <c r="AJ104" s="89"/>
      <c r="AK104" s="89"/>
      <c r="AL104" s="1569"/>
      <c r="AM104" s="1550"/>
      <c r="AN104" s="1550"/>
      <c r="AO104" s="1550"/>
      <c r="AP104" s="1550"/>
      <c r="AQ104" s="1550"/>
      <c r="AR104" s="1550"/>
      <c r="AS104" s="1568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1271" t="s">
        <v>128</v>
      </c>
      <c r="B105" s="136"/>
      <c r="C105" s="136"/>
      <c r="D105" s="136"/>
      <c r="E105" s="1272"/>
      <c r="F105" s="1273"/>
      <c r="G105" s="1274"/>
      <c r="H105" s="1274"/>
      <c r="I105" s="1274"/>
      <c r="J105" s="1274"/>
      <c r="K105" s="1275"/>
      <c r="L105" s="1272"/>
      <c r="M105" s="1272"/>
      <c r="N105" s="89"/>
      <c r="O105" s="89"/>
      <c r="P105" s="89"/>
      <c r="Q105" s="89"/>
      <c r="R105" s="89"/>
      <c r="S105" s="89"/>
      <c r="T105" s="89"/>
      <c r="U105" s="1549"/>
      <c r="V105" s="1569"/>
      <c r="W105" s="1569"/>
      <c r="X105" s="1569"/>
      <c r="Y105" s="1569"/>
      <c r="Z105" s="1569"/>
      <c r="AA105" s="1569"/>
      <c r="AB105" s="1590"/>
      <c r="AC105" s="1569"/>
      <c r="AD105" s="89"/>
      <c r="AE105" s="89"/>
      <c r="AF105" s="89"/>
      <c r="AG105" s="89"/>
      <c r="AH105" s="89"/>
      <c r="AI105" s="1569"/>
      <c r="AJ105" s="1569"/>
      <c r="AK105" s="1569"/>
      <c r="AL105" s="1569"/>
      <c r="AM105" s="1569"/>
      <c r="AN105" s="1569"/>
      <c r="AO105" s="1569"/>
      <c r="AP105" s="1568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2918" t="s">
        <v>6</v>
      </c>
      <c r="F106" s="2741"/>
      <c r="G106" s="2741"/>
      <c r="H106" s="2741"/>
      <c r="I106" s="2741"/>
      <c r="J106" s="2741"/>
      <c r="K106" s="2741"/>
      <c r="L106" s="2741"/>
      <c r="M106" s="2741"/>
      <c r="N106" s="1591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1563"/>
      <c r="AK106" s="1563"/>
      <c r="AL106" s="1563"/>
      <c r="AM106" s="1563"/>
      <c r="AN106" s="1563"/>
      <c r="AO106" s="1563"/>
      <c r="AP106" s="1563"/>
      <c r="AQ106" s="1574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778"/>
      <c r="B107" s="2916"/>
      <c r="C107" s="2458"/>
      <c r="D107" s="2459"/>
      <c r="E107" s="2918" t="s">
        <v>15</v>
      </c>
      <c r="F107" s="3011"/>
      <c r="G107" s="2918" t="s">
        <v>16</v>
      </c>
      <c r="H107" s="3011"/>
      <c r="I107" s="2918" t="s">
        <v>17</v>
      </c>
      <c r="J107" s="3011"/>
      <c r="K107" s="2918" t="s">
        <v>18</v>
      </c>
      <c r="L107" s="3011"/>
      <c r="M107" s="2918" t="s">
        <v>19</v>
      </c>
      <c r="N107" s="3012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1563"/>
      <c r="AK107" s="1563"/>
      <c r="AL107" s="1563"/>
      <c r="AM107" s="1563"/>
      <c r="AN107" s="1563"/>
      <c r="AO107" s="1563"/>
      <c r="AP107" s="1563"/>
      <c r="AQ107" s="1574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915"/>
      <c r="B108" s="1592" t="s">
        <v>34</v>
      </c>
      <c r="C108" s="1593" t="s">
        <v>35</v>
      </c>
      <c r="D108" s="425" t="s">
        <v>36</v>
      </c>
      <c r="E108" s="1504" t="s">
        <v>35</v>
      </c>
      <c r="F108" s="1298" t="s">
        <v>36</v>
      </c>
      <c r="G108" s="1504" t="s">
        <v>35</v>
      </c>
      <c r="H108" s="1298" t="s">
        <v>36</v>
      </c>
      <c r="I108" s="1504" t="s">
        <v>35</v>
      </c>
      <c r="J108" s="1298" t="s">
        <v>36</v>
      </c>
      <c r="K108" s="1504" t="s">
        <v>35</v>
      </c>
      <c r="L108" s="1298" t="s">
        <v>36</v>
      </c>
      <c r="M108" s="1504" t="s">
        <v>35</v>
      </c>
      <c r="N108" s="1525" t="s">
        <v>36</v>
      </c>
      <c r="O108" s="2459"/>
      <c r="P108" s="2459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1594" t="s">
        <v>129</v>
      </c>
      <c r="B109" s="1595">
        <f>SUM(C109:D109)</f>
        <v>0</v>
      </c>
      <c r="C109" s="1596">
        <f t="shared" ref="C109:D111" si="33">SUM(E109+G109+I109+K109+M109)</f>
        <v>0</v>
      </c>
      <c r="D109" s="1597">
        <f t="shared" si="33"/>
        <v>0</v>
      </c>
      <c r="E109" s="1598"/>
      <c r="F109" s="1599"/>
      <c r="G109" s="1598"/>
      <c r="H109" s="1599"/>
      <c r="I109" s="1598"/>
      <c r="J109" s="1600"/>
      <c r="K109" s="1598"/>
      <c r="L109" s="1600"/>
      <c r="M109" s="1601"/>
      <c r="N109" s="1602"/>
      <c r="O109" s="1599"/>
      <c r="P109" s="1599"/>
      <c r="Q109" s="1246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1246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1283" t="s">
        <v>131</v>
      </c>
      <c r="B111" s="1284">
        <f>SUM(C111:D111)</f>
        <v>0</v>
      </c>
      <c r="C111" s="1475">
        <f t="shared" si="33"/>
        <v>0</v>
      </c>
      <c r="D111" s="96">
        <f t="shared" si="33"/>
        <v>0</v>
      </c>
      <c r="E111" s="1238"/>
      <c r="F111" s="230"/>
      <c r="G111" s="1238"/>
      <c r="H111" s="1257"/>
      <c r="I111" s="1238"/>
      <c r="J111" s="230"/>
      <c r="K111" s="1238"/>
      <c r="L111" s="230"/>
      <c r="M111" s="224"/>
      <c r="N111" s="1285"/>
      <c r="O111" s="230"/>
      <c r="P111" s="230"/>
      <c r="Q111" s="1246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4.25" customHeight="1" x14ac:dyDescent="0.2">
      <c r="A113" s="2611" t="s">
        <v>133</v>
      </c>
      <c r="B113" s="3002" t="s">
        <v>134</v>
      </c>
      <c r="C113" s="2764"/>
      <c r="D113" s="2922"/>
      <c r="E113" s="2616" t="s">
        <v>135</v>
      </c>
      <c r="BX113" s="3"/>
    </row>
    <row r="114" spans="1:76" s="2" customFormat="1" x14ac:dyDescent="0.2">
      <c r="A114" s="2925"/>
      <c r="B114" s="1603" t="s">
        <v>136</v>
      </c>
      <c r="C114" s="1603" t="s">
        <v>137</v>
      </c>
      <c r="D114" s="1604" t="s">
        <v>138</v>
      </c>
      <c r="E114" s="3013"/>
      <c r="BX114" s="3"/>
    </row>
    <row r="115" spans="1:76" s="2" customFormat="1" ht="15" x14ac:dyDescent="0.25">
      <c r="A115" s="1605" t="s">
        <v>48</v>
      </c>
      <c r="B115" s="1606"/>
      <c r="C115" s="1606"/>
      <c r="D115" s="1607"/>
      <c r="E115" s="1608"/>
      <c r="BX115" s="3"/>
    </row>
    <row r="116" spans="1:76" s="2" customFormat="1" ht="15" x14ac:dyDescent="0.2">
      <c r="A116" s="1286" t="s">
        <v>139</v>
      </c>
      <c r="B116" s="136"/>
      <c r="C116" s="136"/>
      <c r="H116" s="217"/>
      <c r="I116" s="217"/>
      <c r="J116" s="87"/>
      <c r="BX116" s="3"/>
    </row>
    <row r="117" spans="1:76" s="2" customFormat="1" x14ac:dyDescent="0.2">
      <c r="A117" s="2607" t="s">
        <v>3</v>
      </c>
      <c r="B117" s="2454" t="s">
        <v>5</v>
      </c>
      <c r="C117" s="2455"/>
      <c r="D117" s="2456"/>
      <c r="E117" s="2990"/>
      <c r="F117" s="2741"/>
      <c r="G117" s="2741"/>
      <c r="H117" s="2741"/>
      <c r="I117" s="2741"/>
      <c r="J117" s="2924"/>
      <c r="BX117" s="3"/>
    </row>
    <row r="118" spans="1:76" s="2" customFormat="1" ht="14.25" customHeight="1" x14ac:dyDescent="0.2">
      <c r="A118" s="2778"/>
      <c r="B118" s="2916"/>
      <c r="C118" s="2458"/>
      <c r="D118" s="2459"/>
      <c r="E118" s="2990" t="s">
        <v>140</v>
      </c>
      <c r="F118" s="2924"/>
      <c r="G118" s="2990" t="s">
        <v>141</v>
      </c>
      <c r="H118" s="2924"/>
      <c r="I118" s="2990" t="s">
        <v>142</v>
      </c>
      <c r="J118" s="2924"/>
      <c r="BX118" s="3"/>
    </row>
    <row r="119" spans="1:76" s="2" customFormat="1" x14ac:dyDescent="0.2">
      <c r="A119" s="2915"/>
      <c r="B119" s="1592" t="s">
        <v>34</v>
      </c>
      <c r="C119" s="1593" t="s">
        <v>35</v>
      </c>
      <c r="D119" s="425" t="s">
        <v>36</v>
      </c>
      <c r="E119" s="1504" t="s">
        <v>35</v>
      </c>
      <c r="F119" s="1298" t="s">
        <v>36</v>
      </c>
      <c r="G119" s="1504" t="s">
        <v>35</v>
      </c>
      <c r="H119" s="1298" t="s">
        <v>36</v>
      </c>
      <c r="I119" s="1504" t="s">
        <v>35</v>
      </c>
      <c r="J119" s="1298" t="s">
        <v>36</v>
      </c>
      <c r="BX119" s="3"/>
    </row>
    <row r="120" spans="1:76" s="2" customFormat="1" ht="21" x14ac:dyDescent="0.2">
      <c r="A120" s="1609" t="s">
        <v>143</v>
      </c>
      <c r="B120" s="1610">
        <f>SUM(C120:D120)</f>
        <v>0</v>
      </c>
      <c r="C120" s="1611">
        <f t="shared" ref="C120:D122" si="37">+E120+G120+I120</f>
        <v>0</v>
      </c>
      <c r="D120" s="1612">
        <f t="shared" si="37"/>
        <v>0</v>
      </c>
      <c r="E120" s="1613"/>
      <c r="F120" s="1614"/>
      <c r="G120" s="1613"/>
      <c r="H120" s="1614"/>
      <c r="I120" s="1613"/>
      <c r="J120" s="1615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31.5" x14ac:dyDescent="0.2">
      <c r="A122" s="166" t="s">
        <v>145</v>
      </c>
      <c r="B122" s="1284">
        <f>SUM(C122:D122)</f>
        <v>0</v>
      </c>
      <c r="C122" s="1475">
        <f t="shared" si="37"/>
        <v>0</v>
      </c>
      <c r="D122" s="96">
        <f t="shared" si="37"/>
        <v>0</v>
      </c>
      <c r="E122" s="1238"/>
      <c r="F122" s="230"/>
      <c r="G122" s="1238"/>
      <c r="H122" s="1257"/>
      <c r="I122" s="1238"/>
      <c r="J122" s="230"/>
      <c r="BX122" s="3"/>
    </row>
    <row r="123" spans="1:76" s="2" customFormat="1" ht="15.75" x14ac:dyDescent="0.25">
      <c r="A123" s="1616" t="s">
        <v>146</v>
      </c>
      <c r="B123" s="1617"/>
      <c r="C123" s="167"/>
      <c r="D123" s="167"/>
      <c r="F123" s="218"/>
      <c r="G123" s="219"/>
      <c r="H123" s="219"/>
      <c r="I123"/>
      <c r="BX123" s="3"/>
    </row>
    <row r="124" spans="1:76" s="2" customFormat="1" ht="14.25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2990" t="s">
        <v>149</v>
      </c>
      <c r="H124" s="2741"/>
      <c r="I124" s="2924"/>
      <c r="BX124" s="3"/>
    </row>
    <row r="125" spans="1:76" s="2" customFormat="1" ht="42" x14ac:dyDescent="0.2">
      <c r="A125" s="2917"/>
      <c r="B125" s="2915"/>
      <c r="C125" s="1504" t="s">
        <v>35</v>
      </c>
      <c r="D125" s="1618" t="s">
        <v>36</v>
      </c>
      <c r="E125" s="1524" t="s">
        <v>150</v>
      </c>
      <c r="F125" s="1298" t="s">
        <v>151</v>
      </c>
      <c r="G125" s="1524" t="s">
        <v>152</v>
      </c>
      <c r="H125" s="1619" t="s">
        <v>153</v>
      </c>
      <c r="I125" s="1298" t="s">
        <v>154</v>
      </c>
      <c r="BX125" s="3"/>
    </row>
    <row r="126" spans="1:76" s="2" customFormat="1" x14ac:dyDescent="0.2">
      <c r="A126" s="1620" t="s">
        <v>155</v>
      </c>
      <c r="B126" s="1621">
        <f>SUM(C126:D126)</f>
        <v>0</v>
      </c>
      <c r="C126" s="1622"/>
      <c r="D126" s="1623"/>
      <c r="E126" s="1622"/>
      <c r="F126" s="1338"/>
      <c r="G126" s="1622"/>
      <c r="H126" s="1622"/>
      <c r="I126" s="1338"/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ht="14.25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2918" t="s">
        <v>6</v>
      </c>
      <c r="G128" s="2741"/>
      <c r="H128" s="2741"/>
      <c r="I128" s="2741"/>
      <c r="J128" s="2741"/>
      <c r="K128" s="2741"/>
      <c r="L128" s="2741"/>
      <c r="M128" s="2741"/>
      <c r="N128" s="2741"/>
      <c r="O128" s="2741"/>
      <c r="P128" s="2741"/>
      <c r="Q128" s="2741"/>
      <c r="R128" s="2741"/>
      <c r="S128" s="2741"/>
      <c r="T128" s="2741"/>
      <c r="U128" s="2741"/>
      <c r="V128" s="2741"/>
      <c r="W128" s="2741"/>
      <c r="X128" s="2741"/>
      <c r="Y128" s="2741"/>
      <c r="Z128" s="2741"/>
      <c r="AA128" s="2741"/>
      <c r="AB128" s="2741"/>
      <c r="AC128" s="2741"/>
      <c r="AD128" s="2741"/>
      <c r="AE128" s="2741"/>
      <c r="AF128" s="2741"/>
      <c r="AG128" s="2741"/>
      <c r="AH128" s="2741"/>
      <c r="AI128" s="2741"/>
      <c r="AJ128" s="2741"/>
      <c r="AK128" s="2741"/>
      <c r="AL128" s="2741"/>
      <c r="AM128" s="2919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778"/>
      <c r="B129" s="2778"/>
      <c r="C129" s="2916"/>
      <c r="D129" s="2458"/>
      <c r="E129" s="2917"/>
      <c r="F129" s="2918" t="s">
        <v>15</v>
      </c>
      <c r="G129" s="2924"/>
      <c r="H129" s="2918" t="s">
        <v>16</v>
      </c>
      <c r="I129" s="2924"/>
      <c r="J129" s="2918" t="s">
        <v>17</v>
      </c>
      <c r="K129" s="2924"/>
      <c r="L129" s="2918" t="s">
        <v>18</v>
      </c>
      <c r="M129" s="2924"/>
      <c r="N129" s="2918" t="s">
        <v>19</v>
      </c>
      <c r="O129" s="2924"/>
      <c r="P129" s="2920" t="s">
        <v>20</v>
      </c>
      <c r="Q129" s="2921"/>
      <c r="R129" s="2920" t="s">
        <v>21</v>
      </c>
      <c r="S129" s="2921"/>
      <c r="T129" s="2920" t="s">
        <v>22</v>
      </c>
      <c r="U129" s="2921"/>
      <c r="V129" s="2920" t="s">
        <v>23</v>
      </c>
      <c r="W129" s="2921"/>
      <c r="X129" s="2920" t="s">
        <v>24</v>
      </c>
      <c r="Y129" s="2921"/>
      <c r="Z129" s="2920" t="s">
        <v>25</v>
      </c>
      <c r="AA129" s="2921"/>
      <c r="AB129" s="2920" t="s">
        <v>26</v>
      </c>
      <c r="AC129" s="2921"/>
      <c r="AD129" s="2920" t="s">
        <v>27</v>
      </c>
      <c r="AE129" s="2921"/>
      <c r="AF129" s="2920" t="s">
        <v>28</v>
      </c>
      <c r="AG129" s="2921"/>
      <c r="AH129" s="2920" t="s">
        <v>29</v>
      </c>
      <c r="AI129" s="2921"/>
      <c r="AJ129" s="2920" t="s">
        <v>30</v>
      </c>
      <c r="AK129" s="2921"/>
      <c r="AL129" s="2920" t="s">
        <v>31</v>
      </c>
      <c r="AM129" s="2922"/>
      <c r="AN129" s="2463"/>
      <c r="AO129" s="2463"/>
      <c r="AP129" s="2463"/>
      <c r="AQ129" s="2788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915"/>
      <c r="B130" s="2915"/>
      <c r="C130" s="573" t="s">
        <v>34</v>
      </c>
      <c r="D130" s="668" t="s">
        <v>35</v>
      </c>
      <c r="E130" s="426" t="s">
        <v>36</v>
      </c>
      <c r="F130" s="1624" t="s">
        <v>35</v>
      </c>
      <c r="G130" s="426" t="s">
        <v>36</v>
      </c>
      <c r="H130" s="1624" t="s">
        <v>35</v>
      </c>
      <c r="I130" s="426" t="s">
        <v>36</v>
      </c>
      <c r="J130" s="1624" t="s">
        <v>35</v>
      </c>
      <c r="K130" s="426" t="s">
        <v>36</v>
      </c>
      <c r="L130" s="1624" t="s">
        <v>35</v>
      </c>
      <c r="M130" s="426" t="s">
        <v>36</v>
      </c>
      <c r="N130" s="1624" t="s">
        <v>35</v>
      </c>
      <c r="O130" s="426" t="s">
        <v>36</v>
      </c>
      <c r="P130" s="1624" t="s">
        <v>35</v>
      </c>
      <c r="Q130" s="426" t="s">
        <v>36</v>
      </c>
      <c r="R130" s="1624" t="s">
        <v>35</v>
      </c>
      <c r="S130" s="426" t="s">
        <v>36</v>
      </c>
      <c r="T130" s="1624" t="s">
        <v>35</v>
      </c>
      <c r="U130" s="426" t="s">
        <v>36</v>
      </c>
      <c r="V130" s="1624" t="s">
        <v>35</v>
      </c>
      <c r="W130" s="426" t="s">
        <v>36</v>
      </c>
      <c r="X130" s="1624" t="s">
        <v>35</v>
      </c>
      <c r="Y130" s="426" t="s">
        <v>36</v>
      </c>
      <c r="Z130" s="1624" t="s">
        <v>35</v>
      </c>
      <c r="AA130" s="426" t="s">
        <v>36</v>
      </c>
      <c r="AB130" s="1624" t="s">
        <v>35</v>
      </c>
      <c r="AC130" s="426" t="s">
        <v>36</v>
      </c>
      <c r="AD130" s="1624" t="s">
        <v>35</v>
      </c>
      <c r="AE130" s="426" t="s">
        <v>36</v>
      </c>
      <c r="AF130" s="1624" t="s">
        <v>35</v>
      </c>
      <c r="AG130" s="426" t="s">
        <v>36</v>
      </c>
      <c r="AH130" s="1624" t="s">
        <v>35</v>
      </c>
      <c r="AI130" s="426" t="s">
        <v>36</v>
      </c>
      <c r="AJ130" s="1624" t="s">
        <v>35</v>
      </c>
      <c r="AK130" s="426" t="s">
        <v>36</v>
      </c>
      <c r="AL130" s="1624" t="s">
        <v>35</v>
      </c>
      <c r="AM130" s="20" t="s">
        <v>36</v>
      </c>
      <c r="AN130" s="2917"/>
      <c r="AO130" s="2917"/>
      <c r="AP130" s="2917"/>
      <c r="AQ130" s="2925"/>
      <c r="AR130" s="2917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1625" t="s">
        <v>159</v>
      </c>
      <c r="C131" s="1626">
        <f>SUM(D131+E131)</f>
        <v>36</v>
      </c>
      <c r="D131" s="1627">
        <f t="shared" ref="D131:E134" si="38">SUM(F131+H131+J131+L131+N131+P131+R131+T131+V131+X131+Z131+AB131+AD131+AF131+AH131+AJ131+AL131)</f>
        <v>9</v>
      </c>
      <c r="E131" s="1628">
        <f t="shared" si="38"/>
        <v>27</v>
      </c>
      <c r="F131" s="1629">
        <v>0</v>
      </c>
      <c r="G131" s="1630">
        <v>0</v>
      </c>
      <c r="H131" s="1629">
        <v>0</v>
      </c>
      <c r="I131" s="1630">
        <v>0</v>
      </c>
      <c r="J131" s="1629">
        <v>1</v>
      </c>
      <c r="K131" s="1630">
        <v>7</v>
      </c>
      <c r="L131" s="1629">
        <v>2</v>
      </c>
      <c r="M131" s="1630">
        <v>11</v>
      </c>
      <c r="N131" s="1629">
        <v>0</v>
      </c>
      <c r="O131" s="1630">
        <v>0</v>
      </c>
      <c r="P131" s="1629">
        <v>2</v>
      </c>
      <c r="Q131" s="1630">
        <v>1</v>
      </c>
      <c r="R131" s="1629">
        <v>0</v>
      </c>
      <c r="S131" s="1630">
        <v>3</v>
      </c>
      <c r="T131" s="1629">
        <v>0</v>
      </c>
      <c r="U131" s="1630">
        <v>0</v>
      </c>
      <c r="V131" s="1629">
        <v>3</v>
      </c>
      <c r="W131" s="1630">
        <v>2</v>
      </c>
      <c r="X131" s="1629">
        <v>0</v>
      </c>
      <c r="Y131" s="1630">
        <v>2</v>
      </c>
      <c r="Z131" s="1629">
        <v>0</v>
      </c>
      <c r="AA131" s="1630">
        <v>0</v>
      </c>
      <c r="AB131" s="1629">
        <v>0</v>
      </c>
      <c r="AC131" s="1630">
        <v>0</v>
      </c>
      <c r="AD131" s="1629">
        <v>0</v>
      </c>
      <c r="AE131" s="1630">
        <v>0</v>
      </c>
      <c r="AF131" s="1629">
        <v>1</v>
      </c>
      <c r="AG131" s="1630">
        <v>1</v>
      </c>
      <c r="AH131" s="1629">
        <v>0</v>
      </c>
      <c r="AI131" s="1630">
        <v>0</v>
      </c>
      <c r="AJ131" s="1629">
        <v>0</v>
      </c>
      <c r="AK131" s="1630">
        <v>0</v>
      </c>
      <c r="AL131" s="1629">
        <v>0</v>
      </c>
      <c r="AM131" s="1631">
        <v>0</v>
      </c>
      <c r="AN131" s="1632">
        <v>36</v>
      </c>
      <c r="AO131" s="1632">
        <v>0</v>
      </c>
      <c r="AP131" s="1632">
        <v>8</v>
      </c>
      <c r="AQ131" s="1633">
        <v>0</v>
      </c>
      <c r="AR131" s="1632">
        <v>0</v>
      </c>
      <c r="AS131" s="1246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81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1246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81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1246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2961"/>
      <c r="B134" s="1634" t="s">
        <v>48</v>
      </c>
      <c r="C134" s="1635">
        <f>SUM(D134+E134)</f>
        <v>36</v>
      </c>
      <c r="D134" s="1636">
        <f t="shared" si="38"/>
        <v>9</v>
      </c>
      <c r="E134" s="1342">
        <f t="shared" si="38"/>
        <v>27</v>
      </c>
      <c r="F134" s="1637">
        <f>SUM(F131:F133)</f>
        <v>0</v>
      </c>
      <c r="G134" s="1344">
        <f t="shared" ref="G134:AR134" si="41">SUM(G131:G133)</f>
        <v>0</v>
      </c>
      <c r="H134" s="1637">
        <f t="shared" si="41"/>
        <v>0</v>
      </c>
      <c r="I134" s="1344">
        <f t="shared" si="41"/>
        <v>0</v>
      </c>
      <c r="J134" s="1637">
        <f t="shared" si="41"/>
        <v>1</v>
      </c>
      <c r="K134" s="1638">
        <f t="shared" si="41"/>
        <v>7</v>
      </c>
      <c r="L134" s="1637">
        <f t="shared" si="41"/>
        <v>2</v>
      </c>
      <c r="M134" s="1638">
        <f t="shared" si="41"/>
        <v>11</v>
      </c>
      <c r="N134" s="1637">
        <f t="shared" si="41"/>
        <v>0</v>
      </c>
      <c r="O134" s="1638">
        <f t="shared" si="41"/>
        <v>0</v>
      </c>
      <c r="P134" s="1637">
        <f t="shared" si="41"/>
        <v>2</v>
      </c>
      <c r="Q134" s="1638">
        <f t="shared" si="41"/>
        <v>1</v>
      </c>
      <c r="R134" s="1637">
        <f t="shared" si="41"/>
        <v>0</v>
      </c>
      <c r="S134" s="1638">
        <f t="shared" si="41"/>
        <v>3</v>
      </c>
      <c r="T134" s="1637">
        <f t="shared" si="41"/>
        <v>0</v>
      </c>
      <c r="U134" s="1638">
        <f t="shared" si="41"/>
        <v>0</v>
      </c>
      <c r="V134" s="1637">
        <f t="shared" si="41"/>
        <v>3</v>
      </c>
      <c r="W134" s="1638">
        <f t="shared" si="41"/>
        <v>2</v>
      </c>
      <c r="X134" s="1637">
        <f t="shared" si="41"/>
        <v>0</v>
      </c>
      <c r="Y134" s="1638">
        <f t="shared" si="41"/>
        <v>2</v>
      </c>
      <c r="Z134" s="1637">
        <f t="shared" si="41"/>
        <v>0</v>
      </c>
      <c r="AA134" s="1638">
        <f t="shared" si="41"/>
        <v>0</v>
      </c>
      <c r="AB134" s="1637">
        <f t="shared" si="41"/>
        <v>0</v>
      </c>
      <c r="AC134" s="1638">
        <f t="shared" si="41"/>
        <v>0</v>
      </c>
      <c r="AD134" s="1637">
        <f t="shared" si="41"/>
        <v>0</v>
      </c>
      <c r="AE134" s="1638">
        <f t="shared" si="41"/>
        <v>0</v>
      </c>
      <c r="AF134" s="1637">
        <f t="shared" si="41"/>
        <v>1</v>
      </c>
      <c r="AG134" s="1638">
        <f t="shared" si="41"/>
        <v>1</v>
      </c>
      <c r="AH134" s="1637">
        <f t="shared" si="41"/>
        <v>0</v>
      </c>
      <c r="AI134" s="1638">
        <f t="shared" si="41"/>
        <v>0</v>
      </c>
      <c r="AJ134" s="1637">
        <f t="shared" si="41"/>
        <v>0</v>
      </c>
      <c r="AK134" s="1638">
        <f t="shared" si="41"/>
        <v>0</v>
      </c>
      <c r="AL134" s="1639">
        <f t="shared" si="41"/>
        <v>0</v>
      </c>
      <c r="AM134" s="1640">
        <f t="shared" si="41"/>
        <v>0</v>
      </c>
      <c r="AN134" s="1344">
        <f t="shared" si="41"/>
        <v>36</v>
      </c>
      <c r="AO134" s="1344">
        <f t="shared" si="41"/>
        <v>0</v>
      </c>
      <c r="AP134" s="1344">
        <f>SUM(AP131:AP133)</f>
        <v>8</v>
      </c>
      <c r="AQ134" s="1641">
        <f t="shared" si="41"/>
        <v>0</v>
      </c>
      <c r="AR134" s="1344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220" t="s">
        <v>162</v>
      </c>
      <c r="B135" s="221"/>
      <c r="C135" s="221"/>
      <c r="D135" s="221"/>
      <c r="E135" s="221"/>
      <c r="F135" s="221"/>
      <c r="G135" s="222"/>
      <c r="H135" s="223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2920" t="s">
        <v>164</v>
      </c>
      <c r="C136" s="2764"/>
      <c r="D136" s="2764"/>
      <c r="E136" s="2764"/>
      <c r="F136" s="2921"/>
      <c r="G136" s="1642"/>
      <c r="H136" s="2527" t="s">
        <v>165</v>
      </c>
      <c r="I136" s="3014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778"/>
      <c r="B137" s="2468" t="s">
        <v>48</v>
      </c>
      <c r="C137" s="2920" t="s">
        <v>166</v>
      </c>
      <c r="D137" s="2764"/>
      <c r="E137" s="2764"/>
      <c r="F137" s="2921"/>
      <c r="G137" s="2531" t="s">
        <v>167</v>
      </c>
      <c r="H137" s="2529"/>
      <c r="I137" s="3014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915"/>
      <c r="B138" s="2963"/>
      <c r="C138" s="1624" t="s">
        <v>168</v>
      </c>
      <c r="D138" s="1524" t="s">
        <v>169</v>
      </c>
      <c r="E138" s="1619" t="s">
        <v>170</v>
      </c>
      <c r="F138" s="1643" t="s">
        <v>171</v>
      </c>
      <c r="G138" s="2964"/>
      <c r="H138" s="1298" t="s">
        <v>172</v>
      </c>
      <c r="I138" s="1644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0</v>
      </c>
      <c r="C139" s="28"/>
      <c r="D139" s="175"/>
      <c r="E139" s="176"/>
      <c r="F139" s="30"/>
      <c r="G139" s="31"/>
      <c r="H139" s="177">
        <v>0</v>
      </c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0</v>
      </c>
      <c r="C140" s="28"/>
      <c r="D140" s="175"/>
      <c r="E140" s="176"/>
      <c r="F140" s="30"/>
      <c r="G140" s="31"/>
      <c r="H140" s="177">
        <v>0</v>
      </c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4</v>
      </c>
      <c r="C141" s="28"/>
      <c r="D141" s="175"/>
      <c r="E141" s="176"/>
      <c r="F141" s="30"/>
      <c r="G141" s="31"/>
      <c r="H141" s="177">
        <v>4</v>
      </c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7</v>
      </c>
      <c r="C142" s="28"/>
      <c r="D142" s="175"/>
      <c r="E142" s="176"/>
      <c r="F142" s="30"/>
      <c r="G142" s="31"/>
      <c r="H142" s="177">
        <v>7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0</v>
      </c>
      <c r="C143" s="28"/>
      <c r="D143" s="175"/>
      <c r="E143" s="176"/>
      <c r="F143" s="30"/>
      <c r="G143" s="31"/>
      <c r="H143" s="177">
        <v>0</v>
      </c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0</v>
      </c>
      <c r="C144" s="28"/>
      <c r="D144" s="175"/>
      <c r="E144" s="176"/>
      <c r="F144" s="30"/>
      <c r="G144" s="31"/>
      <c r="H144" s="177">
        <v>0</v>
      </c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0</v>
      </c>
      <c r="C145" s="37"/>
      <c r="D145" s="181"/>
      <c r="E145" s="182"/>
      <c r="F145" s="39"/>
      <c r="G145" s="40"/>
      <c r="H145" s="183">
        <v>0</v>
      </c>
      <c r="I145" s="184"/>
    </row>
    <row r="146" spans="1:75" s="2" customFormat="1" x14ac:dyDescent="0.2">
      <c r="A146" s="1645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>
        <v>0</v>
      </c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220" t="s">
        <v>183</v>
      </c>
    </row>
    <row r="149" spans="1:75" s="2" customFormat="1" ht="21" x14ac:dyDescent="0.2">
      <c r="A149" s="695" t="s">
        <v>184</v>
      </c>
      <c r="B149" s="1646" t="s">
        <v>185</v>
      </c>
      <c r="C149" s="1646" t="s">
        <v>186</v>
      </c>
      <c r="BV149" s="3"/>
      <c r="BW149" s="3"/>
    </row>
    <row r="150" spans="1:75" s="2" customFormat="1" ht="21" x14ac:dyDescent="0.2">
      <c r="A150" s="1647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2533" t="s">
        <v>189</v>
      </c>
      <c r="B152" s="2533"/>
      <c r="C152" s="2533"/>
      <c r="D152" s="2533"/>
      <c r="E152" s="2533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3015" t="s">
        <v>6</v>
      </c>
      <c r="G153" s="2770"/>
      <c r="H153" s="2770"/>
      <c r="I153" s="2770"/>
      <c r="J153" s="2770"/>
      <c r="K153" s="2770"/>
      <c r="L153" s="2770"/>
      <c r="M153" s="2770"/>
      <c r="N153" s="2770"/>
      <c r="O153" s="2770"/>
      <c r="P153" s="2770"/>
      <c r="Q153" s="2770"/>
      <c r="R153" s="2770"/>
      <c r="S153" s="2770"/>
      <c r="T153" s="2770"/>
      <c r="U153" s="2770"/>
      <c r="V153" s="2770"/>
      <c r="W153" s="2770"/>
      <c r="X153" s="2770"/>
      <c r="Y153" s="2770"/>
      <c r="Z153" s="2770"/>
      <c r="AA153" s="2770"/>
      <c r="AB153" s="2770"/>
      <c r="AC153" s="2770"/>
      <c r="AD153" s="2770"/>
      <c r="AE153" s="2770"/>
      <c r="AF153" s="2770"/>
      <c r="AG153" s="2770"/>
      <c r="AH153" s="2770"/>
      <c r="AI153" s="2770"/>
      <c r="AJ153" s="2770"/>
      <c r="AK153" s="2770"/>
      <c r="AL153" s="2770"/>
      <c r="AM153" s="3016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820"/>
      <c r="B154" s="2820"/>
      <c r="C154" s="2966"/>
      <c r="D154" s="2541"/>
      <c r="E154" s="2967"/>
      <c r="F154" s="3015" t="s">
        <v>193</v>
      </c>
      <c r="G154" s="3022"/>
      <c r="H154" s="3015" t="s">
        <v>194</v>
      </c>
      <c r="I154" s="3022"/>
      <c r="J154" s="3015" t="s">
        <v>195</v>
      </c>
      <c r="K154" s="3022"/>
      <c r="L154" s="3015" t="s">
        <v>196</v>
      </c>
      <c r="M154" s="3022"/>
      <c r="N154" s="3015" t="s">
        <v>197</v>
      </c>
      <c r="O154" s="3022"/>
      <c r="P154" s="3017" t="s">
        <v>198</v>
      </c>
      <c r="Q154" s="3018"/>
      <c r="R154" s="3017" t="s">
        <v>199</v>
      </c>
      <c r="S154" s="3018"/>
      <c r="T154" s="3017" t="s">
        <v>200</v>
      </c>
      <c r="U154" s="3018"/>
      <c r="V154" s="3017" t="s">
        <v>201</v>
      </c>
      <c r="W154" s="3018"/>
      <c r="X154" s="3017" t="s">
        <v>202</v>
      </c>
      <c r="Y154" s="3018"/>
      <c r="Z154" s="3017" t="s">
        <v>203</v>
      </c>
      <c r="AA154" s="3018"/>
      <c r="AB154" s="3017" t="s">
        <v>204</v>
      </c>
      <c r="AC154" s="3018"/>
      <c r="AD154" s="3017" t="s">
        <v>205</v>
      </c>
      <c r="AE154" s="3018"/>
      <c r="AF154" s="3017" t="s">
        <v>206</v>
      </c>
      <c r="AG154" s="3018"/>
      <c r="AH154" s="3017" t="s">
        <v>207</v>
      </c>
      <c r="AI154" s="3018"/>
      <c r="AJ154" s="3017" t="s">
        <v>208</v>
      </c>
      <c r="AK154" s="3018"/>
      <c r="AL154" s="3017" t="s">
        <v>209</v>
      </c>
      <c r="AM154" s="3019"/>
      <c r="AN154" s="2546"/>
      <c r="AO154" s="2463"/>
      <c r="AP154" s="2463"/>
      <c r="AQ154" s="2546"/>
      <c r="AR154" s="2546"/>
      <c r="AS154" s="2546"/>
      <c r="AT154" s="2546"/>
      <c r="AU154" s="2966"/>
      <c r="AV154" s="2967"/>
      <c r="BV154" s="3"/>
      <c r="BW154" s="3"/>
    </row>
    <row r="155" spans="1:75" s="2" customFormat="1" x14ac:dyDescent="0.2">
      <c r="A155" s="2965"/>
      <c r="B155" s="2965"/>
      <c r="C155" s="698" t="s">
        <v>34</v>
      </c>
      <c r="D155" s="699" t="s">
        <v>35</v>
      </c>
      <c r="E155" s="428" t="s">
        <v>36</v>
      </c>
      <c r="F155" s="1648" t="s">
        <v>35</v>
      </c>
      <c r="G155" s="428" t="s">
        <v>36</v>
      </c>
      <c r="H155" s="1648" t="s">
        <v>35</v>
      </c>
      <c r="I155" s="428" t="s">
        <v>36</v>
      </c>
      <c r="J155" s="1648" t="s">
        <v>35</v>
      </c>
      <c r="K155" s="428" t="s">
        <v>36</v>
      </c>
      <c r="L155" s="1648" t="s">
        <v>35</v>
      </c>
      <c r="M155" s="428" t="s">
        <v>36</v>
      </c>
      <c r="N155" s="1648" t="s">
        <v>35</v>
      </c>
      <c r="O155" s="428" t="s">
        <v>36</v>
      </c>
      <c r="P155" s="1648" t="s">
        <v>35</v>
      </c>
      <c r="Q155" s="428" t="s">
        <v>36</v>
      </c>
      <c r="R155" s="1648" t="s">
        <v>35</v>
      </c>
      <c r="S155" s="428" t="s">
        <v>36</v>
      </c>
      <c r="T155" s="1648" t="s">
        <v>35</v>
      </c>
      <c r="U155" s="428" t="s">
        <v>36</v>
      </c>
      <c r="V155" s="1648" t="s">
        <v>35</v>
      </c>
      <c r="W155" s="428" t="s">
        <v>36</v>
      </c>
      <c r="X155" s="1648" t="s">
        <v>35</v>
      </c>
      <c r="Y155" s="428" t="s">
        <v>36</v>
      </c>
      <c r="Z155" s="1648" t="s">
        <v>35</v>
      </c>
      <c r="AA155" s="428" t="s">
        <v>36</v>
      </c>
      <c r="AB155" s="1648" t="s">
        <v>35</v>
      </c>
      <c r="AC155" s="428" t="s">
        <v>36</v>
      </c>
      <c r="AD155" s="1648" t="s">
        <v>35</v>
      </c>
      <c r="AE155" s="428" t="s">
        <v>36</v>
      </c>
      <c r="AF155" s="1648" t="s">
        <v>35</v>
      </c>
      <c r="AG155" s="428" t="s">
        <v>36</v>
      </c>
      <c r="AH155" s="1648" t="s">
        <v>35</v>
      </c>
      <c r="AI155" s="428" t="s">
        <v>36</v>
      </c>
      <c r="AJ155" s="1648" t="s">
        <v>35</v>
      </c>
      <c r="AK155" s="428" t="s">
        <v>36</v>
      </c>
      <c r="AL155" s="1648" t="s">
        <v>35</v>
      </c>
      <c r="AM155" s="194" t="s">
        <v>36</v>
      </c>
      <c r="AN155" s="2967"/>
      <c r="AO155" s="2917"/>
      <c r="AP155" s="2917"/>
      <c r="AQ155" s="2967"/>
      <c r="AR155" s="2967"/>
      <c r="AS155" s="2967"/>
      <c r="AT155" s="2967"/>
      <c r="AU155" s="1649" t="s">
        <v>32</v>
      </c>
      <c r="AV155" s="1649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1650" t="s">
        <v>38</v>
      </c>
      <c r="C156" s="1651">
        <f>SUM(D156+E156)</f>
        <v>0</v>
      </c>
      <c r="D156" s="1652">
        <f>SUM(F156+H156+J156+L156+N156+P156+R156+T156+V156+X156+Z156+AB156+AD156+AF156+AH156+AJ156+AL156)</f>
        <v>0</v>
      </c>
      <c r="E156" s="1653">
        <f>SUM(G156+I156+K156+M156+O156+Q156+S156+U156+W156+Y156+AA156+AC156+AE156+AG156+AI156+AK156+AM156)</f>
        <v>0</v>
      </c>
      <c r="F156" s="1654"/>
      <c r="G156" s="1655"/>
      <c r="H156" s="1654"/>
      <c r="I156" s="1655"/>
      <c r="J156" s="1654"/>
      <c r="K156" s="1656"/>
      <c r="L156" s="1654"/>
      <c r="M156" s="1656"/>
      <c r="N156" s="1654"/>
      <c r="O156" s="1656"/>
      <c r="P156" s="1654"/>
      <c r="Q156" s="1656"/>
      <c r="R156" s="1654"/>
      <c r="S156" s="1656"/>
      <c r="T156" s="1654"/>
      <c r="U156" s="1656"/>
      <c r="V156" s="1654"/>
      <c r="W156" s="1656"/>
      <c r="X156" s="1654"/>
      <c r="Y156" s="1656"/>
      <c r="Z156" s="1654"/>
      <c r="AA156" s="1656"/>
      <c r="AB156" s="1654"/>
      <c r="AC156" s="1656"/>
      <c r="AD156" s="1654"/>
      <c r="AE156" s="1656"/>
      <c r="AF156" s="1654"/>
      <c r="AG156" s="1656"/>
      <c r="AH156" s="1654"/>
      <c r="AI156" s="1656"/>
      <c r="AJ156" s="1654"/>
      <c r="AK156" s="1656"/>
      <c r="AL156" s="1657"/>
      <c r="AM156" s="1658"/>
      <c r="AN156" s="1655"/>
      <c r="AO156" s="1655"/>
      <c r="AP156" s="1655"/>
      <c r="AQ156" s="1655"/>
      <c r="AR156" s="1655"/>
      <c r="AS156" s="1655"/>
      <c r="AT156" s="1655"/>
      <c r="AU156" s="1655"/>
      <c r="AV156" s="1655"/>
      <c r="BV156" s="3"/>
      <c r="BW156" s="3"/>
    </row>
    <row r="157" spans="1:75" s="2" customFormat="1" x14ac:dyDescent="0.2">
      <c r="A157" s="2831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831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831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831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831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831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831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831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831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2975"/>
      <c r="B166" s="1659" t="s">
        <v>48</v>
      </c>
      <c r="C166" s="1660">
        <f t="shared" si="43"/>
        <v>0</v>
      </c>
      <c r="D166" s="1661">
        <f t="shared" si="45"/>
        <v>0</v>
      </c>
      <c r="E166" s="1358">
        <f t="shared" si="44"/>
        <v>0</v>
      </c>
      <c r="F166" s="1662">
        <f>SUM(F156:F165)</f>
        <v>0</v>
      </c>
      <c r="G166" s="1360">
        <f t="shared" ref="G166:AT166" si="46">SUM(G156:G165)</f>
        <v>0</v>
      </c>
      <c r="H166" s="1662">
        <f t="shared" si="46"/>
        <v>0</v>
      </c>
      <c r="I166" s="1360">
        <f t="shared" si="46"/>
        <v>0</v>
      </c>
      <c r="J166" s="1662">
        <f t="shared" si="46"/>
        <v>0</v>
      </c>
      <c r="K166" s="1663">
        <f t="shared" si="46"/>
        <v>0</v>
      </c>
      <c r="L166" s="1662">
        <f t="shared" si="46"/>
        <v>0</v>
      </c>
      <c r="M166" s="1663">
        <f t="shared" si="46"/>
        <v>0</v>
      </c>
      <c r="N166" s="1662">
        <f t="shared" si="46"/>
        <v>0</v>
      </c>
      <c r="O166" s="1663">
        <f t="shared" si="46"/>
        <v>0</v>
      </c>
      <c r="P166" s="1662">
        <f t="shared" si="46"/>
        <v>0</v>
      </c>
      <c r="Q166" s="1663">
        <f t="shared" si="46"/>
        <v>0</v>
      </c>
      <c r="R166" s="1662">
        <f t="shared" si="46"/>
        <v>0</v>
      </c>
      <c r="S166" s="1663">
        <f t="shared" si="46"/>
        <v>0</v>
      </c>
      <c r="T166" s="1662">
        <f t="shared" si="46"/>
        <v>0</v>
      </c>
      <c r="U166" s="1663">
        <f t="shared" si="46"/>
        <v>0</v>
      </c>
      <c r="V166" s="1662">
        <f t="shared" si="46"/>
        <v>0</v>
      </c>
      <c r="W166" s="1663">
        <f t="shared" si="46"/>
        <v>0</v>
      </c>
      <c r="X166" s="1662">
        <f t="shared" si="46"/>
        <v>0</v>
      </c>
      <c r="Y166" s="1663">
        <f t="shared" si="46"/>
        <v>0</v>
      </c>
      <c r="Z166" s="1662">
        <f t="shared" si="46"/>
        <v>0</v>
      </c>
      <c r="AA166" s="1663">
        <f t="shared" si="46"/>
        <v>0</v>
      </c>
      <c r="AB166" s="1662">
        <f t="shared" si="46"/>
        <v>0</v>
      </c>
      <c r="AC166" s="1663">
        <f t="shared" si="46"/>
        <v>0</v>
      </c>
      <c r="AD166" s="1662">
        <f t="shared" si="46"/>
        <v>0</v>
      </c>
      <c r="AE166" s="1663">
        <f t="shared" si="46"/>
        <v>0</v>
      </c>
      <c r="AF166" s="1662">
        <f t="shared" si="46"/>
        <v>0</v>
      </c>
      <c r="AG166" s="1663">
        <f t="shared" si="46"/>
        <v>0</v>
      </c>
      <c r="AH166" s="1662">
        <f t="shared" si="46"/>
        <v>0</v>
      </c>
      <c r="AI166" s="1663">
        <f t="shared" si="46"/>
        <v>0</v>
      </c>
      <c r="AJ166" s="1662">
        <f t="shared" si="46"/>
        <v>0</v>
      </c>
      <c r="AK166" s="1663">
        <f t="shared" si="46"/>
        <v>0</v>
      </c>
      <c r="AL166" s="1664">
        <f t="shared" si="46"/>
        <v>0</v>
      </c>
      <c r="AM166" s="1665">
        <f t="shared" si="46"/>
        <v>0</v>
      </c>
      <c r="AN166" s="1360">
        <f t="shared" si="46"/>
        <v>0</v>
      </c>
      <c r="AO166" s="1360">
        <f t="shared" si="46"/>
        <v>0</v>
      </c>
      <c r="AP166" s="1360">
        <f t="shared" si="46"/>
        <v>0</v>
      </c>
      <c r="AQ166" s="1360">
        <f t="shared" si="46"/>
        <v>0</v>
      </c>
      <c r="AR166" s="1360">
        <f t="shared" si="46"/>
        <v>0</v>
      </c>
      <c r="AS166" s="1360">
        <f t="shared" si="46"/>
        <v>0</v>
      </c>
      <c r="AT166" s="1360">
        <f t="shared" si="46"/>
        <v>0</v>
      </c>
      <c r="AU166" s="1360">
        <f>SUM(AU156:AU165)</f>
        <v>0</v>
      </c>
      <c r="AV166" s="1360">
        <f>SUM(AV156:AV165)</f>
        <v>0</v>
      </c>
      <c r="BV166" s="3"/>
      <c r="BW166" s="3"/>
    </row>
    <row r="167" spans="1:130" x14ac:dyDescent="0.2">
      <c r="A167" s="3020" t="s">
        <v>49</v>
      </c>
      <c r="B167" s="3021"/>
      <c r="C167" s="1651">
        <f t="shared" si="43"/>
        <v>0</v>
      </c>
      <c r="D167" s="1652">
        <f>SUM(F167+H167+J167+L167+N167+P167+R167+T167+V167+X167+Z167+AB167+AD167+AF167+AH167+AJ167+AL167)</f>
        <v>0</v>
      </c>
      <c r="E167" s="1653">
        <f>SUM(G167+I167+K167+M167+O167+Q167+S167+U167+W167+Y167+AA167+AC167+AE167+AG167+AI167+AK167+AM167)</f>
        <v>0</v>
      </c>
      <c r="F167" s="1654"/>
      <c r="G167" s="1655"/>
      <c r="H167" s="1654"/>
      <c r="I167" s="1655"/>
      <c r="J167" s="1654"/>
      <c r="K167" s="1656"/>
      <c r="L167" s="1654"/>
      <c r="M167" s="1656"/>
      <c r="N167" s="1654"/>
      <c r="O167" s="1656"/>
      <c r="P167" s="1654"/>
      <c r="Q167" s="1656"/>
      <c r="R167" s="1654"/>
      <c r="S167" s="1656"/>
      <c r="T167" s="1654"/>
      <c r="U167" s="1656"/>
      <c r="V167" s="1654"/>
      <c r="W167" s="1656"/>
      <c r="X167" s="1654"/>
      <c r="Y167" s="1656"/>
      <c r="Z167" s="1654"/>
      <c r="AA167" s="1656"/>
      <c r="AB167" s="1654"/>
      <c r="AC167" s="1656"/>
      <c r="AD167" s="1654"/>
      <c r="AE167" s="1656"/>
      <c r="AF167" s="1654"/>
      <c r="AG167" s="1656"/>
      <c r="AH167" s="1654"/>
      <c r="AI167" s="1656"/>
      <c r="AJ167" s="1654"/>
      <c r="AK167" s="1656"/>
      <c r="AL167" s="1657"/>
      <c r="AM167" s="1658"/>
      <c r="AN167" s="1655"/>
      <c r="AO167" s="1655"/>
      <c r="AP167" s="1655"/>
      <c r="AQ167" s="1655"/>
      <c r="AR167" s="1655"/>
      <c r="AS167" s="1655"/>
      <c r="AT167" s="1655"/>
      <c r="AU167" s="1655"/>
      <c r="AV167" s="1655"/>
      <c r="BV167" s="3"/>
      <c r="BW167" s="3"/>
    </row>
    <row r="168" spans="1:130" x14ac:dyDescent="0.2">
      <c r="A168" s="2972" t="s">
        <v>214</v>
      </c>
      <c r="B168" s="2973"/>
      <c r="C168" s="1239">
        <f t="shared" si="43"/>
        <v>0</v>
      </c>
      <c r="D168" s="1666">
        <f>SUM(F168+H168+J168+L168+N168+P168+R168+T168+V168+X168+Z168+AB168+AD168+AF168+AH168+AJ168+AL168)</f>
        <v>0</v>
      </c>
      <c r="E168" s="1667">
        <f>SUM(G168+I168+K168+M168+O168+Q168+S168+U168+W168+Y168+AA168+AC168+AE168+AG168+AI168+AK168+AM168)</f>
        <v>0</v>
      </c>
      <c r="F168" s="1240"/>
      <c r="G168" s="1668"/>
      <c r="H168" s="1240"/>
      <c r="I168" s="1668"/>
      <c r="J168" s="1240"/>
      <c r="K168" s="1259"/>
      <c r="L168" s="1240"/>
      <c r="M168" s="1259"/>
      <c r="N168" s="1240"/>
      <c r="O168" s="1259"/>
      <c r="P168" s="1240"/>
      <c r="Q168" s="1259"/>
      <c r="R168" s="1240"/>
      <c r="S168" s="1259"/>
      <c r="T168" s="1240"/>
      <c r="U168" s="1259"/>
      <c r="V168" s="1240"/>
      <c r="W168" s="1259"/>
      <c r="X168" s="1240"/>
      <c r="Y168" s="1259"/>
      <c r="Z168" s="1240"/>
      <c r="AA168" s="1259"/>
      <c r="AB168" s="1240"/>
      <c r="AC168" s="1259"/>
      <c r="AD168" s="1240"/>
      <c r="AE168" s="1259"/>
      <c r="AF168" s="1240"/>
      <c r="AG168" s="1259"/>
      <c r="AH168" s="1240"/>
      <c r="AI168" s="1259"/>
      <c r="AJ168" s="1240"/>
      <c r="AK168" s="1259"/>
      <c r="AL168" s="1669"/>
      <c r="AM168" s="1670"/>
      <c r="AN168" s="1668"/>
      <c r="AO168" s="1668"/>
      <c r="AP168" s="1668"/>
      <c r="AQ168" s="1668"/>
      <c r="AR168" s="1668"/>
      <c r="AS168" s="1668"/>
      <c r="AT168" s="1668"/>
      <c r="AU168" s="1668"/>
      <c r="AV168" s="1668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1867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",[12]NOMBRE!B2," - ","( ",[12]NOMBRE!C2,[12]NOMBRE!D2,[12]NOMBRE!E2,[12]NOMBRE!F2,[12]NOMBRE!G2,"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",[12]NOMBRE!B6," - ","( ",[12]NOMBRE!C6,[12]NOMBRE!D6," )")</f>
        <v>MES: NOVIEMBRE - ( 11 )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",[12]NOMBRE!B7)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1394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607" t="s">
        <v>3</v>
      </c>
      <c r="B10" s="2607" t="s">
        <v>4</v>
      </c>
      <c r="C10" s="2454" t="s">
        <v>5</v>
      </c>
      <c r="D10" s="2455"/>
      <c r="E10" s="2456"/>
      <c r="F10" s="2982" t="s">
        <v>6</v>
      </c>
      <c r="G10" s="2741"/>
      <c r="H10" s="2741"/>
      <c r="I10" s="2741"/>
      <c r="J10" s="2741"/>
      <c r="K10" s="2741"/>
      <c r="L10" s="2741"/>
      <c r="M10" s="2741"/>
      <c r="N10" s="2741"/>
      <c r="O10" s="2741"/>
      <c r="P10" s="2741"/>
      <c r="Q10" s="2741"/>
      <c r="R10" s="2741"/>
      <c r="S10" s="2741"/>
      <c r="T10" s="2741"/>
      <c r="U10" s="2741"/>
      <c r="V10" s="2741"/>
      <c r="W10" s="2741"/>
      <c r="X10" s="2741"/>
      <c r="Y10" s="2741"/>
      <c r="Z10" s="2741"/>
      <c r="AA10" s="2741"/>
      <c r="AB10" s="2741"/>
      <c r="AC10" s="2741"/>
      <c r="AD10" s="2741"/>
      <c r="AE10" s="2741"/>
      <c r="AF10" s="2741"/>
      <c r="AG10" s="2741"/>
      <c r="AH10" s="2741"/>
      <c r="AI10" s="2741"/>
      <c r="AJ10" s="2741"/>
      <c r="AK10" s="2741"/>
      <c r="AL10" s="2741"/>
      <c r="AM10" s="2983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778"/>
      <c r="B11" s="2778"/>
      <c r="C11" s="2916"/>
      <c r="D11" s="2458"/>
      <c r="E11" s="2459"/>
      <c r="F11" s="2982" t="s">
        <v>15</v>
      </c>
      <c r="G11" s="2924"/>
      <c r="H11" s="2982" t="s">
        <v>16</v>
      </c>
      <c r="I11" s="2924"/>
      <c r="J11" s="2982" t="s">
        <v>17</v>
      </c>
      <c r="K11" s="2924"/>
      <c r="L11" s="2982" t="s">
        <v>18</v>
      </c>
      <c r="M11" s="2924"/>
      <c r="N11" s="2982" t="s">
        <v>19</v>
      </c>
      <c r="O11" s="2924"/>
      <c r="P11" s="2984" t="s">
        <v>20</v>
      </c>
      <c r="Q11" s="2921"/>
      <c r="R11" s="2984" t="s">
        <v>21</v>
      </c>
      <c r="S11" s="2921"/>
      <c r="T11" s="2984" t="s">
        <v>22</v>
      </c>
      <c r="U11" s="2921"/>
      <c r="V11" s="2984" t="s">
        <v>23</v>
      </c>
      <c r="W11" s="2921"/>
      <c r="X11" s="2984" t="s">
        <v>24</v>
      </c>
      <c r="Y11" s="2921"/>
      <c r="Z11" s="2984" t="s">
        <v>25</v>
      </c>
      <c r="AA11" s="2921"/>
      <c r="AB11" s="2984" t="s">
        <v>26</v>
      </c>
      <c r="AC11" s="2921"/>
      <c r="AD11" s="2984" t="s">
        <v>27</v>
      </c>
      <c r="AE11" s="2921"/>
      <c r="AF11" s="2984" t="s">
        <v>28</v>
      </c>
      <c r="AG11" s="2921"/>
      <c r="AH11" s="2984" t="s">
        <v>29</v>
      </c>
      <c r="AI11" s="2921"/>
      <c r="AJ11" s="2984" t="s">
        <v>30</v>
      </c>
      <c r="AK11" s="2921"/>
      <c r="AL11" s="2984" t="s">
        <v>31</v>
      </c>
      <c r="AM11" s="2985"/>
      <c r="AN11" s="2463"/>
      <c r="AO11" s="2463"/>
      <c r="AP11" s="2463"/>
      <c r="AQ11" s="2463"/>
      <c r="AR11" s="2463"/>
      <c r="AS11" s="2463"/>
      <c r="AT11" s="2463"/>
      <c r="AU11" s="2986" t="s">
        <v>32</v>
      </c>
      <c r="AV11" s="2986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3023"/>
      <c r="B12" s="3023"/>
      <c r="C12" s="573" t="s">
        <v>34</v>
      </c>
      <c r="D12" s="668" t="s">
        <v>35</v>
      </c>
      <c r="E12" s="426" t="s">
        <v>36</v>
      </c>
      <c r="F12" s="1288" t="s">
        <v>35</v>
      </c>
      <c r="G12" s="426" t="s">
        <v>36</v>
      </c>
      <c r="H12" s="1288" t="s">
        <v>35</v>
      </c>
      <c r="I12" s="426" t="s">
        <v>36</v>
      </c>
      <c r="J12" s="1288" t="s">
        <v>35</v>
      </c>
      <c r="K12" s="426" t="s">
        <v>36</v>
      </c>
      <c r="L12" s="1288" t="s">
        <v>35</v>
      </c>
      <c r="M12" s="426" t="s">
        <v>36</v>
      </c>
      <c r="N12" s="1288" t="s">
        <v>35</v>
      </c>
      <c r="O12" s="426" t="s">
        <v>36</v>
      </c>
      <c r="P12" s="1288" t="s">
        <v>35</v>
      </c>
      <c r="Q12" s="426" t="s">
        <v>36</v>
      </c>
      <c r="R12" s="1288" t="s">
        <v>35</v>
      </c>
      <c r="S12" s="426" t="s">
        <v>36</v>
      </c>
      <c r="T12" s="1288" t="s">
        <v>35</v>
      </c>
      <c r="U12" s="426" t="s">
        <v>36</v>
      </c>
      <c r="V12" s="1288" t="s">
        <v>35</v>
      </c>
      <c r="W12" s="426" t="s">
        <v>36</v>
      </c>
      <c r="X12" s="1288" t="s">
        <v>35</v>
      </c>
      <c r="Y12" s="426" t="s">
        <v>36</v>
      </c>
      <c r="Z12" s="1288" t="s">
        <v>35</v>
      </c>
      <c r="AA12" s="426" t="s">
        <v>36</v>
      </c>
      <c r="AB12" s="1288" t="s">
        <v>35</v>
      </c>
      <c r="AC12" s="426" t="s">
        <v>36</v>
      </c>
      <c r="AD12" s="1288" t="s">
        <v>35</v>
      </c>
      <c r="AE12" s="426" t="s">
        <v>36</v>
      </c>
      <c r="AF12" s="1288" t="s">
        <v>35</v>
      </c>
      <c r="AG12" s="426" t="s">
        <v>36</v>
      </c>
      <c r="AH12" s="1288" t="s">
        <v>35</v>
      </c>
      <c r="AI12" s="426" t="s">
        <v>36</v>
      </c>
      <c r="AJ12" s="1288" t="s">
        <v>35</v>
      </c>
      <c r="AK12" s="426" t="s">
        <v>36</v>
      </c>
      <c r="AL12" s="1288" t="s">
        <v>35</v>
      </c>
      <c r="AM12" s="20" t="s">
        <v>36</v>
      </c>
      <c r="AN12" s="2459"/>
      <c r="AO12" s="2459"/>
      <c r="AP12" s="2459"/>
      <c r="AQ12" s="2459"/>
      <c r="AR12" s="2459"/>
      <c r="AS12" s="2459"/>
      <c r="AT12" s="2459"/>
      <c r="AU12" s="2986"/>
      <c r="AV12" s="2986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611" t="s">
        <v>37</v>
      </c>
      <c r="B13" s="1364" t="s">
        <v>38</v>
      </c>
      <c r="C13" s="1388">
        <f t="shared" ref="C13:C27" si="0">SUM(D13+E13)</f>
        <v>0</v>
      </c>
      <c r="D13" s="1389">
        <f>SUM(F13+H13+J13+L13+N13+P13+R13+T13+V13+X13+Z13+AB13+AD13+AF13+AH13+AJ13+AL13)</f>
        <v>0</v>
      </c>
      <c r="E13" s="1310">
        <f>SUM(G13+I13+K13+M13+O13+Q13+S13+U13+W13+Y13+AA13+AC13+AE13+AG13+AI13+AK13+AM13)</f>
        <v>0</v>
      </c>
      <c r="F13" s="1390"/>
      <c r="G13" s="1296"/>
      <c r="H13" s="1390"/>
      <c r="I13" s="1296"/>
      <c r="J13" s="1390"/>
      <c r="K13" s="1391"/>
      <c r="L13" s="1390"/>
      <c r="M13" s="1391"/>
      <c r="N13" s="1390"/>
      <c r="O13" s="1391"/>
      <c r="P13" s="1390"/>
      <c r="Q13" s="1391"/>
      <c r="R13" s="1390"/>
      <c r="S13" s="1391"/>
      <c r="T13" s="1390"/>
      <c r="U13" s="1391"/>
      <c r="V13" s="1390"/>
      <c r="W13" s="1391"/>
      <c r="X13" s="1390"/>
      <c r="Y13" s="1391"/>
      <c r="Z13" s="1390"/>
      <c r="AA13" s="1391"/>
      <c r="AB13" s="1390"/>
      <c r="AC13" s="1391"/>
      <c r="AD13" s="1390"/>
      <c r="AE13" s="1391"/>
      <c r="AF13" s="1390"/>
      <c r="AG13" s="1391"/>
      <c r="AH13" s="1390"/>
      <c r="AI13" s="1391"/>
      <c r="AJ13" s="1390"/>
      <c r="AK13" s="1391"/>
      <c r="AL13" s="1311"/>
      <c r="AM13" s="1392"/>
      <c r="AN13" s="1296">
        <v>0</v>
      </c>
      <c r="AO13" s="1296"/>
      <c r="AP13" s="1296"/>
      <c r="AQ13" s="1296"/>
      <c r="AR13" s="1296"/>
      <c r="AS13" s="1296"/>
      <c r="AT13" s="1365"/>
      <c r="AU13" s="1296"/>
      <c r="AV13" s="1296"/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788"/>
      <c r="B14" s="24" t="s">
        <v>39</v>
      </c>
      <c r="C14" s="25">
        <f t="shared" si="0"/>
        <v>108</v>
      </c>
      <c r="D14" s="26">
        <f t="shared" ref="D14:E27" si="4">SUM(F14+H14+J14+L14+N14+P14+R14+T14+V14+X14+Z14+AB14+AD14+AF14+AH14+AJ14+AL14)</f>
        <v>27</v>
      </c>
      <c r="E14" s="27">
        <f t="shared" si="4"/>
        <v>81</v>
      </c>
      <c r="F14" s="28">
        <v>0</v>
      </c>
      <c r="G14" s="29">
        <v>0</v>
      </c>
      <c r="H14" s="28">
        <v>0</v>
      </c>
      <c r="I14" s="29">
        <v>1</v>
      </c>
      <c r="J14" s="28">
        <v>8</v>
      </c>
      <c r="K14" s="30">
        <v>19</v>
      </c>
      <c r="L14" s="28">
        <v>11</v>
      </c>
      <c r="M14" s="30">
        <v>47</v>
      </c>
      <c r="N14" s="28">
        <v>0</v>
      </c>
      <c r="O14" s="30">
        <v>5</v>
      </c>
      <c r="P14" s="28">
        <v>2</v>
      </c>
      <c r="Q14" s="30">
        <v>0</v>
      </c>
      <c r="R14" s="28">
        <v>2</v>
      </c>
      <c r="S14" s="30">
        <v>1</v>
      </c>
      <c r="T14" s="28">
        <v>0</v>
      </c>
      <c r="U14" s="30">
        <v>0</v>
      </c>
      <c r="V14" s="28">
        <v>0</v>
      </c>
      <c r="W14" s="30">
        <v>0</v>
      </c>
      <c r="X14" s="28">
        <v>0</v>
      </c>
      <c r="Y14" s="30">
        <v>0</v>
      </c>
      <c r="Z14" s="28">
        <v>2</v>
      </c>
      <c r="AA14" s="30">
        <v>5</v>
      </c>
      <c r="AB14" s="28">
        <v>2</v>
      </c>
      <c r="AC14" s="30">
        <v>1</v>
      </c>
      <c r="AD14" s="28">
        <v>0</v>
      </c>
      <c r="AE14" s="30">
        <v>1</v>
      </c>
      <c r="AF14" s="28">
        <v>0</v>
      </c>
      <c r="AG14" s="30">
        <v>1</v>
      </c>
      <c r="AH14" s="28">
        <v>0</v>
      </c>
      <c r="AI14" s="30">
        <v>0</v>
      </c>
      <c r="AJ14" s="28">
        <v>0</v>
      </c>
      <c r="AK14" s="30">
        <v>0</v>
      </c>
      <c r="AL14" s="31">
        <v>0</v>
      </c>
      <c r="AM14" s="32">
        <v>0</v>
      </c>
      <c r="AN14" s="29">
        <v>108</v>
      </c>
      <c r="AO14" s="29">
        <v>0</v>
      </c>
      <c r="AP14" s="29">
        <v>18</v>
      </c>
      <c r="AQ14" s="29">
        <v>0</v>
      </c>
      <c r="AR14" s="29">
        <v>0</v>
      </c>
      <c r="AS14" s="29">
        <v>0</v>
      </c>
      <c r="AT14" s="33"/>
      <c r="AU14" s="29">
        <v>0</v>
      </c>
      <c r="AV14" s="29">
        <v>0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788"/>
      <c r="B15" s="24" t="s">
        <v>40</v>
      </c>
      <c r="C15" s="25">
        <f t="shared" si="0"/>
        <v>185</v>
      </c>
      <c r="D15" s="26">
        <f t="shared" si="4"/>
        <v>92</v>
      </c>
      <c r="E15" s="27">
        <f t="shared" si="4"/>
        <v>93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0</v>
      </c>
      <c r="M15" s="30">
        <v>0</v>
      </c>
      <c r="N15" s="28">
        <v>9</v>
      </c>
      <c r="O15" s="30">
        <v>0</v>
      </c>
      <c r="P15" s="28">
        <v>6</v>
      </c>
      <c r="Q15" s="30">
        <v>0</v>
      </c>
      <c r="R15" s="28">
        <v>7</v>
      </c>
      <c r="S15" s="30">
        <v>11</v>
      </c>
      <c r="T15" s="28">
        <v>13</v>
      </c>
      <c r="U15" s="30">
        <v>5</v>
      </c>
      <c r="V15" s="28">
        <v>9</v>
      </c>
      <c r="W15" s="30">
        <v>5</v>
      </c>
      <c r="X15" s="28">
        <v>7</v>
      </c>
      <c r="Y15" s="30">
        <v>6</v>
      </c>
      <c r="Z15" s="28">
        <v>8</v>
      </c>
      <c r="AA15" s="30">
        <v>18</v>
      </c>
      <c r="AB15" s="28">
        <v>9</v>
      </c>
      <c r="AC15" s="30">
        <v>16</v>
      </c>
      <c r="AD15" s="28">
        <v>6</v>
      </c>
      <c r="AE15" s="30">
        <v>14</v>
      </c>
      <c r="AF15" s="28">
        <v>9</v>
      </c>
      <c r="AG15" s="30">
        <v>14</v>
      </c>
      <c r="AH15" s="28">
        <v>8</v>
      </c>
      <c r="AI15" s="30">
        <v>2</v>
      </c>
      <c r="AJ15" s="28">
        <v>0</v>
      </c>
      <c r="AK15" s="30">
        <v>0</v>
      </c>
      <c r="AL15" s="31">
        <v>1</v>
      </c>
      <c r="AM15" s="32">
        <v>2</v>
      </c>
      <c r="AN15" s="29">
        <v>185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788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33"/>
      <c r="AU16" s="29">
        <v>0</v>
      </c>
      <c r="AV16" s="29">
        <v>0</v>
      </c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788"/>
      <c r="B17" s="24" t="s">
        <v>42</v>
      </c>
      <c r="C17" s="25">
        <f t="shared" si="0"/>
        <v>122</v>
      </c>
      <c r="D17" s="26">
        <f t="shared" si="4"/>
        <v>57</v>
      </c>
      <c r="E17" s="27">
        <f t="shared" si="4"/>
        <v>65</v>
      </c>
      <c r="F17" s="28">
        <v>0</v>
      </c>
      <c r="G17" s="29">
        <v>0</v>
      </c>
      <c r="H17" s="28">
        <v>0</v>
      </c>
      <c r="I17" s="29">
        <v>1</v>
      </c>
      <c r="J17" s="28">
        <v>3</v>
      </c>
      <c r="K17" s="30">
        <v>8</v>
      </c>
      <c r="L17" s="28">
        <v>6</v>
      </c>
      <c r="M17" s="30">
        <v>13</v>
      </c>
      <c r="N17" s="28">
        <v>7</v>
      </c>
      <c r="O17" s="30">
        <v>9</v>
      </c>
      <c r="P17" s="28">
        <v>8</v>
      </c>
      <c r="Q17" s="30">
        <v>3</v>
      </c>
      <c r="R17" s="28">
        <v>5</v>
      </c>
      <c r="S17" s="30">
        <v>5</v>
      </c>
      <c r="T17" s="28">
        <v>4</v>
      </c>
      <c r="U17" s="30">
        <v>4</v>
      </c>
      <c r="V17" s="28">
        <v>3</v>
      </c>
      <c r="W17" s="30">
        <v>2</v>
      </c>
      <c r="X17" s="28">
        <v>5</v>
      </c>
      <c r="Y17" s="30">
        <v>5</v>
      </c>
      <c r="Z17" s="28">
        <v>4</v>
      </c>
      <c r="AA17" s="30">
        <v>4</v>
      </c>
      <c r="AB17" s="28">
        <v>5</v>
      </c>
      <c r="AC17" s="30">
        <v>5</v>
      </c>
      <c r="AD17" s="28">
        <v>2</v>
      </c>
      <c r="AE17" s="30">
        <v>3</v>
      </c>
      <c r="AF17" s="28">
        <v>4</v>
      </c>
      <c r="AG17" s="30">
        <v>1</v>
      </c>
      <c r="AH17" s="28">
        <v>1</v>
      </c>
      <c r="AI17" s="30">
        <v>2</v>
      </c>
      <c r="AJ17" s="28">
        <v>0</v>
      </c>
      <c r="AK17" s="30">
        <v>0</v>
      </c>
      <c r="AL17" s="31">
        <v>0</v>
      </c>
      <c r="AM17" s="32">
        <v>0</v>
      </c>
      <c r="AN17" s="29">
        <v>122</v>
      </c>
      <c r="AO17" s="29">
        <v>1</v>
      </c>
      <c r="AP17" s="29">
        <v>3</v>
      </c>
      <c r="AQ17" s="29">
        <v>0</v>
      </c>
      <c r="AR17" s="29">
        <v>0</v>
      </c>
      <c r="AS17" s="29">
        <v>0</v>
      </c>
      <c r="AT17" s="33"/>
      <c r="AU17" s="29">
        <v>0</v>
      </c>
      <c r="AV17" s="29">
        <v>0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788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>
        <v>0</v>
      </c>
      <c r="AO18" s="29"/>
      <c r="AP18" s="29"/>
      <c r="AQ18" s="29"/>
      <c r="AR18" s="29"/>
      <c r="AS18" s="29"/>
      <c r="AT18" s="33"/>
      <c r="AU18" s="29"/>
      <c r="AV18" s="29"/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788"/>
      <c r="B19" s="24" t="s">
        <v>44</v>
      </c>
      <c r="C19" s="34">
        <f t="shared" si="0"/>
        <v>106</v>
      </c>
      <c r="D19" s="35">
        <f t="shared" si="4"/>
        <v>58</v>
      </c>
      <c r="E19" s="36">
        <f t="shared" si="4"/>
        <v>48</v>
      </c>
      <c r="F19" s="37">
        <v>0</v>
      </c>
      <c r="G19" s="38">
        <v>0</v>
      </c>
      <c r="H19" s="37">
        <v>1</v>
      </c>
      <c r="I19" s="38">
        <v>0</v>
      </c>
      <c r="J19" s="37">
        <v>27</v>
      </c>
      <c r="K19" s="39">
        <v>14</v>
      </c>
      <c r="L19" s="37">
        <v>7</v>
      </c>
      <c r="M19" s="39">
        <v>19</v>
      </c>
      <c r="N19" s="37">
        <v>9</v>
      </c>
      <c r="O19" s="39">
        <v>4</v>
      </c>
      <c r="P19" s="37">
        <v>10</v>
      </c>
      <c r="Q19" s="39">
        <v>2</v>
      </c>
      <c r="R19" s="37">
        <v>0</v>
      </c>
      <c r="S19" s="39">
        <v>3</v>
      </c>
      <c r="T19" s="37">
        <v>0</v>
      </c>
      <c r="U19" s="39">
        <v>0</v>
      </c>
      <c r="V19" s="37">
        <v>0</v>
      </c>
      <c r="W19" s="39">
        <v>0</v>
      </c>
      <c r="X19" s="37">
        <v>4</v>
      </c>
      <c r="Y19" s="39">
        <v>0</v>
      </c>
      <c r="Z19" s="37">
        <v>0</v>
      </c>
      <c r="AA19" s="39">
        <v>2</v>
      </c>
      <c r="AB19" s="37">
        <v>0</v>
      </c>
      <c r="AC19" s="39">
        <v>3</v>
      </c>
      <c r="AD19" s="37">
        <v>0</v>
      </c>
      <c r="AE19" s="39">
        <v>0</v>
      </c>
      <c r="AF19" s="37">
        <v>0</v>
      </c>
      <c r="AG19" s="39">
        <v>1</v>
      </c>
      <c r="AH19" s="37">
        <v>0</v>
      </c>
      <c r="AI19" s="39">
        <v>0</v>
      </c>
      <c r="AJ19" s="37">
        <v>0</v>
      </c>
      <c r="AK19" s="39">
        <v>0</v>
      </c>
      <c r="AL19" s="40">
        <v>0</v>
      </c>
      <c r="AM19" s="41">
        <v>0</v>
      </c>
      <c r="AN19" s="38">
        <v>106</v>
      </c>
      <c r="AO19" s="38">
        <v>0</v>
      </c>
      <c r="AP19" s="38">
        <v>4</v>
      </c>
      <c r="AQ19" s="38">
        <v>1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788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>
        <v>0</v>
      </c>
      <c r="AO20" s="38"/>
      <c r="AP20" s="38"/>
      <c r="AQ20" s="38"/>
      <c r="AR20" s="38"/>
      <c r="AS20" s="38"/>
      <c r="AT20" s="42"/>
      <c r="AU20" s="38"/>
      <c r="AV20" s="38"/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788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>
        <v>0</v>
      </c>
      <c r="AO21" s="38"/>
      <c r="AP21" s="38"/>
      <c r="AQ21" s="38"/>
      <c r="AR21" s="38"/>
      <c r="AS21" s="38"/>
      <c r="AT21" s="42"/>
      <c r="AU21" s="38"/>
      <c r="AV21" s="38"/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788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>
        <v>0</v>
      </c>
      <c r="AO22" s="38"/>
      <c r="AP22" s="38"/>
      <c r="AQ22" s="38"/>
      <c r="AR22" s="38"/>
      <c r="AS22" s="38"/>
      <c r="AT22" s="42"/>
      <c r="AU22" s="38"/>
      <c r="AV22" s="38"/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3024"/>
      <c r="B23" s="1366" t="s">
        <v>48</v>
      </c>
      <c r="C23" s="1367">
        <f t="shared" si="0"/>
        <v>521</v>
      </c>
      <c r="D23" s="1368">
        <f t="shared" si="4"/>
        <v>234</v>
      </c>
      <c r="E23" s="1303">
        <f t="shared" si="4"/>
        <v>287</v>
      </c>
      <c r="F23" s="1369">
        <f>SUM(F13:F22)</f>
        <v>0</v>
      </c>
      <c r="G23" s="1370">
        <f t="shared" ref="G23:AS23" si="11">SUM(G13:G22)</f>
        <v>0</v>
      </c>
      <c r="H23" s="1369">
        <f t="shared" si="11"/>
        <v>1</v>
      </c>
      <c r="I23" s="1370">
        <f t="shared" si="11"/>
        <v>2</v>
      </c>
      <c r="J23" s="1369">
        <f t="shared" si="11"/>
        <v>38</v>
      </c>
      <c r="K23" s="1371">
        <f t="shared" si="11"/>
        <v>41</v>
      </c>
      <c r="L23" s="1369">
        <f t="shared" si="11"/>
        <v>24</v>
      </c>
      <c r="M23" s="1371">
        <f t="shared" si="11"/>
        <v>79</v>
      </c>
      <c r="N23" s="1369">
        <f t="shared" si="11"/>
        <v>25</v>
      </c>
      <c r="O23" s="1371">
        <f t="shared" si="11"/>
        <v>18</v>
      </c>
      <c r="P23" s="1369">
        <f t="shared" si="11"/>
        <v>26</v>
      </c>
      <c r="Q23" s="1371">
        <f t="shared" si="11"/>
        <v>5</v>
      </c>
      <c r="R23" s="1369">
        <f t="shared" si="11"/>
        <v>14</v>
      </c>
      <c r="S23" s="1371">
        <f t="shared" si="11"/>
        <v>20</v>
      </c>
      <c r="T23" s="1369">
        <f t="shared" si="11"/>
        <v>17</v>
      </c>
      <c r="U23" s="1371">
        <f t="shared" si="11"/>
        <v>9</v>
      </c>
      <c r="V23" s="1369">
        <f t="shared" si="11"/>
        <v>12</v>
      </c>
      <c r="W23" s="1371">
        <f t="shared" si="11"/>
        <v>7</v>
      </c>
      <c r="X23" s="1369">
        <f t="shared" si="11"/>
        <v>16</v>
      </c>
      <c r="Y23" s="1371">
        <f t="shared" si="11"/>
        <v>11</v>
      </c>
      <c r="Z23" s="1369">
        <f t="shared" si="11"/>
        <v>14</v>
      </c>
      <c r="AA23" s="1371">
        <f t="shared" si="11"/>
        <v>29</v>
      </c>
      <c r="AB23" s="1369">
        <f t="shared" si="11"/>
        <v>16</v>
      </c>
      <c r="AC23" s="1371">
        <f t="shared" si="11"/>
        <v>25</v>
      </c>
      <c r="AD23" s="1369">
        <f t="shared" si="11"/>
        <v>8</v>
      </c>
      <c r="AE23" s="1371">
        <f t="shared" si="11"/>
        <v>18</v>
      </c>
      <c r="AF23" s="1369">
        <f t="shared" si="11"/>
        <v>13</v>
      </c>
      <c r="AG23" s="1371">
        <f t="shared" si="11"/>
        <v>17</v>
      </c>
      <c r="AH23" s="1369">
        <f t="shared" si="11"/>
        <v>9</v>
      </c>
      <c r="AI23" s="1371">
        <f t="shared" si="11"/>
        <v>4</v>
      </c>
      <c r="AJ23" s="1369">
        <f t="shared" si="11"/>
        <v>0</v>
      </c>
      <c r="AK23" s="1371">
        <f t="shared" si="11"/>
        <v>0</v>
      </c>
      <c r="AL23" s="1372">
        <f t="shared" si="11"/>
        <v>1</v>
      </c>
      <c r="AM23" s="1373">
        <f t="shared" si="11"/>
        <v>2</v>
      </c>
      <c r="AN23" s="1370">
        <f t="shared" si="11"/>
        <v>521</v>
      </c>
      <c r="AO23" s="1370">
        <f t="shared" si="11"/>
        <v>1</v>
      </c>
      <c r="AP23" s="1370">
        <f>SUM(AP13:AP22)</f>
        <v>25</v>
      </c>
      <c r="AQ23" s="1370">
        <f t="shared" si="11"/>
        <v>1</v>
      </c>
      <c r="AR23" s="1370">
        <f t="shared" si="11"/>
        <v>0</v>
      </c>
      <c r="AS23" s="1370">
        <f t="shared" si="11"/>
        <v>0</v>
      </c>
      <c r="AT23" s="1374"/>
      <c r="AU23" s="1370">
        <f>SUM(AU13:AU22)</f>
        <v>0</v>
      </c>
      <c r="AV23" s="1370">
        <f>SUM(AV13:AV22)</f>
        <v>0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988" t="s">
        <v>49</v>
      </c>
      <c r="B24" s="2927"/>
      <c r="C24" s="1301">
        <f t="shared" si="0"/>
        <v>62</v>
      </c>
      <c r="D24" s="1302">
        <f t="shared" si="4"/>
        <v>45</v>
      </c>
      <c r="E24" s="1303">
        <f t="shared" si="4"/>
        <v>17</v>
      </c>
      <c r="F24" s="1304">
        <v>0</v>
      </c>
      <c r="G24" s="1375">
        <v>0</v>
      </c>
      <c r="H24" s="1304">
        <v>0</v>
      </c>
      <c r="I24" s="1375">
        <v>0</v>
      </c>
      <c r="J24" s="1304">
        <v>1</v>
      </c>
      <c r="K24" s="1305">
        <v>0</v>
      </c>
      <c r="L24" s="1304">
        <v>2</v>
      </c>
      <c r="M24" s="1305">
        <v>0</v>
      </c>
      <c r="N24" s="1304">
        <v>1</v>
      </c>
      <c r="O24" s="1305">
        <v>6</v>
      </c>
      <c r="P24" s="1304">
        <v>9</v>
      </c>
      <c r="Q24" s="1305">
        <v>2</v>
      </c>
      <c r="R24" s="1304">
        <v>12</v>
      </c>
      <c r="S24" s="1305">
        <v>9</v>
      </c>
      <c r="T24" s="1304">
        <v>9</v>
      </c>
      <c r="U24" s="1305">
        <v>0</v>
      </c>
      <c r="V24" s="1304">
        <v>0</v>
      </c>
      <c r="W24" s="1305">
        <v>0</v>
      </c>
      <c r="X24" s="1304">
        <v>0</v>
      </c>
      <c r="Y24" s="1305">
        <v>0</v>
      </c>
      <c r="Z24" s="1304">
        <v>0</v>
      </c>
      <c r="AA24" s="1305">
        <v>0</v>
      </c>
      <c r="AB24" s="1304">
        <v>2</v>
      </c>
      <c r="AC24" s="1305">
        <v>0</v>
      </c>
      <c r="AD24" s="1304">
        <v>9</v>
      </c>
      <c r="AE24" s="1305">
        <v>0</v>
      </c>
      <c r="AF24" s="1304">
        <v>0</v>
      </c>
      <c r="AG24" s="1305">
        <v>0</v>
      </c>
      <c r="AH24" s="1304">
        <v>0</v>
      </c>
      <c r="AI24" s="1305">
        <v>0</v>
      </c>
      <c r="AJ24" s="1304">
        <v>0</v>
      </c>
      <c r="AK24" s="1305">
        <v>0</v>
      </c>
      <c r="AL24" s="1306">
        <v>0</v>
      </c>
      <c r="AM24" s="1307">
        <v>0</v>
      </c>
      <c r="AN24" s="1375">
        <v>62</v>
      </c>
      <c r="AO24" s="1375">
        <v>0</v>
      </c>
      <c r="AP24" s="1375">
        <v>0</v>
      </c>
      <c r="AQ24" s="1375">
        <v>0</v>
      </c>
      <c r="AR24" s="1375">
        <v>0</v>
      </c>
      <c r="AS24" s="1375">
        <v>0</v>
      </c>
      <c r="AT24" s="1374"/>
      <c r="AU24" s="1375">
        <v>0</v>
      </c>
      <c r="AV24" s="1375">
        <v>0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1350" t="s">
        <v>50</v>
      </c>
      <c r="B25" s="46" t="s">
        <v>39</v>
      </c>
      <c r="C25" s="749">
        <f t="shared" si="0"/>
        <v>1</v>
      </c>
      <c r="D25" s="750">
        <f t="shared" si="4"/>
        <v>1</v>
      </c>
      <c r="E25" s="49">
        <f t="shared" si="4"/>
        <v>0</v>
      </c>
      <c r="F25" s="751">
        <v>0</v>
      </c>
      <c r="G25" s="50">
        <v>0</v>
      </c>
      <c r="H25" s="751">
        <v>0</v>
      </c>
      <c r="I25" s="50">
        <v>0</v>
      </c>
      <c r="J25" s="751">
        <v>0</v>
      </c>
      <c r="K25" s="752">
        <v>0</v>
      </c>
      <c r="L25" s="751">
        <v>0</v>
      </c>
      <c r="M25" s="752">
        <v>0</v>
      </c>
      <c r="N25" s="751">
        <v>1</v>
      </c>
      <c r="O25" s="752">
        <v>0</v>
      </c>
      <c r="P25" s="751">
        <v>0</v>
      </c>
      <c r="Q25" s="752">
        <v>0</v>
      </c>
      <c r="R25" s="751">
        <v>0</v>
      </c>
      <c r="S25" s="752">
        <v>0</v>
      </c>
      <c r="T25" s="751">
        <v>0</v>
      </c>
      <c r="U25" s="752">
        <v>0</v>
      </c>
      <c r="V25" s="751">
        <v>0</v>
      </c>
      <c r="W25" s="752">
        <v>0</v>
      </c>
      <c r="X25" s="751">
        <v>0</v>
      </c>
      <c r="Y25" s="752">
        <v>0</v>
      </c>
      <c r="Z25" s="751">
        <v>0</v>
      </c>
      <c r="AA25" s="752">
        <v>0</v>
      </c>
      <c r="AB25" s="751">
        <v>0</v>
      </c>
      <c r="AC25" s="752">
        <v>0</v>
      </c>
      <c r="AD25" s="751">
        <v>0</v>
      </c>
      <c r="AE25" s="752">
        <v>0</v>
      </c>
      <c r="AF25" s="751">
        <v>0</v>
      </c>
      <c r="AG25" s="752">
        <v>0</v>
      </c>
      <c r="AH25" s="751">
        <v>0</v>
      </c>
      <c r="AI25" s="752">
        <v>0</v>
      </c>
      <c r="AJ25" s="751">
        <v>0</v>
      </c>
      <c r="AK25" s="752">
        <v>0</v>
      </c>
      <c r="AL25" s="51">
        <v>0</v>
      </c>
      <c r="AM25" s="753">
        <v>0</v>
      </c>
      <c r="AN25" s="50">
        <v>1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611" t="s">
        <v>51</v>
      </c>
      <c r="B26" s="1294" t="s">
        <v>39</v>
      </c>
      <c r="C26" s="1388">
        <f t="shared" si="0"/>
        <v>225</v>
      </c>
      <c r="D26" s="1389">
        <f t="shared" si="4"/>
        <v>61</v>
      </c>
      <c r="E26" s="1310">
        <f t="shared" si="4"/>
        <v>164</v>
      </c>
      <c r="F26" s="1390">
        <v>0</v>
      </c>
      <c r="G26" s="1296">
        <v>0</v>
      </c>
      <c r="H26" s="1390">
        <v>0</v>
      </c>
      <c r="I26" s="1296">
        <v>0</v>
      </c>
      <c r="J26" s="1390">
        <v>1</v>
      </c>
      <c r="K26" s="1391">
        <v>17</v>
      </c>
      <c r="L26" s="1390">
        <v>10</v>
      </c>
      <c r="M26" s="1391">
        <v>39</v>
      </c>
      <c r="N26" s="1390">
        <v>5</v>
      </c>
      <c r="O26" s="1391">
        <v>12</v>
      </c>
      <c r="P26" s="1390">
        <v>14</v>
      </c>
      <c r="Q26" s="1391">
        <v>6</v>
      </c>
      <c r="R26" s="1390">
        <v>6</v>
      </c>
      <c r="S26" s="1391">
        <v>11</v>
      </c>
      <c r="T26" s="1390">
        <v>3</v>
      </c>
      <c r="U26" s="1391">
        <v>9</v>
      </c>
      <c r="V26" s="1390">
        <v>7</v>
      </c>
      <c r="W26" s="1391">
        <v>14</v>
      </c>
      <c r="X26" s="1390">
        <v>3</v>
      </c>
      <c r="Y26" s="1391">
        <v>16</v>
      </c>
      <c r="Z26" s="1390">
        <v>1</v>
      </c>
      <c r="AA26" s="1391">
        <v>8</v>
      </c>
      <c r="AB26" s="1390">
        <v>6</v>
      </c>
      <c r="AC26" s="1391">
        <v>14</v>
      </c>
      <c r="AD26" s="1390">
        <v>2</v>
      </c>
      <c r="AE26" s="1391">
        <v>6</v>
      </c>
      <c r="AF26" s="1390">
        <v>3</v>
      </c>
      <c r="AG26" s="1391">
        <v>7</v>
      </c>
      <c r="AH26" s="1390">
        <v>0</v>
      </c>
      <c r="AI26" s="1391">
        <v>4</v>
      </c>
      <c r="AJ26" s="1390">
        <v>0</v>
      </c>
      <c r="AK26" s="1391">
        <v>1</v>
      </c>
      <c r="AL26" s="1311">
        <v>0</v>
      </c>
      <c r="AM26" s="1392">
        <v>0</v>
      </c>
      <c r="AN26" s="1296">
        <v>225</v>
      </c>
      <c r="AO26" s="1296">
        <v>0</v>
      </c>
      <c r="AP26" s="1296">
        <v>15</v>
      </c>
      <c r="AQ26" s="1296">
        <v>0</v>
      </c>
      <c r="AR26" s="1296">
        <v>0</v>
      </c>
      <c r="AS26" s="1296">
        <v>0</v>
      </c>
      <c r="AT26" s="1365"/>
      <c r="AU26" s="1296">
        <v>0</v>
      </c>
      <c r="AV26" s="1296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3024"/>
      <c r="B27" s="1395" t="s">
        <v>52</v>
      </c>
      <c r="C27" s="1396">
        <f t="shared" si="0"/>
        <v>0</v>
      </c>
      <c r="D27" s="1397">
        <f t="shared" si="4"/>
        <v>0</v>
      </c>
      <c r="E27" s="53">
        <f t="shared" si="4"/>
        <v>0</v>
      </c>
      <c r="F27" s="54"/>
      <c r="G27" s="986"/>
      <c r="H27" s="54"/>
      <c r="I27" s="55"/>
      <c r="J27" s="54"/>
      <c r="K27" s="55"/>
      <c r="L27" s="54"/>
      <c r="M27" s="55"/>
      <c r="N27" s="54"/>
      <c r="O27" s="56"/>
      <c r="P27" s="54"/>
      <c r="Q27" s="986"/>
      <c r="R27" s="1398"/>
      <c r="S27" s="55"/>
      <c r="T27" s="54"/>
      <c r="U27" s="55"/>
      <c r="V27" s="54"/>
      <c r="W27" s="55"/>
      <c r="X27" s="54"/>
      <c r="Y27" s="986"/>
      <c r="Z27" s="54"/>
      <c r="AA27" s="986"/>
      <c r="AB27" s="54"/>
      <c r="AC27" s="55"/>
      <c r="AD27" s="54"/>
      <c r="AE27" s="986"/>
      <c r="AF27" s="54"/>
      <c r="AG27" s="986"/>
      <c r="AH27" s="54"/>
      <c r="AI27" s="55"/>
      <c r="AJ27" s="54"/>
      <c r="AK27" s="55"/>
      <c r="AL27" s="57"/>
      <c r="AM27" s="58"/>
      <c r="AN27" s="56">
        <v>0</v>
      </c>
      <c r="AO27" s="56"/>
      <c r="AP27" s="56"/>
      <c r="AQ27" s="56"/>
      <c r="AR27" s="56"/>
      <c r="AS27" s="56"/>
      <c r="AT27" s="59"/>
      <c r="AU27" s="56"/>
      <c r="AV27" s="56"/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611" t="s">
        <v>3</v>
      </c>
      <c r="B29" s="2611" t="s">
        <v>54</v>
      </c>
      <c r="C29" s="2982" t="s">
        <v>55</v>
      </c>
      <c r="D29" s="2924"/>
      <c r="E29" s="2982" t="s">
        <v>56</v>
      </c>
      <c r="F29" s="2741"/>
      <c r="G29" s="2924"/>
      <c r="H29" s="2982" t="s">
        <v>15</v>
      </c>
      <c r="I29" s="2924"/>
      <c r="J29" s="2982" t="s">
        <v>16</v>
      </c>
      <c r="K29" s="2924"/>
      <c r="L29" s="2982" t="s">
        <v>17</v>
      </c>
      <c r="M29" s="2924"/>
      <c r="N29" s="2982" t="s">
        <v>18</v>
      </c>
      <c r="O29" s="2924"/>
      <c r="P29" s="2982" t="s">
        <v>19</v>
      </c>
      <c r="Q29" s="2924"/>
      <c r="R29" s="2984" t="s">
        <v>20</v>
      </c>
      <c r="S29" s="2921"/>
      <c r="T29" s="2984" t="s">
        <v>21</v>
      </c>
      <c r="U29" s="2921"/>
      <c r="V29" s="2984" t="s">
        <v>22</v>
      </c>
      <c r="W29" s="2921"/>
      <c r="X29" s="2984" t="s">
        <v>23</v>
      </c>
      <c r="Y29" s="2921"/>
      <c r="Z29" s="2984" t="s">
        <v>24</v>
      </c>
      <c r="AA29" s="2921"/>
      <c r="AB29" s="2984" t="s">
        <v>25</v>
      </c>
      <c r="AC29" s="2921"/>
      <c r="AD29" s="2984" t="s">
        <v>26</v>
      </c>
      <c r="AE29" s="2921"/>
      <c r="AF29" s="2984" t="s">
        <v>27</v>
      </c>
      <c r="AG29" s="2921"/>
      <c r="AH29" s="2984" t="s">
        <v>28</v>
      </c>
      <c r="AI29" s="2921"/>
      <c r="AJ29" s="2984" t="s">
        <v>29</v>
      </c>
      <c r="AK29" s="2921"/>
      <c r="AL29" s="2984" t="s">
        <v>30</v>
      </c>
      <c r="AM29" s="2921"/>
      <c r="AN29" s="2984" t="s">
        <v>31</v>
      </c>
      <c r="AO29" s="2985"/>
      <c r="AP29" s="2611" t="s">
        <v>10</v>
      </c>
      <c r="AQ29" s="2456" t="s">
        <v>11</v>
      </c>
      <c r="AR29" s="2456" t="s">
        <v>8</v>
      </c>
      <c r="AS29" s="2456" t="s">
        <v>9</v>
      </c>
      <c r="AT29" s="2611" t="s">
        <v>57</v>
      </c>
      <c r="AU29" s="261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3024"/>
      <c r="B30" s="3024"/>
      <c r="C30" s="1399" t="s">
        <v>59</v>
      </c>
      <c r="D30" s="1399" t="s">
        <v>60</v>
      </c>
      <c r="E30" s="1288" t="s">
        <v>34</v>
      </c>
      <c r="F30" s="1289" t="s">
        <v>35</v>
      </c>
      <c r="G30" s="1298" t="s">
        <v>36</v>
      </c>
      <c r="H30" s="1288" t="s">
        <v>35</v>
      </c>
      <c r="I30" s="1298" t="s">
        <v>36</v>
      </c>
      <c r="J30" s="1288" t="s">
        <v>35</v>
      </c>
      <c r="K30" s="1298" t="s">
        <v>36</v>
      </c>
      <c r="L30" s="1288" t="s">
        <v>35</v>
      </c>
      <c r="M30" s="1298" t="s">
        <v>36</v>
      </c>
      <c r="N30" s="1288" t="s">
        <v>35</v>
      </c>
      <c r="O30" s="1298" t="s">
        <v>36</v>
      </c>
      <c r="P30" s="1288" t="s">
        <v>35</v>
      </c>
      <c r="Q30" s="1298" t="s">
        <v>36</v>
      </c>
      <c r="R30" s="1288" t="s">
        <v>35</v>
      </c>
      <c r="S30" s="1298" t="s">
        <v>36</v>
      </c>
      <c r="T30" s="1288" t="s">
        <v>35</v>
      </c>
      <c r="U30" s="1237" t="s">
        <v>36</v>
      </c>
      <c r="V30" s="1288" t="s">
        <v>35</v>
      </c>
      <c r="W30" s="1298" t="s">
        <v>36</v>
      </c>
      <c r="X30" s="1288" t="s">
        <v>35</v>
      </c>
      <c r="Y30" s="1298" t="s">
        <v>36</v>
      </c>
      <c r="Z30" s="1288" t="s">
        <v>35</v>
      </c>
      <c r="AA30" s="1298" t="s">
        <v>36</v>
      </c>
      <c r="AB30" s="1288" t="s">
        <v>35</v>
      </c>
      <c r="AC30" s="1298" t="s">
        <v>36</v>
      </c>
      <c r="AD30" s="1288" t="s">
        <v>35</v>
      </c>
      <c r="AE30" s="1298" t="s">
        <v>36</v>
      </c>
      <c r="AF30" s="1288" t="s">
        <v>35</v>
      </c>
      <c r="AG30" s="1298" t="s">
        <v>36</v>
      </c>
      <c r="AH30" s="1288" t="s">
        <v>35</v>
      </c>
      <c r="AI30" s="1298" t="s">
        <v>36</v>
      </c>
      <c r="AJ30" s="1288" t="s">
        <v>35</v>
      </c>
      <c r="AK30" s="1298" t="s">
        <v>36</v>
      </c>
      <c r="AL30" s="1288" t="s">
        <v>35</v>
      </c>
      <c r="AM30" s="1298" t="s">
        <v>36</v>
      </c>
      <c r="AN30" s="1288" t="s">
        <v>35</v>
      </c>
      <c r="AO30" s="1298" t="s">
        <v>36</v>
      </c>
      <c r="AP30" s="3024"/>
      <c r="AQ30" s="2459"/>
      <c r="AR30" s="2459"/>
      <c r="AS30" s="2459"/>
      <c r="AT30" s="3024"/>
      <c r="AU30" s="3024"/>
      <c r="AV30" s="1400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1401" t="s">
        <v>61</v>
      </c>
      <c r="B31" s="1402">
        <f>SUM(C31:D31)</f>
        <v>0</v>
      </c>
      <c r="C31" s="1296"/>
      <c r="D31" s="1316"/>
      <c r="E31" s="1378">
        <f>SUM(F31+G31)</f>
        <v>0</v>
      </c>
      <c r="F31" s="1403">
        <f>SUM(H31+J31+L31+N31+P31+R31+T31+V31+X31+Z31+AB31+AD31+AF31+AH31+AJ31+AL31+AN31)</f>
        <v>0</v>
      </c>
      <c r="G31" s="1379">
        <f>SUM(I31+K31+M31+O31+Q31+S31+U31+W31+Y31+AA31+AC31+AE31+AG31+AI31+AK31+AM31+AO31)</f>
        <v>0</v>
      </c>
      <c r="H31" s="1390"/>
      <c r="I31" s="1296"/>
      <c r="J31" s="1390"/>
      <c r="K31" s="1391"/>
      <c r="L31" s="1390"/>
      <c r="M31" s="1391"/>
      <c r="N31" s="1390"/>
      <c r="O31" s="1391"/>
      <c r="P31" s="1390"/>
      <c r="Q31" s="1296"/>
      <c r="R31" s="1390"/>
      <c r="S31" s="1296"/>
      <c r="T31" s="1311"/>
      <c r="U31" s="1391"/>
      <c r="V31" s="1390"/>
      <c r="W31" s="1391"/>
      <c r="X31" s="1390"/>
      <c r="Y31" s="1391"/>
      <c r="Z31" s="1390"/>
      <c r="AA31" s="1296"/>
      <c r="AB31" s="1390"/>
      <c r="AC31" s="1296"/>
      <c r="AD31" s="1390"/>
      <c r="AE31" s="1391"/>
      <c r="AF31" s="1390"/>
      <c r="AG31" s="1296"/>
      <c r="AH31" s="1390"/>
      <c r="AI31" s="1296"/>
      <c r="AJ31" s="1390"/>
      <c r="AK31" s="1391"/>
      <c r="AL31" s="1390"/>
      <c r="AM31" s="1391"/>
      <c r="AN31" s="1311"/>
      <c r="AO31" s="1391"/>
      <c r="AP31" s="1316"/>
      <c r="AQ31" s="1296"/>
      <c r="AR31" s="1296"/>
      <c r="AS31" s="1296"/>
      <c r="AT31" s="1296"/>
      <c r="AU31" s="1296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1380" t="s">
        <v>48</v>
      </c>
      <c r="B33" s="1381">
        <f t="shared" ref="B33:H33" si="19">SUM(B31:B32)</f>
        <v>0</v>
      </c>
      <c r="C33" s="1382">
        <f t="shared" si="19"/>
        <v>0</v>
      </c>
      <c r="D33" s="1381">
        <f t="shared" si="19"/>
        <v>0</v>
      </c>
      <c r="E33" s="1383">
        <f t="shared" si="19"/>
        <v>0</v>
      </c>
      <c r="F33" s="1383">
        <f t="shared" si="19"/>
        <v>0</v>
      </c>
      <c r="G33" s="1383">
        <f t="shared" si="19"/>
        <v>0</v>
      </c>
      <c r="H33" s="1343">
        <f t="shared" si="19"/>
        <v>0</v>
      </c>
      <c r="I33" s="1384">
        <f t="shared" ref="I33:AO33" si="20">SUM(I31:I32)</f>
        <v>0</v>
      </c>
      <c r="J33" s="1343">
        <f t="shared" si="20"/>
        <v>0</v>
      </c>
      <c r="K33" s="1384">
        <f t="shared" si="20"/>
        <v>0</v>
      </c>
      <c r="L33" s="1343">
        <f t="shared" si="20"/>
        <v>0</v>
      </c>
      <c r="M33" s="1384">
        <f t="shared" si="20"/>
        <v>0</v>
      </c>
      <c r="N33" s="1343">
        <f t="shared" si="20"/>
        <v>0</v>
      </c>
      <c r="O33" s="1384">
        <f t="shared" si="20"/>
        <v>0</v>
      </c>
      <c r="P33" s="1343">
        <f t="shared" si="20"/>
        <v>0</v>
      </c>
      <c r="Q33" s="1384">
        <f t="shared" si="20"/>
        <v>0</v>
      </c>
      <c r="R33" s="1343">
        <f t="shared" si="20"/>
        <v>0</v>
      </c>
      <c r="S33" s="1384">
        <f t="shared" si="20"/>
        <v>0</v>
      </c>
      <c r="T33" s="1343">
        <f t="shared" si="20"/>
        <v>0</v>
      </c>
      <c r="U33" s="1384">
        <f t="shared" si="20"/>
        <v>0</v>
      </c>
      <c r="V33" s="1343">
        <f t="shared" si="20"/>
        <v>0</v>
      </c>
      <c r="W33" s="1384">
        <f t="shared" si="20"/>
        <v>0</v>
      </c>
      <c r="X33" s="1343">
        <f t="shared" si="20"/>
        <v>0</v>
      </c>
      <c r="Y33" s="1384">
        <f t="shared" si="20"/>
        <v>0</v>
      </c>
      <c r="Z33" s="1343">
        <f t="shared" si="20"/>
        <v>0</v>
      </c>
      <c r="AA33" s="1384">
        <f t="shared" si="20"/>
        <v>0</v>
      </c>
      <c r="AB33" s="1343">
        <f t="shared" si="20"/>
        <v>0</v>
      </c>
      <c r="AC33" s="1384">
        <f t="shared" si="20"/>
        <v>0</v>
      </c>
      <c r="AD33" s="1343">
        <f t="shared" si="20"/>
        <v>0</v>
      </c>
      <c r="AE33" s="1384">
        <f t="shared" si="20"/>
        <v>0</v>
      </c>
      <c r="AF33" s="1343">
        <f t="shared" si="20"/>
        <v>0</v>
      </c>
      <c r="AG33" s="1384">
        <f t="shared" si="20"/>
        <v>0</v>
      </c>
      <c r="AH33" s="1343">
        <f t="shared" si="20"/>
        <v>0</v>
      </c>
      <c r="AI33" s="1384">
        <f t="shared" si="20"/>
        <v>0</v>
      </c>
      <c r="AJ33" s="1343">
        <f t="shared" si="20"/>
        <v>0</v>
      </c>
      <c r="AK33" s="1384">
        <f t="shared" si="20"/>
        <v>0</v>
      </c>
      <c r="AL33" s="1343">
        <f t="shared" si="20"/>
        <v>0</v>
      </c>
      <c r="AM33" s="1384">
        <f t="shared" si="20"/>
        <v>0</v>
      </c>
      <c r="AN33" s="1343">
        <f t="shared" si="20"/>
        <v>0</v>
      </c>
      <c r="AO33" s="1344">
        <f t="shared" si="20"/>
        <v>0</v>
      </c>
      <c r="AP33" s="1348">
        <f>SUM(AP31:AP32)</f>
        <v>0</v>
      </c>
      <c r="AQ33" s="1344">
        <f>SUM(AQ31:AQ32)</f>
        <v>0</v>
      </c>
      <c r="AR33" s="1344"/>
      <c r="AS33" s="1344"/>
      <c r="AT33" s="1344">
        <f>SUM(AT31:AT32)</f>
        <v>0</v>
      </c>
      <c r="AU33" s="1344">
        <f>SUM(AU31:AU32)</f>
        <v>0</v>
      </c>
      <c r="AV33" s="1404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1405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611" t="s">
        <v>3</v>
      </c>
      <c r="B35" s="2611" t="s">
        <v>64</v>
      </c>
      <c r="C35" s="2982" t="s">
        <v>65</v>
      </c>
      <c r="D35" s="2924"/>
      <c r="E35" s="2982" t="s">
        <v>56</v>
      </c>
      <c r="F35" s="2741"/>
      <c r="G35" s="2924"/>
      <c r="H35" s="3025" t="s">
        <v>66</v>
      </c>
      <c r="I35" s="2743"/>
      <c r="J35" s="2743"/>
      <c r="K35" s="2743"/>
      <c r="L35" s="2743"/>
      <c r="M35" s="302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925"/>
      <c r="B36" s="2925"/>
      <c r="C36" s="1287" t="s">
        <v>59</v>
      </c>
      <c r="D36" s="1287" t="s">
        <v>60</v>
      </c>
      <c r="E36" s="1288" t="s">
        <v>34</v>
      </c>
      <c r="F36" s="1289" t="s">
        <v>35</v>
      </c>
      <c r="G36" s="1290" t="s">
        <v>36</v>
      </c>
      <c r="H36" s="1291" t="s">
        <v>67</v>
      </c>
      <c r="I36" s="1292" t="s">
        <v>68</v>
      </c>
      <c r="J36" s="1292" t="s">
        <v>69</v>
      </c>
      <c r="K36" s="1292" t="s">
        <v>70</v>
      </c>
      <c r="L36" s="1292" t="s">
        <v>71</v>
      </c>
      <c r="M36" s="1293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1294" t="s">
        <v>61</v>
      </c>
      <c r="B37" s="1295">
        <f>SUM(C37:D37)</f>
        <v>3</v>
      </c>
      <c r="C37" s="1296"/>
      <c r="D37" s="1296">
        <v>3</v>
      </c>
      <c r="E37" s="1406">
        <f>SUM(F37:G37)</f>
        <v>10</v>
      </c>
      <c r="F37" s="1297">
        <v>7</v>
      </c>
      <c r="G37" s="1296">
        <v>3</v>
      </c>
      <c r="H37" s="1390"/>
      <c r="I37" s="1407"/>
      <c r="J37" s="1407"/>
      <c r="K37" s="1407">
        <v>3</v>
      </c>
      <c r="L37" s="1407"/>
      <c r="M37" s="140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1283" t="s">
        <v>62</v>
      </c>
      <c r="B38" s="1385">
        <f>SUM(C38:D38)</f>
        <v>0</v>
      </c>
      <c r="C38" s="1376"/>
      <c r="D38" s="1376"/>
      <c r="E38" s="1267">
        <f>SUM(F38:G38)</f>
        <v>0</v>
      </c>
      <c r="F38" s="1409"/>
      <c r="G38" s="1376"/>
      <c r="H38" s="1254"/>
      <c r="I38" s="1282"/>
      <c r="J38" s="1282"/>
      <c r="K38" s="1282"/>
      <c r="L38" s="1282"/>
      <c r="M38" s="125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1380" t="s">
        <v>48</v>
      </c>
      <c r="B39" s="1381">
        <f t="shared" ref="B39:M39" si="21">SUM(B37:B38)</f>
        <v>3</v>
      </c>
      <c r="C39" s="1343">
        <f t="shared" si="21"/>
        <v>0</v>
      </c>
      <c r="D39" s="1348">
        <f t="shared" si="21"/>
        <v>3</v>
      </c>
      <c r="E39" s="1386">
        <f t="shared" si="21"/>
        <v>10</v>
      </c>
      <c r="F39" s="1384">
        <f t="shared" si="21"/>
        <v>7</v>
      </c>
      <c r="G39" s="1384">
        <f t="shared" si="21"/>
        <v>3</v>
      </c>
      <c r="H39" s="1343">
        <f t="shared" si="21"/>
        <v>0</v>
      </c>
      <c r="I39" s="1387">
        <f t="shared" si="21"/>
        <v>0</v>
      </c>
      <c r="J39" s="1387">
        <f t="shared" si="21"/>
        <v>0</v>
      </c>
      <c r="K39" s="1387">
        <f t="shared" si="21"/>
        <v>3</v>
      </c>
      <c r="L39" s="1387">
        <f t="shared" si="21"/>
        <v>0</v>
      </c>
      <c r="M39" s="1345">
        <f t="shared" si="21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607" t="s">
        <v>3</v>
      </c>
      <c r="B41" s="2611" t="s">
        <v>4</v>
      </c>
      <c r="C41" s="2611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1410"/>
      <c r="Y41" s="1411"/>
      <c r="Z41" s="1411"/>
      <c r="AA41" s="1411"/>
      <c r="AB41" s="1411"/>
      <c r="AC41" s="1411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915"/>
      <c r="B42" s="2925"/>
      <c r="C42" s="2925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1410"/>
      <c r="Y42" s="1411"/>
      <c r="Z42" s="1411"/>
      <c r="AA42" s="1411"/>
      <c r="AB42" s="1411"/>
      <c r="AC42" s="1411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611" t="s">
        <v>74</v>
      </c>
      <c r="B43" s="46" t="s">
        <v>52</v>
      </c>
      <c r="C43" s="79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1410"/>
      <c r="Y43" s="1411"/>
      <c r="Z43" s="1411"/>
      <c r="AA43" s="1411"/>
      <c r="AB43" s="1411"/>
      <c r="AC43" s="1411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925"/>
      <c r="B44" s="77" t="s">
        <v>39</v>
      </c>
      <c r="C44" s="78">
        <v>13</v>
      </c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1410"/>
      <c r="Y44" s="1411"/>
      <c r="Z44" s="1411"/>
      <c r="AA44" s="1411"/>
      <c r="AB44" s="1411"/>
      <c r="AC44" s="1411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611" t="s">
        <v>75</v>
      </c>
      <c r="B45" s="46" t="s">
        <v>52</v>
      </c>
      <c r="C45" s="795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1410"/>
      <c r="Y45" s="1411"/>
      <c r="Z45" s="1411"/>
      <c r="AA45" s="1411"/>
      <c r="AB45" s="1411"/>
      <c r="AC45" s="1411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925"/>
      <c r="B46" s="79" t="s">
        <v>39</v>
      </c>
      <c r="C46" s="67"/>
      <c r="D46" s="1245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1410"/>
      <c r="Y46" s="1411"/>
      <c r="Z46" s="1411"/>
      <c r="AA46" s="1411"/>
      <c r="AB46" s="1411"/>
      <c r="AC46" s="1411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1087"/>
      <c r="C47" s="1087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6"/>
      <c r="O47" s="87"/>
      <c r="P47" s="87"/>
      <c r="Q47" s="87"/>
      <c r="R47" s="87"/>
      <c r="S47" s="87"/>
      <c r="T47" s="87"/>
      <c r="U47" s="87"/>
      <c r="V47" s="8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3029" t="s">
        <v>78</v>
      </c>
      <c r="G48" s="2741"/>
      <c r="H48" s="2741"/>
      <c r="I48" s="2741"/>
      <c r="J48" s="2741"/>
      <c r="K48" s="2741"/>
      <c r="L48" s="2741"/>
      <c r="M48" s="2741"/>
      <c r="N48" s="2741"/>
      <c r="O48" s="2741"/>
      <c r="P48" s="2741"/>
      <c r="Q48" s="2741"/>
      <c r="R48" s="2741"/>
      <c r="S48" s="2741"/>
      <c r="T48" s="2741"/>
      <c r="U48" s="2741"/>
      <c r="V48" s="2741"/>
      <c r="W48" s="2741"/>
      <c r="X48" s="2741"/>
      <c r="Y48" s="2741"/>
      <c r="Z48" s="2741"/>
      <c r="AA48" s="2741"/>
      <c r="AB48" s="2741"/>
      <c r="AC48" s="2741"/>
      <c r="AD48" s="2741"/>
      <c r="AE48" s="2741"/>
      <c r="AF48" s="2741"/>
      <c r="AG48" s="2741"/>
      <c r="AH48" s="2741"/>
      <c r="AI48" s="2741"/>
      <c r="AJ48" s="2741"/>
      <c r="AK48" s="2741"/>
      <c r="AL48" s="2741"/>
      <c r="AM48" s="3030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796"/>
      <c r="B49" s="2484"/>
      <c r="C49" s="3028"/>
      <c r="D49" s="2491"/>
      <c r="E49" s="2513"/>
      <c r="F49" s="2982" t="s">
        <v>15</v>
      </c>
      <c r="G49" s="2924"/>
      <c r="H49" s="2982" t="s">
        <v>16</v>
      </c>
      <c r="I49" s="2924"/>
      <c r="J49" s="2982" t="s">
        <v>17</v>
      </c>
      <c r="K49" s="2924"/>
      <c r="L49" s="2982" t="s">
        <v>18</v>
      </c>
      <c r="M49" s="2924"/>
      <c r="N49" s="2982" t="s">
        <v>19</v>
      </c>
      <c r="O49" s="2924"/>
      <c r="P49" s="2984" t="s">
        <v>20</v>
      </c>
      <c r="Q49" s="2921"/>
      <c r="R49" s="2984" t="s">
        <v>21</v>
      </c>
      <c r="S49" s="2921"/>
      <c r="T49" s="2984" t="s">
        <v>22</v>
      </c>
      <c r="U49" s="2921"/>
      <c r="V49" s="2984" t="s">
        <v>23</v>
      </c>
      <c r="W49" s="2921"/>
      <c r="X49" s="2984" t="s">
        <v>24</v>
      </c>
      <c r="Y49" s="2921"/>
      <c r="Z49" s="2984" t="s">
        <v>25</v>
      </c>
      <c r="AA49" s="2921"/>
      <c r="AB49" s="2984" t="s">
        <v>26</v>
      </c>
      <c r="AC49" s="2921"/>
      <c r="AD49" s="2984" t="s">
        <v>27</v>
      </c>
      <c r="AE49" s="2921"/>
      <c r="AF49" s="2984" t="s">
        <v>28</v>
      </c>
      <c r="AG49" s="2921"/>
      <c r="AH49" s="2984" t="s">
        <v>29</v>
      </c>
      <c r="AI49" s="2921"/>
      <c r="AJ49" s="2984" t="s">
        <v>30</v>
      </c>
      <c r="AK49" s="2921"/>
      <c r="AL49" s="2984" t="s">
        <v>31</v>
      </c>
      <c r="AM49" s="2985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3027"/>
      <c r="B50" s="2746"/>
      <c r="C50" s="555" t="s">
        <v>34</v>
      </c>
      <c r="D50" s="556" t="s">
        <v>35</v>
      </c>
      <c r="E50" s="427" t="s">
        <v>36</v>
      </c>
      <c r="F50" s="1412" t="s">
        <v>35</v>
      </c>
      <c r="G50" s="1298" t="s">
        <v>36</v>
      </c>
      <c r="H50" s="1412" t="s">
        <v>35</v>
      </c>
      <c r="I50" s="1298" t="s">
        <v>36</v>
      </c>
      <c r="J50" s="1412" t="s">
        <v>35</v>
      </c>
      <c r="K50" s="1298" t="s">
        <v>36</v>
      </c>
      <c r="L50" s="1412" t="s">
        <v>35</v>
      </c>
      <c r="M50" s="1298" t="s">
        <v>36</v>
      </c>
      <c r="N50" s="1412" t="s">
        <v>35</v>
      </c>
      <c r="O50" s="1298" t="s">
        <v>36</v>
      </c>
      <c r="P50" s="1412" t="s">
        <v>35</v>
      </c>
      <c r="Q50" s="1298" t="s">
        <v>36</v>
      </c>
      <c r="R50" s="1412" t="s">
        <v>35</v>
      </c>
      <c r="S50" s="1298" t="s">
        <v>36</v>
      </c>
      <c r="T50" s="1412" t="s">
        <v>35</v>
      </c>
      <c r="U50" s="1298" t="s">
        <v>36</v>
      </c>
      <c r="V50" s="1412" t="s">
        <v>35</v>
      </c>
      <c r="W50" s="1298" t="s">
        <v>36</v>
      </c>
      <c r="X50" s="1412" t="s">
        <v>35</v>
      </c>
      <c r="Y50" s="1298" t="s">
        <v>36</v>
      </c>
      <c r="Z50" s="1412" t="s">
        <v>35</v>
      </c>
      <c r="AA50" s="1298" t="s">
        <v>36</v>
      </c>
      <c r="AB50" s="1412" t="s">
        <v>35</v>
      </c>
      <c r="AC50" s="1298" t="s">
        <v>36</v>
      </c>
      <c r="AD50" s="1412" t="s">
        <v>35</v>
      </c>
      <c r="AE50" s="1298" t="s">
        <v>36</v>
      </c>
      <c r="AF50" s="1412" t="s">
        <v>35</v>
      </c>
      <c r="AG50" s="1298" t="s">
        <v>36</v>
      </c>
      <c r="AH50" s="1412" t="s">
        <v>35</v>
      </c>
      <c r="AI50" s="1298" t="s">
        <v>36</v>
      </c>
      <c r="AJ50" s="1412" t="s">
        <v>35</v>
      </c>
      <c r="AK50" s="1298" t="s">
        <v>36</v>
      </c>
      <c r="AL50" s="1299" t="s">
        <v>35</v>
      </c>
      <c r="AM50" s="1300" t="s">
        <v>36</v>
      </c>
      <c r="AN50" s="2459"/>
      <c r="AO50" s="2459"/>
      <c r="AP50" s="2459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57" t="s">
        <v>79</v>
      </c>
      <c r="B51" s="558" t="s">
        <v>80</v>
      </c>
      <c r="C51" s="1413">
        <f>SUM(D51+E51)</f>
        <v>0</v>
      </c>
      <c r="D51" s="1414">
        <f>SUM(L51+N51+P51+R51+T51+V51+X51+Z51+AB51+AD51+AF51+AH51+AJ51+AL51)</f>
        <v>0</v>
      </c>
      <c r="E51" s="1303">
        <f>SUM(M51+O51+Q51+S51+U51+W51+Y51+AA51+AC51+AE51+AG51+AI51+AK51+AM51)</f>
        <v>0</v>
      </c>
      <c r="F51" s="1415"/>
      <c r="G51" s="1416"/>
      <c r="H51" s="1415"/>
      <c r="I51" s="1416"/>
      <c r="J51" s="1415"/>
      <c r="K51" s="1416"/>
      <c r="L51" s="1417"/>
      <c r="M51" s="1418"/>
      <c r="N51" s="1417"/>
      <c r="O51" s="1418"/>
      <c r="P51" s="1419"/>
      <c r="Q51" s="1418"/>
      <c r="R51" s="1419"/>
      <c r="S51" s="1418"/>
      <c r="T51" s="1419"/>
      <c r="U51" s="1418"/>
      <c r="V51" s="1419"/>
      <c r="W51" s="1418"/>
      <c r="X51" s="1419"/>
      <c r="Y51" s="1418"/>
      <c r="Z51" s="1419"/>
      <c r="AA51" s="1418"/>
      <c r="AB51" s="1419"/>
      <c r="AC51" s="1418"/>
      <c r="AD51" s="1419"/>
      <c r="AE51" s="1418"/>
      <c r="AF51" s="1419"/>
      <c r="AG51" s="1418"/>
      <c r="AH51" s="1419"/>
      <c r="AI51" s="1418"/>
      <c r="AJ51" s="1419"/>
      <c r="AK51" s="1418"/>
      <c r="AL51" s="1100"/>
      <c r="AM51" s="1420"/>
      <c r="AN51" s="1308"/>
      <c r="AO51" s="1308"/>
      <c r="AP51" s="1308"/>
      <c r="AQ51" s="1246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1421" t="s">
        <v>81</v>
      </c>
      <c r="B52" s="1422" t="s">
        <v>80</v>
      </c>
      <c r="C52" s="1250">
        <f>SUM(D52+E52)</f>
        <v>0</v>
      </c>
      <c r="D52" s="1251">
        <f>SUM(L52+N52+P52+R52+T52+V52+X52+Z52+AB52+AD52+AF52+AH52+AJ52+AL52)</f>
        <v>0</v>
      </c>
      <c r="E52" s="96">
        <f>SUM(M52+O52+Q52+S52+U52+W52+Y52+AA52+AC52+AE52+AG52+AI52+AK52+AM52)</f>
        <v>0</v>
      </c>
      <c r="F52" s="1252"/>
      <c r="G52" s="1253"/>
      <c r="H52" s="1252"/>
      <c r="I52" s="1253"/>
      <c r="J52" s="1252"/>
      <c r="K52" s="1253"/>
      <c r="L52" s="1254"/>
      <c r="M52" s="1255"/>
      <c r="N52" s="1254"/>
      <c r="O52" s="1255"/>
      <c r="P52" s="1377"/>
      <c r="Q52" s="1255"/>
      <c r="R52" s="1377"/>
      <c r="S52" s="1255"/>
      <c r="T52" s="1377"/>
      <c r="U52" s="1255"/>
      <c r="V52" s="1377"/>
      <c r="W52" s="1255"/>
      <c r="X52" s="1377"/>
      <c r="Y52" s="1255"/>
      <c r="Z52" s="1377"/>
      <c r="AA52" s="1255"/>
      <c r="AB52" s="1377"/>
      <c r="AC52" s="1255"/>
      <c r="AD52" s="1377"/>
      <c r="AE52" s="1255"/>
      <c r="AF52" s="1377"/>
      <c r="AG52" s="1255"/>
      <c r="AH52" s="1377"/>
      <c r="AI52" s="1255"/>
      <c r="AJ52" s="1377"/>
      <c r="AK52" s="1255"/>
      <c r="AL52" s="921"/>
      <c r="AM52" s="1256"/>
      <c r="AN52" s="1108"/>
      <c r="AO52" s="1108"/>
      <c r="AP52" s="1108"/>
      <c r="AQ52" s="1246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753" t="s">
        <v>82</v>
      </c>
      <c r="B53" s="2753"/>
      <c r="C53" s="2753"/>
      <c r="D53" s="2753"/>
      <c r="E53" s="2753"/>
      <c r="F53" s="2753"/>
      <c r="G53" s="2753"/>
      <c r="H53" s="2753"/>
      <c r="I53" s="2753"/>
      <c r="J53" s="2753"/>
      <c r="K53" s="2753"/>
      <c r="L53" s="2753"/>
      <c r="M53" s="2753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3032" t="s">
        <v>78</v>
      </c>
      <c r="G54" s="2756"/>
      <c r="H54" s="2756"/>
      <c r="I54" s="2756"/>
      <c r="J54" s="2756"/>
      <c r="K54" s="2756"/>
      <c r="L54" s="2756"/>
      <c r="M54" s="2756"/>
      <c r="N54" s="2756"/>
      <c r="O54" s="2756"/>
      <c r="P54" s="2756"/>
      <c r="Q54" s="2756"/>
      <c r="R54" s="2756"/>
      <c r="S54" s="2756"/>
      <c r="T54" s="2756"/>
      <c r="U54" s="2756"/>
      <c r="V54" s="2756"/>
      <c r="W54" s="2756"/>
      <c r="X54" s="2756"/>
      <c r="Y54" s="2756"/>
      <c r="Z54" s="2756"/>
      <c r="AA54" s="2756"/>
      <c r="AB54" s="2756"/>
      <c r="AC54" s="2756"/>
      <c r="AD54" s="2756"/>
      <c r="AE54" s="2756"/>
      <c r="AF54" s="2756"/>
      <c r="AG54" s="2756"/>
      <c r="AH54" s="2756"/>
      <c r="AI54" s="2756"/>
      <c r="AJ54" s="2756"/>
      <c r="AK54" s="2756"/>
      <c r="AL54" s="2756"/>
      <c r="AM54" s="3033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796"/>
      <c r="B55" s="2484"/>
      <c r="C55" s="2491"/>
      <c r="D55" s="2491"/>
      <c r="E55" s="2513"/>
      <c r="F55" s="3029" t="s">
        <v>15</v>
      </c>
      <c r="G55" s="2924"/>
      <c r="H55" s="3029" t="s">
        <v>16</v>
      </c>
      <c r="I55" s="2924"/>
      <c r="J55" s="3029" t="s">
        <v>17</v>
      </c>
      <c r="K55" s="2924"/>
      <c r="L55" s="3029" t="s">
        <v>18</v>
      </c>
      <c r="M55" s="2924"/>
      <c r="N55" s="3029" t="s">
        <v>19</v>
      </c>
      <c r="O55" s="2924"/>
      <c r="P55" s="3031" t="s">
        <v>20</v>
      </c>
      <c r="Q55" s="2921"/>
      <c r="R55" s="3031" t="s">
        <v>21</v>
      </c>
      <c r="S55" s="2921"/>
      <c r="T55" s="3031" t="s">
        <v>22</v>
      </c>
      <c r="U55" s="2921"/>
      <c r="V55" s="3031" t="s">
        <v>23</v>
      </c>
      <c r="W55" s="2921"/>
      <c r="X55" s="3031" t="s">
        <v>24</v>
      </c>
      <c r="Y55" s="2921"/>
      <c r="Z55" s="3031" t="s">
        <v>25</v>
      </c>
      <c r="AA55" s="2921"/>
      <c r="AB55" s="3031" t="s">
        <v>26</v>
      </c>
      <c r="AC55" s="2921"/>
      <c r="AD55" s="3031" t="s">
        <v>27</v>
      </c>
      <c r="AE55" s="2921"/>
      <c r="AF55" s="3031" t="s">
        <v>28</v>
      </c>
      <c r="AG55" s="2921"/>
      <c r="AH55" s="3031" t="s">
        <v>29</v>
      </c>
      <c r="AI55" s="2921"/>
      <c r="AJ55" s="3031" t="s">
        <v>30</v>
      </c>
      <c r="AK55" s="2921"/>
      <c r="AL55" s="3031" t="s">
        <v>31</v>
      </c>
      <c r="AM55" s="2985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3027"/>
      <c r="B56" s="2746"/>
      <c r="C56" s="1423" t="s">
        <v>34</v>
      </c>
      <c r="D56" s="1424" t="s">
        <v>35</v>
      </c>
      <c r="E56" s="100" t="s">
        <v>36</v>
      </c>
      <c r="F56" s="573" t="s">
        <v>35</v>
      </c>
      <c r="G56" s="424" t="s">
        <v>36</v>
      </c>
      <c r="H56" s="573" t="s">
        <v>35</v>
      </c>
      <c r="I56" s="424" t="s">
        <v>36</v>
      </c>
      <c r="J56" s="573" t="s">
        <v>35</v>
      </c>
      <c r="K56" s="424" t="s">
        <v>36</v>
      </c>
      <c r="L56" s="573" t="s">
        <v>35</v>
      </c>
      <c r="M56" s="424" t="s">
        <v>36</v>
      </c>
      <c r="N56" s="573" t="s">
        <v>35</v>
      </c>
      <c r="O56" s="424" t="s">
        <v>36</v>
      </c>
      <c r="P56" s="573" t="s">
        <v>35</v>
      </c>
      <c r="Q56" s="424" t="s">
        <v>36</v>
      </c>
      <c r="R56" s="573" t="s">
        <v>35</v>
      </c>
      <c r="S56" s="424" t="s">
        <v>36</v>
      </c>
      <c r="T56" s="573" t="s">
        <v>35</v>
      </c>
      <c r="U56" s="424" t="s">
        <v>36</v>
      </c>
      <c r="V56" s="573" t="s">
        <v>35</v>
      </c>
      <c r="W56" s="424" t="s">
        <v>36</v>
      </c>
      <c r="X56" s="573" t="s">
        <v>35</v>
      </c>
      <c r="Y56" s="424" t="s">
        <v>36</v>
      </c>
      <c r="Z56" s="573" t="s">
        <v>35</v>
      </c>
      <c r="AA56" s="424" t="s">
        <v>36</v>
      </c>
      <c r="AB56" s="573" t="s">
        <v>35</v>
      </c>
      <c r="AC56" s="424" t="s">
        <v>36</v>
      </c>
      <c r="AD56" s="573" t="s">
        <v>35</v>
      </c>
      <c r="AE56" s="424" t="s">
        <v>36</v>
      </c>
      <c r="AF56" s="573" t="s">
        <v>35</v>
      </c>
      <c r="AG56" s="424" t="s">
        <v>36</v>
      </c>
      <c r="AH56" s="573" t="s">
        <v>35</v>
      </c>
      <c r="AI56" s="424" t="s">
        <v>36</v>
      </c>
      <c r="AJ56" s="573" t="s">
        <v>35</v>
      </c>
      <c r="AK56" s="424" t="s">
        <v>36</v>
      </c>
      <c r="AL56" s="102" t="s">
        <v>35</v>
      </c>
      <c r="AM56" s="103" t="s">
        <v>36</v>
      </c>
      <c r="AN56" s="2459"/>
      <c r="AO56" s="2459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1425" t="s">
        <v>38</v>
      </c>
      <c r="C57" s="1426">
        <f>SUM(D57+E57)</f>
        <v>0</v>
      </c>
      <c r="D57" s="1427">
        <f t="shared" ref="D57:E62" si="23">SUM(H57+J57+L57+N57+P57+R57+T57+V57+X57+Z57+AB57+AD57+AF57+AH57+AJ57+AL57)</f>
        <v>0</v>
      </c>
      <c r="E57" s="1428">
        <f t="shared" si="23"/>
        <v>0</v>
      </c>
      <c r="F57" s="1429"/>
      <c r="G57" s="1430"/>
      <c r="H57" s="1431"/>
      <c r="I57" s="1432"/>
      <c r="J57" s="1431"/>
      <c r="K57" s="1433"/>
      <c r="L57" s="1434"/>
      <c r="M57" s="1433"/>
      <c r="N57" s="1434"/>
      <c r="O57" s="1433"/>
      <c r="P57" s="1435"/>
      <c r="Q57" s="1433"/>
      <c r="R57" s="1435"/>
      <c r="S57" s="1433"/>
      <c r="T57" s="1435"/>
      <c r="U57" s="1433"/>
      <c r="V57" s="1435"/>
      <c r="W57" s="1433"/>
      <c r="X57" s="1435"/>
      <c r="Y57" s="1433"/>
      <c r="Z57" s="1435"/>
      <c r="AA57" s="1433"/>
      <c r="AB57" s="1435"/>
      <c r="AC57" s="1433"/>
      <c r="AD57" s="1435"/>
      <c r="AE57" s="1433"/>
      <c r="AF57" s="1435"/>
      <c r="AG57" s="1433"/>
      <c r="AH57" s="1435"/>
      <c r="AI57" s="1433"/>
      <c r="AJ57" s="1435"/>
      <c r="AK57" s="1433"/>
      <c r="AL57" s="1435"/>
      <c r="AM57" s="1436"/>
      <c r="AN57" s="1437"/>
      <c r="AO57" s="1437"/>
      <c r="AP57" s="1246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8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1246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8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1246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8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1246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8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1246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2953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1246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1425" t="s">
        <v>39</v>
      </c>
      <c r="C63" s="1438">
        <f t="shared" si="28"/>
        <v>0</v>
      </c>
      <c r="D63" s="1427">
        <f t="shared" ref="D63:E68" si="31">SUM(J63+L63+N63)</f>
        <v>0</v>
      </c>
      <c r="E63" s="1428">
        <f t="shared" si="31"/>
        <v>0</v>
      </c>
      <c r="F63" s="1439"/>
      <c r="G63" s="1430"/>
      <c r="H63" s="1439"/>
      <c r="I63" s="1430"/>
      <c r="J63" s="1434"/>
      <c r="K63" s="1433"/>
      <c r="L63" s="1434"/>
      <c r="M63" s="1433"/>
      <c r="N63" s="1434"/>
      <c r="O63" s="1433"/>
      <c r="P63" s="1440"/>
      <c r="Q63" s="1441"/>
      <c r="R63" s="1440"/>
      <c r="S63" s="1441"/>
      <c r="T63" s="1440"/>
      <c r="U63" s="1441"/>
      <c r="V63" s="1440"/>
      <c r="W63" s="1441"/>
      <c r="X63" s="1440"/>
      <c r="Y63" s="1441"/>
      <c r="Z63" s="1440"/>
      <c r="AA63" s="1441"/>
      <c r="AB63" s="1440"/>
      <c r="AC63" s="1441"/>
      <c r="AD63" s="1440"/>
      <c r="AE63" s="1441"/>
      <c r="AF63" s="1440"/>
      <c r="AG63" s="1441"/>
      <c r="AH63" s="1440"/>
      <c r="AI63" s="1441"/>
      <c r="AJ63" s="1439"/>
      <c r="AK63" s="1441"/>
      <c r="AL63" s="1440"/>
      <c r="AM63" s="1442"/>
      <c r="AN63" s="1437"/>
      <c r="AO63" s="1437"/>
      <c r="AP63" s="1246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2953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1246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1425" t="s">
        <v>38</v>
      </c>
      <c r="C65" s="1438">
        <f t="shared" si="28"/>
        <v>0</v>
      </c>
      <c r="D65" s="1427">
        <f t="shared" si="31"/>
        <v>0</v>
      </c>
      <c r="E65" s="1428">
        <f t="shared" si="31"/>
        <v>0</v>
      </c>
      <c r="F65" s="1439"/>
      <c r="G65" s="1430"/>
      <c r="H65" s="1439"/>
      <c r="I65" s="1430"/>
      <c r="J65" s="1434"/>
      <c r="K65" s="1433"/>
      <c r="L65" s="1434"/>
      <c r="M65" s="1433"/>
      <c r="N65" s="1434"/>
      <c r="O65" s="1433"/>
      <c r="P65" s="1440"/>
      <c r="Q65" s="1441"/>
      <c r="R65" s="1440"/>
      <c r="S65" s="1441"/>
      <c r="T65" s="1440"/>
      <c r="U65" s="1441"/>
      <c r="V65" s="1440"/>
      <c r="W65" s="1441"/>
      <c r="X65" s="1440"/>
      <c r="Y65" s="1441"/>
      <c r="Z65" s="1440"/>
      <c r="AA65" s="1441"/>
      <c r="AB65" s="1440"/>
      <c r="AC65" s="1441"/>
      <c r="AD65" s="1440"/>
      <c r="AE65" s="1441"/>
      <c r="AF65" s="1440"/>
      <c r="AG65" s="1441"/>
      <c r="AH65" s="1440"/>
      <c r="AI65" s="1441"/>
      <c r="AJ65" s="1439"/>
      <c r="AK65" s="1441"/>
      <c r="AL65" s="1440"/>
      <c r="AM65" s="1442"/>
      <c r="AN65" s="1437"/>
      <c r="AO65" s="1437"/>
      <c r="AP65" s="1246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8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1246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8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1246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2953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1246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1425" t="s">
        <v>38</v>
      </c>
      <c r="C69" s="1438">
        <f t="shared" si="28"/>
        <v>0</v>
      </c>
      <c r="D69" s="1427">
        <f>SUM(J69+L69+N69+P69+R69+T69+V69+X69+Z69+AB69+AD69+AF69+AH69+AJ69+AL69)</f>
        <v>0</v>
      </c>
      <c r="E69" s="1428">
        <f>SUM(K69+M69+O69+Q69+S69+U69+W69+Y69+AA69+AC69+AE69+AG69+AI69+AK69+AM69)</f>
        <v>0</v>
      </c>
      <c r="F69" s="1439"/>
      <c r="G69" s="1430"/>
      <c r="H69" s="1439"/>
      <c r="I69" s="1441"/>
      <c r="J69" s="1434"/>
      <c r="K69" s="1433"/>
      <c r="L69" s="1434"/>
      <c r="M69" s="1433"/>
      <c r="N69" s="1434"/>
      <c r="O69" s="1433"/>
      <c r="P69" s="1434"/>
      <c r="Q69" s="1433"/>
      <c r="R69" s="1434"/>
      <c r="S69" s="1433"/>
      <c r="T69" s="1434"/>
      <c r="U69" s="1433"/>
      <c r="V69" s="1434"/>
      <c r="W69" s="1433"/>
      <c r="X69" s="1434"/>
      <c r="Y69" s="1433"/>
      <c r="Z69" s="1434"/>
      <c r="AA69" s="1433"/>
      <c r="AB69" s="1434"/>
      <c r="AC69" s="1433"/>
      <c r="AD69" s="1434"/>
      <c r="AE69" s="1433"/>
      <c r="AF69" s="1434"/>
      <c r="AG69" s="1433"/>
      <c r="AH69" s="1434"/>
      <c r="AI69" s="1433"/>
      <c r="AJ69" s="1434"/>
      <c r="AK69" s="1433"/>
      <c r="AL69" s="1434"/>
      <c r="AM69" s="1436"/>
      <c r="AN69" s="1437"/>
      <c r="AO69" s="1437"/>
      <c r="AP69" s="1246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2953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1246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1425" t="s">
        <v>38</v>
      </c>
      <c r="C71" s="1438">
        <f t="shared" si="28"/>
        <v>0</v>
      </c>
      <c r="D71" s="1427">
        <f t="shared" si="32"/>
        <v>0</v>
      </c>
      <c r="E71" s="1428">
        <f t="shared" si="32"/>
        <v>0</v>
      </c>
      <c r="F71" s="1439"/>
      <c r="G71" s="1430"/>
      <c r="H71" s="1439"/>
      <c r="I71" s="1430"/>
      <c r="J71" s="1434"/>
      <c r="K71" s="1433"/>
      <c r="L71" s="1434"/>
      <c r="M71" s="1433"/>
      <c r="N71" s="1434"/>
      <c r="O71" s="1433"/>
      <c r="P71" s="1434"/>
      <c r="Q71" s="1433"/>
      <c r="R71" s="1434"/>
      <c r="S71" s="1433"/>
      <c r="T71" s="1434"/>
      <c r="U71" s="1433"/>
      <c r="V71" s="1434"/>
      <c r="W71" s="1433"/>
      <c r="X71" s="1434"/>
      <c r="Y71" s="1433"/>
      <c r="Z71" s="1434"/>
      <c r="AA71" s="1433"/>
      <c r="AB71" s="1434"/>
      <c r="AC71" s="1433"/>
      <c r="AD71" s="1434"/>
      <c r="AE71" s="1433"/>
      <c r="AF71" s="1434"/>
      <c r="AG71" s="1433"/>
      <c r="AH71" s="1434"/>
      <c r="AI71" s="1433"/>
      <c r="AJ71" s="1434"/>
      <c r="AK71" s="1433"/>
      <c r="AL71" s="1434"/>
      <c r="AM71" s="1436"/>
      <c r="AN71" s="1437"/>
      <c r="AO71" s="1437"/>
      <c r="AP71" s="1246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2953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1246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1425" t="s">
        <v>38</v>
      </c>
      <c r="C73" s="1438">
        <f t="shared" si="28"/>
        <v>0</v>
      </c>
      <c r="D73" s="1427">
        <f t="shared" si="32"/>
        <v>0</v>
      </c>
      <c r="E73" s="1428">
        <f t="shared" si="32"/>
        <v>0</v>
      </c>
      <c r="F73" s="1439"/>
      <c r="G73" s="1430"/>
      <c r="H73" s="1439"/>
      <c r="I73" s="1430"/>
      <c r="J73" s="1434"/>
      <c r="K73" s="1433"/>
      <c r="L73" s="1434"/>
      <c r="M73" s="1433"/>
      <c r="N73" s="1434"/>
      <c r="O73" s="1433"/>
      <c r="P73" s="1434"/>
      <c r="Q73" s="1433"/>
      <c r="R73" s="1434"/>
      <c r="S73" s="1433"/>
      <c r="T73" s="1434"/>
      <c r="U73" s="1433"/>
      <c r="V73" s="1434"/>
      <c r="W73" s="1433"/>
      <c r="X73" s="1434"/>
      <c r="Y73" s="1433"/>
      <c r="Z73" s="1434"/>
      <c r="AA73" s="1433"/>
      <c r="AB73" s="1434"/>
      <c r="AC73" s="1433"/>
      <c r="AD73" s="1434"/>
      <c r="AE73" s="1433"/>
      <c r="AF73" s="1434"/>
      <c r="AG73" s="1433"/>
      <c r="AH73" s="1434"/>
      <c r="AI73" s="1433"/>
      <c r="AJ73" s="1434"/>
      <c r="AK73" s="1433"/>
      <c r="AL73" s="1434"/>
      <c r="AM73" s="1436"/>
      <c r="AN73" s="1437"/>
      <c r="AO73" s="1437"/>
      <c r="AP73" s="1246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8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1246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8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1246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8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1246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8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1246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2953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1246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1122" t="s">
        <v>91</v>
      </c>
      <c r="B79" s="1123"/>
      <c r="C79" s="1123"/>
      <c r="D79" s="122"/>
      <c r="E79" s="122"/>
      <c r="F79" s="122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3034" t="s">
        <v>93</v>
      </c>
      <c r="C80" s="3034"/>
      <c r="D80" s="3034" t="s">
        <v>94</v>
      </c>
      <c r="E80" s="3035"/>
      <c r="F80" s="3009" t="s">
        <v>95</v>
      </c>
      <c r="G80" s="3034"/>
      <c r="H80" s="3009" t="s">
        <v>96</v>
      </c>
      <c r="I80" s="3034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1443"/>
      <c r="X80" s="1444"/>
      <c r="Y80" s="1444"/>
      <c r="Z80" s="1444"/>
      <c r="AA80" s="1444"/>
      <c r="AB80" s="1444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2953"/>
      <c r="B81" s="1445" t="s">
        <v>97</v>
      </c>
      <c r="C81" s="1446" t="s">
        <v>98</v>
      </c>
      <c r="D81" s="1445" t="s">
        <v>97</v>
      </c>
      <c r="E81" s="1447" t="s">
        <v>98</v>
      </c>
      <c r="F81" s="1313" t="s">
        <v>97</v>
      </c>
      <c r="G81" s="1446" t="s">
        <v>98</v>
      </c>
      <c r="H81" s="1313" t="s">
        <v>97</v>
      </c>
      <c r="I81" s="1446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1443"/>
      <c r="X81" s="1444"/>
      <c r="Y81" s="1444"/>
      <c r="Z81" s="1444"/>
      <c r="AA81" s="1444"/>
      <c r="AB81" s="1444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1448" t="s">
        <v>99</v>
      </c>
      <c r="B82" s="1449"/>
      <c r="C82" s="1450"/>
      <c r="D82" s="1449"/>
      <c r="E82" s="1451"/>
      <c r="F82" s="1452"/>
      <c r="G82" s="1450"/>
      <c r="H82" s="1452"/>
      <c r="I82" s="1450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1443"/>
      <c r="X82" s="1444"/>
      <c r="Y82" s="1444"/>
      <c r="Z82" s="1444"/>
      <c r="AA82" s="1444"/>
      <c r="AB82" s="1444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1443"/>
      <c r="X83" s="1444"/>
      <c r="Y83" s="1444"/>
      <c r="Z83" s="1444"/>
      <c r="AA83" s="1444"/>
      <c r="AB83" s="1444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1443"/>
      <c r="X84" s="1444"/>
      <c r="Y84" s="1444"/>
      <c r="Z84" s="1444"/>
      <c r="AA84" s="1444"/>
      <c r="AB84" s="1444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1443"/>
      <c r="X85" s="1444"/>
      <c r="Y85" s="1444"/>
      <c r="Z85" s="1444"/>
      <c r="AA85" s="1444"/>
      <c r="AB85" s="1444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133"/>
      <c r="C86" s="133"/>
      <c r="D86" s="133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1443"/>
      <c r="W86" s="1453"/>
      <c r="X86" s="1454"/>
      <c r="Y86" s="1454"/>
      <c r="Z86" s="1454"/>
      <c r="AA86" s="1454"/>
      <c r="AB86" s="1454"/>
      <c r="AC86" s="1454"/>
      <c r="AD86" s="89"/>
      <c r="AE86" s="89"/>
      <c r="AF86" s="89"/>
      <c r="AG86" s="89"/>
      <c r="AH86" s="1454"/>
      <c r="AI86" s="1454"/>
      <c r="AJ86" s="1454"/>
      <c r="AK86" s="1454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1455"/>
      <c r="F87" s="1456"/>
      <c r="G87" s="1457"/>
      <c r="H87" s="1457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1458"/>
      <c r="W87" s="1458"/>
      <c r="X87" s="1269"/>
      <c r="Y87" s="1269"/>
      <c r="Z87" s="1270"/>
      <c r="AA87" s="1270"/>
      <c r="AB87" s="1270"/>
      <c r="AC87" s="89"/>
      <c r="AD87" s="89"/>
      <c r="AE87" s="89"/>
      <c r="AF87" s="89"/>
      <c r="AG87" s="136"/>
      <c r="AH87" s="1458"/>
      <c r="AI87" s="1458"/>
      <c r="AJ87" s="1458"/>
      <c r="AK87" s="1459"/>
    </row>
    <row r="88" spans="1:75" s="2" customFormat="1" ht="15" x14ac:dyDescent="0.2">
      <c r="A88" s="2953"/>
      <c r="B88" s="2953"/>
      <c r="C88" s="3010"/>
      <c r="D88" s="2513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1454"/>
      <c r="W88" s="1458"/>
      <c r="X88" s="1458"/>
      <c r="Y88" s="1458"/>
      <c r="Z88" s="1458"/>
      <c r="AA88" s="1458"/>
      <c r="AB88" s="1454"/>
      <c r="AC88" s="89"/>
      <c r="AD88" s="89"/>
      <c r="AE88" s="89"/>
      <c r="AF88" s="89"/>
      <c r="AG88" s="89"/>
      <c r="AH88" s="1454"/>
      <c r="AI88" s="1458"/>
      <c r="AJ88" s="1458"/>
      <c r="AK88" s="1459"/>
    </row>
    <row r="89" spans="1:75" s="2" customFormat="1" ht="15" x14ac:dyDescent="0.2">
      <c r="A89" s="138" t="s">
        <v>108</v>
      </c>
      <c r="B89" s="1460">
        <v>179</v>
      </c>
      <c r="C89" s="1461">
        <v>37</v>
      </c>
      <c r="D89" s="1462">
        <v>79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1454"/>
      <c r="W89" s="1458"/>
      <c r="X89" s="1458"/>
      <c r="Y89" s="1458"/>
      <c r="Z89" s="1458"/>
      <c r="AA89" s="1458"/>
      <c r="AB89" s="1454"/>
      <c r="AC89" s="89"/>
      <c r="AD89" s="89"/>
      <c r="AE89" s="89"/>
      <c r="AF89" s="89"/>
      <c r="AG89" s="89"/>
      <c r="AH89" s="1454"/>
      <c r="AI89" s="1458"/>
      <c r="AJ89" s="1458"/>
      <c r="AK89" s="1459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1454"/>
      <c r="W90" s="1458"/>
      <c r="X90" s="1458"/>
      <c r="Y90" s="1458"/>
      <c r="Z90" s="1458"/>
      <c r="AA90" s="1458"/>
      <c r="AB90" s="1454"/>
      <c r="AC90" s="89"/>
      <c r="AD90" s="89"/>
      <c r="AE90" s="89"/>
      <c r="AF90" s="89"/>
      <c r="AG90" s="89"/>
      <c r="AH90" s="1454"/>
      <c r="AI90" s="1458"/>
      <c r="AJ90" s="1458"/>
      <c r="AK90" s="1459"/>
    </row>
    <row r="91" spans="1:75" s="2" customFormat="1" ht="2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1454"/>
      <c r="W91" s="1458"/>
      <c r="X91" s="1458"/>
      <c r="Y91" s="1458"/>
      <c r="Z91" s="1458"/>
      <c r="AA91" s="1458"/>
      <c r="AB91" s="1454"/>
      <c r="AC91" s="89"/>
      <c r="AD91" s="89"/>
      <c r="AE91" s="89"/>
      <c r="AF91" s="89"/>
      <c r="AG91" s="89"/>
      <c r="AH91" s="1454"/>
      <c r="AI91" s="1458"/>
      <c r="AJ91" s="1458"/>
      <c r="AK91" s="1459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1454"/>
      <c r="W92" s="1458"/>
      <c r="X92" s="1458"/>
      <c r="Y92" s="1458"/>
      <c r="Z92" s="1458"/>
      <c r="AA92" s="1458"/>
      <c r="AB92" s="1454"/>
      <c r="AC92" s="89"/>
      <c r="AD92" s="89"/>
      <c r="AE92" s="89"/>
      <c r="AF92" s="89"/>
      <c r="AG92" s="89"/>
      <c r="AH92" s="1454"/>
      <c r="AI92" s="1458"/>
      <c r="AJ92" s="1458"/>
      <c r="AK92" s="1459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1454"/>
      <c r="W93" s="1458"/>
      <c r="X93" s="1458"/>
      <c r="Y93" s="1458"/>
      <c r="Z93" s="1458"/>
      <c r="AA93" s="1458"/>
      <c r="AB93" s="1454"/>
      <c r="AC93" s="89"/>
      <c r="AD93" s="89"/>
      <c r="AE93" s="89"/>
      <c r="AF93" s="89"/>
      <c r="AG93" s="89"/>
      <c r="AH93" s="1454"/>
      <c r="AI93" s="1458"/>
      <c r="AJ93" s="1458"/>
      <c r="AK93" s="1459"/>
    </row>
    <row r="94" spans="1:75" s="2" customFormat="1" ht="21.75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1454"/>
      <c r="W94" s="1458"/>
      <c r="X94" s="1458"/>
      <c r="Y94" s="1458"/>
      <c r="Z94" s="1458"/>
      <c r="AA94" s="1458"/>
      <c r="AB94" s="1454"/>
      <c r="AC94" s="89"/>
      <c r="AD94" s="89"/>
      <c r="AE94" s="89"/>
      <c r="AF94" s="89"/>
      <c r="AG94" s="89"/>
      <c r="AH94" s="1454"/>
      <c r="AI94" s="1458"/>
      <c r="AJ94" s="1463"/>
      <c r="AK94" s="1464"/>
    </row>
    <row r="95" spans="1:75" s="2" customFormat="1" ht="21.75" x14ac:dyDescent="0.2">
      <c r="A95" s="145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1454"/>
      <c r="W95" s="1458"/>
      <c r="X95" s="1458"/>
      <c r="Y95" s="1458"/>
      <c r="Z95" s="1458"/>
      <c r="AA95" s="1458"/>
      <c r="AB95" s="1454"/>
      <c r="AC95" s="89"/>
      <c r="AD95" s="89"/>
      <c r="AE95" s="89"/>
      <c r="AF95" s="89"/>
      <c r="AG95" s="89"/>
      <c r="AH95" s="1454"/>
      <c r="AI95" s="1465"/>
      <c r="AJ95" s="1458"/>
      <c r="AK95" s="1459"/>
      <c r="AL95" s="1459"/>
      <c r="AM95" s="1459"/>
      <c r="AN95" s="1459"/>
      <c r="AO95" s="1459"/>
      <c r="AP95" s="1459"/>
      <c r="AQ95" s="1459"/>
    </row>
    <row r="96" spans="1:75" s="2" customFormat="1" ht="15" x14ac:dyDescent="0.2">
      <c r="A96" s="14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1443"/>
      <c r="W96" s="1454"/>
      <c r="X96" s="1454"/>
      <c r="Y96" s="1454"/>
      <c r="Z96" s="1454"/>
      <c r="AA96" s="1454"/>
      <c r="AB96" s="1454"/>
      <c r="AC96" s="89"/>
      <c r="AD96" s="89"/>
      <c r="AE96" s="89"/>
      <c r="AF96" s="89"/>
      <c r="AG96" s="89"/>
      <c r="AH96" s="89"/>
      <c r="AI96" s="89"/>
      <c r="AJ96" s="1454"/>
      <c r="AK96" s="1454"/>
      <c r="AL96" s="1454"/>
      <c r="AM96" s="1454"/>
      <c r="AN96" s="1454"/>
      <c r="AO96" s="1454"/>
      <c r="AP96" s="1454"/>
      <c r="AQ96" s="1459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3032" t="s">
        <v>120</v>
      </c>
      <c r="F97" s="3009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1466"/>
      <c r="Y97" s="1466"/>
      <c r="Z97" s="1466"/>
      <c r="AA97" s="1467"/>
      <c r="AB97" s="1467"/>
      <c r="AC97" s="1467"/>
      <c r="AD97" s="1467"/>
      <c r="AE97" s="1468"/>
      <c r="AF97" s="1466"/>
      <c r="AG97" s="89"/>
      <c r="AH97" s="89"/>
      <c r="AI97" s="89"/>
      <c r="AJ97" s="89"/>
      <c r="AK97" s="89"/>
      <c r="AL97" s="1466"/>
      <c r="AM97" s="1467"/>
      <c r="AN97" s="1467"/>
      <c r="AO97" s="1467"/>
      <c r="AP97" s="1467"/>
      <c r="AQ97" s="1467"/>
      <c r="AR97" s="1467"/>
      <c r="AS97" s="1469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953"/>
      <c r="B98" s="2953"/>
      <c r="C98" s="2953"/>
      <c r="D98" s="2953"/>
      <c r="E98" s="1312" t="s">
        <v>121</v>
      </c>
      <c r="F98" s="1315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1466"/>
      <c r="Y98" s="1466"/>
      <c r="Z98" s="1466"/>
      <c r="AA98" s="1467"/>
      <c r="AB98" s="1467"/>
      <c r="AC98" s="1467"/>
      <c r="AD98" s="1467"/>
      <c r="AE98" s="1468"/>
      <c r="AF98" s="1466"/>
      <c r="AG98" s="89"/>
      <c r="AH98" s="89"/>
      <c r="AI98" s="89"/>
      <c r="AJ98" s="89"/>
      <c r="AK98" s="89"/>
      <c r="AL98" s="1466"/>
      <c r="AM98" s="1467"/>
      <c r="AN98" s="1467"/>
      <c r="AO98" s="1467"/>
      <c r="AP98" s="1467"/>
      <c r="AQ98" s="1467"/>
      <c r="AR98" s="1467"/>
      <c r="AS98" s="1469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1309" t="s">
        <v>123</v>
      </c>
      <c r="B99" s="78">
        <v>17</v>
      </c>
      <c r="C99" s="78"/>
      <c r="D99" s="1316">
        <v>17</v>
      </c>
      <c r="E99" s="1390"/>
      <c r="F99" s="1296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1466"/>
      <c r="Y99" s="1466"/>
      <c r="Z99" s="1466"/>
      <c r="AA99" s="1467"/>
      <c r="AB99" s="1467"/>
      <c r="AC99" s="1467"/>
      <c r="AD99" s="1467"/>
      <c r="AE99" s="1468"/>
      <c r="AF99" s="1466"/>
      <c r="AG99" s="89"/>
      <c r="AH99" s="89"/>
      <c r="AI99" s="89"/>
      <c r="AJ99" s="89"/>
      <c r="AK99" s="89"/>
      <c r="AL99" s="1466"/>
      <c r="AM99" s="1467"/>
      <c r="AN99" s="1467"/>
      <c r="AO99" s="1467"/>
      <c r="AP99" s="1467"/>
      <c r="AQ99" s="1467"/>
      <c r="AR99" s="1467"/>
      <c r="AS99" s="1469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/>
      <c r="C100" s="78"/>
      <c r="D100" s="78"/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1454"/>
      <c r="Y100" s="1454"/>
      <c r="Z100" s="1454"/>
      <c r="AA100" s="1444"/>
      <c r="AB100" s="1444"/>
      <c r="AC100" s="1444"/>
      <c r="AD100" s="1444"/>
      <c r="AE100" s="1468"/>
      <c r="AF100" s="1454"/>
      <c r="AG100" s="89"/>
      <c r="AH100" s="89"/>
      <c r="AI100" s="89"/>
      <c r="AJ100" s="89"/>
      <c r="AK100" s="89"/>
      <c r="AL100" s="1454"/>
      <c r="AM100" s="1444"/>
      <c r="AN100" s="1444"/>
      <c r="AO100" s="1444"/>
      <c r="AP100" s="1444"/>
      <c r="AQ100" s="1444"/>
      <c r="AR100" s="1444"/>
      <c r="AS100" s="1459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/>
      <c r="C101" s="78"/>
      <c r="D101" s="78"/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1454"/>
      <c r="Y101" s="1454"/>
      <c r="Z101" s="1454"/>
      <c r="AA101" s="1444"/>
      <c r="AB101" s="1444"/>
      <c r="AC101" s="1444"/>
      <c r="AD101" s="1444"/>
      <c r="AE101" s="1468"/>
      <c r="AF101" s="1454"/>
      <c r="AG101" s="89"/>
      <c r="AH101" s="89"/>
      <c r="AI101" s="89"/>
      <c r="AJ101" s="89"/>
      <c r="AK101" s="89"/>
      <c r="AL101" s="1454"/>
      <c r="AM101" s="1444"/>
      <c r="AN101" s="1444"/>
      <c r="AO101" s="1444"/>
      <c r="AP101" s="1444"/>
      <c r="AQ101" s="1444"/>
      <c r="AR101" s="1444"/>
      <c r="AS101" s="1459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/>
      <c r="C102" s="78"/>
      <c r="D102" s="78"/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1454"/>
      <c r="Y102" s="1454"/>
      <c r="Z102" s="1454"/>
      <c r="AA102" s="1444"/>
      <c r="AB102" s="1444"/>
      <c r="AC102" s="1444"/>
      <c r="AD102" s="1444"/>
      <c r="AE102" s="1468"/>
      <c r="AF102" s="1454"/>
      <c r="AG102" s="89"/>
      <c r="AH102" s="89"/>
      <c r="AI102" s="89"/>
      <c r="AJ102" s="89"/>
      <c r="AK102" s="89"/>
      <c r="AL102" s="1454"/>
      <c r="AM102" s="1444"/>
      <c r="AN102" s="1444"/>
      <c r="AO102" s="1444"/>
      <c r="AP102" s="1444"/>
      <c r="AQ102" s="1444"/>
      <c r="AR102" s="1444"/>
      <c r="AS102" s="1459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/>
      <c r="C103" s="78"/>
      <c r="D103" s="78"/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1454"/>
      <c r="Y103" s="1454"/>
      <c r="Z103" s="1454"/>
      <c r="AA103" s="1444"/>
      <c r="AB103" s="1444"/>
      <c r="AC103" s="1444"/>
      <c r="AD103" s="1444"/>
      <c r="AE103" s="1468"/>
      <c r="AF103" s="1454"/>
      <c r="AG103" s="89"/>
      <c r="AH103" s="89"/>
      <c r="AI103" s="89"/>
      <c r="AJ103" s="89"/>
      <c r="AK103" s="89"/>
      <c r="AL103" s="1454"/>
      <c r="AM103" s="1444"/>
      <c r="AN103" s="1444"/>
      <c r="AO103" s="1444"/>
      <c r="AP103" s="1444"/>
      <c r="AQ103" s="1444"/>
      <c r="AR103" s="1444"/>
      <c r="AS103" s="1459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1317" t="s">
        <v>48</v>
      </c>
      <c r="B104" s="1317">
        <v>17</v>
      </c>
      <c r="C104" s="1317">
        <v>0</v>
      </c>
      <c r="D104" s="1318">
        <f>SUM(D99:D103)</f>
        <v>17</v>
      </c>
      <c r="E104" s="1319">
        <f>SUM(E99:E103)</f>
        <v>0</v>
      </c>
      <c r="F104" s="1320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1454"/>
      <c r="Y104" s="1454"/>
      <c r="Z104" s="1454"/>
      <c r="AA104" s="1444"/>
      <c r="AB104" s="1444"/>
      <c r="AC104" s="1444"/>
      <c r="AD104" s="1444"/>
      <c r="AE104" s="1468"/>
      <c r="AF104" s="1454"/>
      <c r="AG104" s="89"/>
      <c r="AH104" s="89"/>
      <c r="AI104" s="89"/>
      <c r="AJ104" s="89"/>
      <c r="AK104" s="89"/>
      <c r="AL104" s="1454"/>
      <c r="AM104" s="1444"/>
      <c r="AN104" s="1444"/>
      <c r="AO104" s="1444"/>
      <c r="AP104" s="1444"/>
      <c r="AQ104" s="1444"/>
      <c r="AR104" s="1444"/>
      <c r="AS104" s="1459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1271" t="s">
        <v>128</v>
      </c>
      <c r="B105" s="136"/>
      <c r="C105" s="136"/>
      <c r="D105" s="136"/>
      <c r="E105" s="1272"/>
      <c r="F105" s="1273"/>
      <c r="G105" s="1274"/>
      <c r="H105" s="1274"/>
      <c r="I105" s="1274"/>
      <c r="J105" s="1274"/>
      <c r="K105" s="1275"/>
      <c r="L105" s="1272"/>
      <c r="M105" s="1272"/>
      <c r="N105" s="89"/>
      <c r="O105" s="89"/>
      <c r="P105" s="89"/>
      <c r="Q105" s="89"/>
      <c r="R105" s="89"/>
      <c r="S105" s="89"/>
      <c r="T105" s="89"/>
      <c r="U105" s="1443"/>
      <c r="V105" s="1454"/>
      <c r="W105" s="1454"/>
      <c r="X105" s="1454"/>
      <c r="Y105" s="1454"/>
      <c r="Z105" s="1454"/>
      <c r="AA105" s="1454"/>
      <c r="AB105" s="1470"/>
      <c r="AC105" s="1454"/>
      <c r="AD105" s="89"/>
      <c r="AE105" s="89"/>
      <c r="AF105" s="89"/>
      <c r="AG105" s="89"/>
      <c r="AH105" s="89"/>
      <c r="AI105" s="1454"/>
      <c r="AJ105" s="1454"/>
      <c r="AK105" s="1454"/>
      <c r="AL105" s="1454"/>
      <c r="AM105" s="1454"/>
      <c r="AN105" s="1454"/>
      <c r="AO105" s="1454"/>
      <c r="AP105" s="1459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3036" t="s">
        <v>6</v>
      </c>
      <c r="F106" s="2741"/>
      <c r="G106" s="2741"/>
      <c r="H106" s="2741"/>
      <c r="I106" s="2741"/>
      <c r="J106" s="2741"/>
      <c r="K106" s="2741"/>
      <c r="L106" s="2741"/>
      <c r="M106" s="2741"/>
      <c r="N106" s="1471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1454"/>
      <c r="AK106" s="1454"/>
      <c r="AL106" s="1454"/>
      <c r="AM106" s="1454"/>
      <c r="AN106" s="1454"/>
      <c r="AO106" s="1454"/>
      <c r="AP106" s="1454"/>
      <c r="AQ106" s="1459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778"/>
      <c r="B107" s="3039"/>
      <c r="C107" s="2458"/>
      <c r="D107" s="2459"/>
      <c r="E107" s="3036" t="s">
        <v>15</v>
      </c>
      <c r="F107" s="3037"/>
      <c r="G107" s="3036" t="s">
        <v>16</v>
      </c>
      <c r="H107" s="3037"/>
      <c r="I107" s="3036" t="s">
        <v>17</v>
      </c>
      <c r="J107" s="3037"/>
      <c r="K107" s="3036" t="s">
        <v>18</v>
      </c>
      <c r="L107" s="3037"/>
      <c r="M107" s="3036" t="s">
        <v>19</v>
      </c>
      <c r="N107" s="3038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1454"/>
      <c r="AK107" s="1454"/>
      <c r="AL107" s="1454"/>
      <c r="AM107" s="1454"/>
      <c r="AN107" s="1454"/>
      <c r="AO107" s="1454"/>
      <c r="AP107" s="1454"/>
      <c r="AQ107" s="1459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915"/>
      <c r="B108" s="1321" t="s">
        <v>34</v>
      </c>
      <c r="C108" s="1322" t="s">
        <v>35</v>
      </c>
      <c r="D108" s="425" t="s">
        <v>36</v>
      </c>
      <c r="E108" s="1288" t="s">
        <v>35</v>
      </c>
      <c r="F108" s="1298" t="s">
        <v>36</v>
      </c>
      <c r="G108" s="1288" t="s">
        <v>35</v>
      </c>
      <c r="H108" s="1298" t="s">
        <v>36</v>
      </c>
      <c r="I108" s="1288" t="s">
        <v>35</v>
      </c>
      <c r="J108" s="1298" t="s">
        <v>36</v>
      </c>
      <c r="K108" s="1288" t="s">
        <v>35</v>
      </c>
      <c r="L108" s="1298" t="s">
        <v>36</v>
      </c>
      <c r="M108" s="1288" t="s">
        <v>35</v>
      </c>
      <c r="N108" s="1300" t="s">
        <v>36</v>
      </c>
      <c r="O108" s="2459"/>
      <c r="P108" s="2459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1294" t="s">
        <v>129</v>
      </c>
      <c r="B109" s="1323">
        <f>SUM(C109:D109)</f>
        <v>0</v>
      </c>
      <c r="C109" s="1324">
        <f t="shared" ref="C109:D111" si="33">SUM(E109+G109+I109+K109+M109)</f>
        <v>0</v>
      </c>
      <c r="D109" s="1310">
        <f t="shared" si="33"/>
        <v>0</v>
      </c>
      <c r="E109" s="1472"/>
      <c r="F109" s="1314"/>
      <c r="G109" s="1472"/>
      <c r="H109" s="1314"/>
      <c r="I109" s="1472"/>
      <c r="J109" s="1473"/>
      <c r="K109" s="1472"/>
      <c r="L109" s="1473"/>
      <c r="M109" s="1325"/>
      <c r="N109" s="1474"/>
      <c r="O109" s="1314"/>
      <c r="P109" s="1314"/>
      <c r="Q109" s="1246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1246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1283" t="s">
        <v>131</v>
      </c>
      <c r="B111" s="1284">
        <f>SUM(C111:D111)</f>
        <v>0</v>
      </c>
      <c r="C111" s="1475">
        <f t="shared" si="33"/>
        <v>0</v>
      </c>
      <c r="D111" s="96">
        <f t="shared" si="33"/>
        <v>0</v>
      </c>
      <c r="E111" s="1238"/>
      <c r="F111" s="230"/>
      <c r="G111" s="1238"/>
      <c r="H111" s="1257"/>
      <c r="I111" s="1238"/>
      <c r="J111" s="230"/>
      <c r="K111" s="1238"/>
      <c r="L111" s="230"/>
      <c r="M111" s="224"/>
      <c r="N111" s="1285"/>
      <c r="O111" s="230"/>
      <c r="P111" s="230"/>
      <c r="Q111" s="1246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4.25" customHeight="1" x14ac:dyDescent="0.2">
      <c r="A113" s="2611" t="s">
        <v>133</v>
      </c>
      <c r="B113" s="2984" t="s">
        <v>134</v>
      </c>
      <c r="C113" s="2764"/>
      <c r="D113" s="2985"/>
      <c r="E113" s="2616" t="s">
        <v>135</v>
      </c>
      <c r="BX113" s="3"/>
    </row>
    <row r="114" spans="1:76" s="2" customFormat="1" x14ac:dyDescent="0.2">
      <c r="A114" s="2925"/>
      <c r="B114" s="1326" t="s">
        <v>136</v>
      </c>
      <c r="C114" s="1326" t="s">
        <v>137</v>
      </c>
      <c r="D114" s="1327" t="s">
        <v>138</v>
      </c>
      <c r="E114" s="3013"/>
      <c r="BX114" s="3"/>
    </row>
    <row r="115" spans="1:76" s="2" customFormat="1" ht="15" x14ac:dyDescent="0.25">
      <c r="A115" s="1328" t="s">
        <v>48</v>
      </c>
      <c r="B115" s="1329"/>
      <c r="C115" s="1329"/>
      <c r="D115" s="1330"/>
      <c r="E115" s="1331"/>
      <c r="BX115" s="3"/>
    </row>
    <row r="116" spans="1:76" s="2" customFormat="1" ht="15" x14ac:dyDescent="0.2">
      <c r="A116" s="1286" t="s">
        <v>139</v>
      </c>
      <c r="B116" s="136"/>
      <c r="C116" s="136"/>
      <c r="H116" s="217"/>
      <c r="I116" s="217"/>
      <c r="J116" s="87"/>
      <c r="BX116" s="3"/>
    </row>
    <row r="117" spans="1:76" s="2" customFormat="1" x14ac:dyDescent="0.2">
      <c r="A117" s="2607" t="s">
        <v>3</v>
      </c>
      <c r="B117" s="2454" t="s">
        <v>5</v>
      </c>
      <c r="C117" s="2455"/>
      <c r="D117" s="2456"/>
      <c r="E117" s="2982"/>
      <c r="F117" s="2741"/>
      <c r="G117" s="2741"/>
      <c r="H117" s="2741"/>
      <c r="I117" s="2741"/>
      <c r="J117" s="2924"/>
      <c r="BX117" s="3"/>
    </row>
    <row r="118" spans="1:76" s="2" customFormat="1" ht="14.25" customHeight="1" x14ac:dyDescent="0.2">
      <c r="A118" s="2778"/>
      <c r="B118" s="2916"/>
      <c r="C118" s="2458"/>
      <c r="D118" s="2459"/>
      <c r="E118" s="2982" t="s">
        <v>140</v>
      </c>
      <c r="F118" s="2924"/>
      <c r="G118" s="2982" t="s">
        <v>141</v>
      </c>
      <c r="H118" s="2924"/>
      <c r="I118" s="2982" t="s">
        <v>142</v>
      </c>
      <c r="J118" s="2924"/>
      <c r="BX118" s="3"/>
    </row>
    <row r="119" spans="1:76" s="2" customFormat="1" x14ac:dyDescent="0.2">
      <c r="A119" s="2915"/>
      <c r="B119" s="1321" t="s">
        <v>34</v>
      </c>
      <c r="C119" s="1322" t="s">
        <v>35</v>
      </c>
      <c r="D119" s="425" t="s">
        <v>36</v>
      </c>
      <c r="E119" s="1288" t="s">
        <v>35</v>
      </c>
      <c r="F119" s="1298" t="s">
        <v>36</v>
      </c>
      <c r="G119" s="1288" t="s">
        <v>35</v>
      </c>
      <c r="H119" s="1298" t="s">
        <v>36</v>
      </c>
      <c r="I119" s="1288" t="s">
        <v>35</v>
      </c>
      <c r="J119" s="1298" t="s">
        <v>36</v>
      </c>
      <c r="BX119" s="3"/>
    </row>
    <row r="120" spans="1:76" s="2" customFormat="1" ht="21" x14ac:dyDescent="0.2">
      <c r="A120" s="1401" t="s">
        <v>143</v>
      </c>
      <c r="B120" s="1476">
        <f>SUM(C120:D120)</f>
        <v>0</v>
      </c>
      <c r="C120" s="1477">
        <f t="shared" ref="C120:D122" si="37">+E120+G120+I120</f>
        <v>0</v>
      </c>
      <c r="D120" s="1428">
        <f t="shared" si="37"/>
        <v>0</v>
      </c>
      <c r="E120" s="1478"/>
      <c r="F120" s="1479"/>
      <c r="G120" s="1478"/>
      <c r="H120" s="1479"/>
      <c r="I120" s="1478"/>
      <c r="J120" s="1480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31.5" x14ac:dyDescent="0.2">
      <c r="A122" s="166" t="s">
        <v>145</v>
      </c>
      <c r="B122" s="1284">
        <f>SUM(C122:D122)</f>
        <v>0</v>
      </c>
      <c r="C122" s="1475">
        <f t="shared" si="37"/>
        <v>0</v>
      </c>
      <c r="D122" s="96">
        <f t="shared" si="37"/>
        <v>0</v>
      </c>
      <c r="E122" s="1238"/>
      <c r="F122" s="230"/>
      <c r="G122" s="1238"/>
      <c r="H122" s="1257"/>
      <c r="I122" s="1238"/>
      <c r="J122" s="230"/>
      <c r="BX122" s="3"/>
    </row>
    <row r="123" spans="1:76" s="2" customFormat="1" ht="15.75" x14ac:dyDescent="0.25">
      <c r="A123" s="1276" t="s">
        <v>146</v>
      </c>
      <c r="B123" s="1332"/>
      <c r="C123" s="167"/>
      <c r="D123" s="167"/>
      <c r="F123" s="218"/>
      <c r="G123" s="219"/>
      <c r="H123" s="219"/>
      <c r="I123"/>
      <c r="BX123" s="3"/>
    </row>
    <row r="124" spans="1:76" s="2" customFormat="1" ht="14.25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2982" t="s">
        <v>149</v>
      </c>
      <c r="H124" s="2741"/>
      <c r="I124" s="2924"/>
      <c r="BX124" s="3"/>
    </row>
    <row r="125" spans="1:76" s="2" customFormat="1" ht="42" x14ac:dyDescent="0.2">
      <c r="A125" s="2981"/>
      <c r="B125" s="2979"/>
      <c r="C125" s="1288" t="s">
        <v>35</v>
      </c>
      <c r="D125" s="1333" t="s">
        <v>36</v>
      </c>
      <c r="E125" s="1299" t="s">
        <v>150</v>
      </c>
      <c r="F125" s="1298" t="s">
        <v>151</v>
      </c>
      <c r="G125" s="1299" t="s">
        <v>152</v>
      </c>
      <c r="H125" s="1289" t="s">
        <v>153</v>
      </c>
      <c r="I125" s="1298" t="s">
        <v>154</v>
      </c>
      <c r="BX125" s="3"/>
    </row>
    <row r="126" spans="1:76" s="2" customFormat="1" x14ac:dyDescent="0.2">
      <c r="A126" s="1334" t="s">
        <v>155</v>
      </c>
      <c r="B126" s="1335">
        <f>SUM(C126:D126)</f>
        <v>0</v>
      </c>
      <c r="C126" s="1336"/>
      <c r="D126" s="1337"/>
      <c r="E126" s="1336"/>
      <c r="F126" s="1338"/>
      <c r="G126" s="1336"/>
      <c r="H126" s="1336"/>
      <c r="I126" s="1338"/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ht="14.25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2982" t="s">
        <v>6</v>
      </c>
      <c r="G128" s="2741"/>
      <c r="H128" s="2741"/>
      <c r="I128" s="2741"/>
      <c r="J128" s="2741"/>
      <c r="K128" s="2741"/>
      <c r="L128" s="2741"/>
      <c r="M128" s="2741"/>
      <c r="N128" s="2741"/>
      <c r="O128" s="2741"/>
      <c r="P128" s="2741"/>
      <c r="Q128" s="2741"/>
      <c r="R128" s="2741"/>
      <c r="S128" s="2741"/>
      <c r="T128" s="2741"/>
      <c r="U128" s="2741"/>
      <c r="V128" s="2741"/>
      <c r="W128" s="2741"/>
      <c r="X128" s="2741"/>
      <c r="Y128" s="2741"/>
      <c r="Z128" s="2741"/>
      <c r="AA128" s="2741"/>
      <c r="AB128" s="2741"/>
      <c r="AC128" s="2741"/>
      <c r="AD128" s="2741"/>
      <c r="AE128" s="2741"/>
      <c r="AF128" s="2741"/>
      <c r="AG128" s="2741"/>
      <c r="AH128" s="2741"/>
      <c r="AI128" s="2741"/>
      <c r="AJ128" s="2741"/>
      <c r="AK128" s="2741"/>
      <c r="AL128" s="2741"/>
      <c r="AM128" s="2983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778"/>
      <c r="B129" s="2778"/>
      <c r="C129" s="2980"/>
      <c r="D129" s="2458"/>
      <c r="E129" s="2981"/>
      <c r="F129" s="2982" t="s">
        <v>15</v>
      </c>
      <c r="G129" s="2924"/>
      <c r="H129" s="2982" t="s">
        <v>16</v>
      </c>
      <c r="I129" s="2924"/>
      <c r="J129" s="2982" t="s">
        <v>17</v>
      </c>
      <c r="K129" s="2924"/>
      <c r="L129" s="2982" t="s">
        <v>18</v>
      </c>
      <c r="M129" s="2924"/>
      <c r="N129" s="2982" t="s">
        <v>19</v>
      </c>
      <c r="O129" s="2924"/>
      <c r="P129" s="2984" t="s">
        <v>20</v>
      </c>
      <c r="Q129" s="2921"/>
      <c r="R129" s="2984" t="s">
        <v>21</v>
      </c>
      <c r="S129" s="2921"/>
      <c r="T129" s="2984" t="s">
        <v>22</v>
      </c>
      <c r="U129" s="2921"/>
      <c r="V129" s="2984" t="s">
        <v>23</v>
      </c>
      <c r="W129" s="2921"/>
      <c r="X129" s="2984" t="s">
        <v>24</v>
      </c>
      <c r="Y129" s="2921"/>
      <c r="Z129" s="2984" t="s">
        <v>25</v>
      </c>
      <c r="AA129" s="2921"/>
      <c r="AB129" s="2984" t="s">
        <v>26</v>
      </c>
      <c r="AC129" s="2921"/>
      <c r="AD129" s="2984" t="s">
        <v>27</v>
      </c>
      <c r="AE129" s="2921"/>
      <c r="AF129" s="2984" t="s">
        <v>28</v>
      </c>
      <c r="AG129" s="2921"/>
      <c r="AH129" s="2984" t="s">
        <v>29</v>
      </c>
      <c r="AI129" s="2921"/>
      <c r="AJ129" s="2984" t="s">
        <v>30</v>
      </c>
      <c r="AK129" s="2921"/>
      <c r="AL129" s="2984" t="s">
        <v>31</v>
      </c>
      <c r="AM129" s="2985"/>
      <c r="AN129" s="2463"/>
      <c r="AO129" s="2463"/>
      <c r="AP129" s="2463"/>
      <c r="AQ129" s="2788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979"/>
      <c r="B130" s="2979"/>
      <c r="C130" s="573" t="s">
        <v>34</v>
      </c>
      <c r="D130" s="668" t="s">
        <v>35</v>
      </c>
      <c r="E130" s="426" t="s">
        <v>36</v>
      </c>
      <c r="F130" s="1288" t="s">
        <v>35</v>
      </c>
      <c r="G130" s="426" t="s">
        <v>36</v>
      </c>
      <c r="H130" s="1288" t="s">
        <v>35</v>
      </c>
      <c r="I130" s="426" t="s">
        <v>36</v>
      </c>
      <c r="J130" s="1288" t="s">
        <v>35</v>
      </c>
      <c r="K130" s="426" t="s">
        <v>36</v>
      </c>
      <c r="L130" s="1288" t="s">
        <v>35</v>
      </c>
      <c r="M130" s="426" t="s">
        <v>36</v>
      </c>
      <c r="N130" s="1288" t="s">
        <v>35</v>
      </c>
      <c r="O130" s="426" t="s">
        <v>36</v>
      </c>
      <c r="P130" s="1288" t="s">
        <v>35</v>
      </c>
      <c r="Q130" s="426" t="s">
        <v>36</v>
      </c>
      <c r="R130" s="1288" t="s">
        <v>35</v>
      </c>
      <c r="S130" s="426" t="s">
        <v>36</v>
      </c>
      <c r="T130" s="1288" t="s">
        <v>35</v>
      </c>
      <c r="U130" s="426" t="s">
        <v>36</v>
      </c>
      <c r="V130" s="1288" t="s">
        <v>35</v>
      </c>
      <c r="W130" s="426" t="s">
        <v>36</v>
      </c>
      <c r="X130" s="1288" t="s">
        <v>35</v>
      </c>
      <c r="Y130" s="426" t="s">
        <v>36</v>
      </c>
      <c r="Z130" s="1288" t="s">
        <v>35</v>
      </c>
      <c r="AA130" s="426" t="s">
        <v>36</v>
      </c>
      <c r="AB130" s="1288" t="s">
        <v>35</v>
      </c>
      <c r="AC130" s="426" t="s">
        <v>36</v>
      </c>
      <c r="AD130" s="1288" t="s">
        <v>35</v>
      </c>
      <c r="AE130" s="426" t="s">
        <v>36</v>
      </c>
      <c r="AF130" s="1288" t="s">
        <v>35</v>
      </c>
      <c r="AG130" s="426" t="s">
        <v>36</v>
      </c>
      <c r="AH130" s="1288" t="s">
        <v>35</v>
      </c>
      <c r="AI130" s="426" t="s">
        <v>36</v>
      </c>
      <c r="AJ130" s="1288" t="s">
        <v>35</v>
      </c>
      <c r="AK130" s="426" t="s">
        <v>36</v>
      </c>
      <c r="AL130" s="1288" t="s">
        <v>35</v>
      </c>
      <c r="AM130" s="20" t="s">
        <v>36</v>
      </c>
      <c r="AN130" s="2981"/>
      <c r="AO130" s="2981"/>
      <c r="AP130" s="2981"/>
      <c r="AQ130" s="2987"/>
      <c r="AR130" s="2981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1481" t="s">
        <v>159</v>
      </c>
      <c r="C131" s="1482">
        <f>SUM(D131+E131)</f>
        <v>31</v>
      </c>
      <c r="D131" s="1483">
        <f t="shared" ref="D131:E134" si="38">SUM(F131+H131+J131+L131+N131+P131+R131+T131+V131+X131+Z131+AB131+AD131+AF131+AH131+AJ131+AL131)</f>
        <v>11</v>
      </c>
      <c r="E131" s="1393">
        <f t="shared" si="38"/>
        <v>20</v>
      </c>
      <c r="F131" s="1434">
        <v>0</v>
      </c>
      <c r="G131" s="1433">
        <v>0</v>
      </c>
      <c r="H131" s="1434">
        <v>0</v>
      </c>
      <c r="I131" s="1433">
        <v>0</v>
      </c>
      <c r="J131" s="1434">
        <v>4</v>
      </c>
      <c r="K131" s="1433">
        <v>4</v>
      </c>
      <c r="L131" s="1434">
        <v>3</v>
      </c>
      <c r="M131" s="1433">
        <v>10</v>
      </c>
      <c r="N131" s="1434">
        <v>0</v>
      </c>
      <c r="O131" s="1433">
        <v>0</v>
      </c>
      <c r="P131" s="1434">
        <v>1</v>
      </c>
      <c r="Q131" s="1433">
        <v>0</v>
      </c>
      <c r="R131" s="1434">
        <v>1</v>
      </c>
      <c r="S131" s="1433">
        <v>1</v>
      </c>
      <c r="T131" s="1434">
        <v>0</v>
      </c>
      <c r="U131" s="1433">
        <v>2</v>
      </c>
      <c r="V131" s="1434">
        <v>0</v>
      </c>
      <c r="W131" s="1433">
        <v>3</v>
      </c>
      <c r="X131" s="1434">
        <v>1</v>
      </c>
      <c r="Y131" s="1433">
        <v>0</v>
      </c>
      <c r="Z131" s="1434">
        <v>0</v>
      </c>
      <c r="AA131" s="1433">
        <v>0</v>
      </c>
      <c r="AB131" s="1434">
        <v>1</v>
      </c>
      <c r="AC131" s="1433">
        <v>0</v>
      </c>
      <c r="AD131" s="1434">
        <v>0</v>
      </c>
      <c r="AE131" s="1433">
        <v>0</v>
      </c>
      <c r="AF131" s="1434">
        <v>0</v>
      </c>
      <c r="AG131" s="1433">
        <v>0</v>
      </c>
      <c r="AH131" s="1434">
        <v>0</v>
      </c>
      <c r="AI131" s="1433">
        <v>0</v>
      </c>
      <c r="AJ131" s="1434">
        <v>0</v>
      </c>
      <c r="AK131" s="1433">
        <v>0</v>
      </c>
      <c r="AL131" s="1434">
        <v>0</v>
      </c>
      <c r="AM131" s="1436">
        <v>0</v>
      </c>
      <c r="AN131" s="1296">
        <v>31</v>
      </c>
      <c r="AO131" s="1296">
        <v>0</v>
      </c>
      <c r="AP131" s="1296">
        <v>0</v>
      </c>
      <c r="AQ131" s="1484">
        <v>0</v>
      </c>
      <c r="AR131" s="1296">
        <v>0</v>
      </c>
      <c r="AS131" s="1246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81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1246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81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1246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3040"/>
      <c r="B134" s="1339" t="s">
        <v>48</v>
      </c>
      <c r="C134" s="1340">
        <f>SUM(D134+E134)</f>
        <v>31</v>
      </c>
      <c r="D134" s="1341">
        <f t="shared" si="38"/>
        <v>11</v>
      </c>
      <c r="E134" s="1342">
        <f t="shared" si="38"/>
        <v>20</v>
      </c>
      <c r="F134" s="1343">
        <f>SUM(F131:F133)</f>
        <v>0</v>
      </c>
      <c r="G134" s="1344">
        <f t="shared" ref="G134:AR134" si="41">SUM(G131:G133)</f>
        <v>0</v>
      </c>
      <c r="H134" s="1343">
        <f t="shared" si="41"/>
        <v>0</v>
      </c>
      <c r="I134" s="1344">
        <f t="shared" si="41"/>
        <v>0</v>
      </c>
      <c r="J134" s="1343">
        <f t="shared" si="41"/>
        <v>4</v>
      </c>
      <c r="K134" s="1345">
        <f t="shared" si="41"/>
        <v>4</v>
      </c>
      <c r="L134" s="1343">
        <f t="shared" si="41"/>
        <v>3</v>
      </c>
      <c r="M134" s="1345">
        <f t="shared" si="41"/>
        <v>10</v>
      </c>
      <c r="N134" s="1343">
        <f t="shared" si="41"/>
        <v>0</v>
      </c>
      <c r="O134" s="1345">
        <f t="shared" si="41"/>
        <v>0</v>
      </c>
      <c r="P134" s="1343">
        <f t="shared" si="41"/>
        <v>1</v>
      </c>
      <c r="Q134" s="1345">
        <f t="shared" si="41"/>
        <v>0</v>
      </c>
      <c r="R134" s="1343">
        <f t="shared" si="41"/>
        <v>1</v>
      </c>
      <c r="S134" s="1345">
        <f t="shared" si="41"/>
        <v>1</v>
      </c>
      <c r="T134" s="1343">
        <f t="shared" si="41"/>
        <v>0</v>
      </c>
      <c r="U134" s="1345">
        <f t="shared" si="41"/>
        <v>2</v>
      </c>
      <c r="V134" s="1343">
        <f t="shared" si="41"/>
        <v>0</v>
      </c>
      <c r="W134" s="1345">
        <f t="shared" si="41"/>
        <v>3</v>
      </c>
      <c r="X134" s="1343">
        <f t="shared" si="41"/>
        <v>1</v>
      </c>
      <c r="Y134" s="1345">
        <f t="shared" si="41"/>
        <v>0</v>
      </c>
      <c r="Z134" s="1343">
        <f t="shared" si="41"/>
        <v>0</v>
      </c>
      <c r="AA134" s="1345">
        <f t="shared" si="41"/>
        <v>0</v>
      </c>
      <c r="AB134" s="1343">
        <f t="shared" si="41"/>
        <v>1</v>
      </c>
      <c r="AC134" s="1345">
        <f t="shared" si="41"/>
        <v>0</v>
      </c>
      <c r="AD134" s="1343">
        <f t="shared" si="41"/>
        <v>0</v>
      </c>
      <c r="AE134" s="1345">
        <f t="shared" si="41"/>
        <v>0</v>
      </c>
      <c r="AF134" s="1343">
        <f t="shared" si="41"/>
        <v>0</v>
      </c>
      <c r="AG134" s="1345">
        <f t="shared" si="41"/>
        <v>0</v>
      </c>
      <c r="AH134" s="1343">
        <f t="shared" si="41"/>
        <v>0</v>
      </c>
      <c r="AI134" s="1345">
        <f t="shared" si="41"/>
        <v>0</v>
      </c>
      <c r="AJ134" s="1343">
        <f t="shared" si="41"/>
        <v>0</v>
      </c>
      <c r="AK134" s="1345">
        <f t="shared" si="41"/>
        <v>0</v>
      </c>
      <c r="AL134" s="1346">
        <f t="shared" si="41"/>
        <v>0</v>
      </c>
      <c r="AM134" s="1347">
        <f t="shared" si="41"/>
        <v>0</v>
      </c>
      <c r="AN134" s="1344">
        <f t="shared" si="41"/>
        <v>31</v>
      </c>
      <c r="AO134" s="1344">
        <f t="shared" si="41"/>
        <v>0</v>
      </c>
      <c r="AP134" s="1344">
        <f>SUM(AP131:AP133)</f>
        <v>0</v>
      </c>
      <c r="AQ134" s="1348">
        <f t="shared" si="41"/>
        <v>0</v>
      </c>
      <c r="AR134" s="1344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220" t="s">
        <v>162</v>
      </c>
      <c r="B135" s="221"/>
      <c r="C135" s="221"/>
      <c r="D135" s="221"/>
      <c r="E135" s="221"/>
      <c r="F135" s="221"/>
      <c r="G135" s="222"/>
      <c r="H135" s="223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2984" t="s">
        <v>164</v>
      </c>
      <c r="C136" s="2764"/>
      <c r="D136" s="2764"/>
      <c r="E136" s="2764"/>
      <c r="F136" s="2921"/>
      <c r="G136" s="1349"/>
      <c r="H136" s="2527" t="s">
        <v>165</v>
      </c>
      <c r="I136" s="3041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778"/>
      <c r="B137" s="2468" t="s">
        <v>48</v>
      </c>
      <c r="C137" s="2984" t="s">
        <v>166</v>
      </c>
      <c r="D137" s="2764"/>
      <c r="E137" s="2764"/>
      <c r="F137" s="2921"/>
      <c r="G137" s="2531" t="s">
        <v>167</v>
      </c>
      <c r="H137" s="2529"/>
      <c r="I137" s="3041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979"/>
      <c r="B138" s="3042"/>
      <c r="C138" s="1288" t="s">
        <v>168</v>
      </c>
      <c r="D138" s="1299" t="s">
        <v>169</v>
      </c>
      <c r="E138" s="1289" t="s">
        <v>170</v>
      </c>
      <c r="F138" s="1333" t="s">
        <v>171</v>
      </c>
      <c r="G138" s="3043"/>
      <c r="H138" s="1298" t="s">
        <v>172</v>
      </c>
      <c r="I138" s="1350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0</v>
      </c>
      <c r="C139" s="28"/>
      <c r="D139" s="175"/>
      <c r="E139" s="176"/>
      <c r="F139" s="30"/>
      <c r="G139" s="31"/>
      <c r="H139" s="177">
        <v>0</v>
      </c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0</v>
      </c>
      <c r="C140" s="28"/>
      <c r="D140" s="175"/>
      <c r="E140" s="176"/>
      <c r="F140" s="30"/>
      <c r="G140" s="31"/>
      <c r="H140" s="177">
        <v>0</v>
      </c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3</v>
      </c>
      <c r="C141" s="28"/>
      <c r="D141" s="175"/>
      <c r="E141" s="176"/>
      <c r="F141" s="30"/>
      <c r="G141" s="31"/>
      <c r="H141" s="177">
        <v>3</v>
      </c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4</v>
      </c>
      <c r="C142" s="28"/>
      <c r="D142" s="175"/>
      <c r="E142" s="176"/>
      <c r="F142" s="30"/>
      <c r="G142" s="31"/>
      <c r="H142" s="177">
        <v>4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2</v>
      </c>
      <c r="C143" s="28"/>
      <c r="D143" s="175"/>
      <c r="E143" s="176"/>
      <c r="F143" s="30"/>
      <c r="G143" s="31"/>
      <c r="H143" s="177">
        <v>2</v>
      </c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13</v>
      </c>
      <c r="C144" s="28"/>
      <c r="D144" s="175"/>
      <c r="E144" s="176"/>
      <c r="F144" s="30"/>
      <c r="G144" s="31"/>
      <c r="H144" s="177">
        <v>13</v>
      </c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0</v>
      </c>
      <c r="C145" s="37"/>
      <c r="D145" s="181"/>
      <c r="E145" s="182"/>
      <c r="F145" s="39"/>
      <c r="G145" s="40"/>
      <c r="H145" s="183">
        <v>0</v>
      </c>
      <c r="I145" s="184"/>
    </row>
    <row r="146" spans="1:75" s="2" customFormat="1" x14ac:dyDescent="0.2">
      <c r="A146" s="1258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>
        <v>0</v>
      </c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220" t="s">
        <v>183</v>
      </c>
    </row>
    <row r="149" spans="1:75" s="2" customFormat="1" ht="21" x14ac:dyDescent="0.2">
      <c r="A149" s="695" t="s">
        <v>184</v>
      </c>
      <c r="B149" s="1351" t="s">
        <v>185</v>
      </c>
      <c r="C149" s="1351" t="s">
        <v>186</v>
      </c>
      <c r="BV149" s="3"/>
      <c r="BW149" s="3"/>
    </row>
    <row r="150" spans="1:75" s="2" customFormat="1" ht="21" x14ac:dyDescent="0.2">
      <c r="A150" s="1485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2533" t="s">
        <v>189</v>
      </c>
      <c r="B152" s="2533"/>
      <c r="C152" s="2533"/>
      <c r="D152" s="2533"/>
      <c r="E152" s="2533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3047" t="s">
        <v>6</v>
      </c>
      <c r="G153" s="2770"/>
      <c r="H153" s="2770"/>
      <c r="I153" s="2770"/>
      <c r="J153" s="2770"/>
      <c r="K153" s="2770"/>
      <c r="L153" s="2770"/>
      <c r="M153" s="2770"/>
      <c r="N153" s="2770"/>
      <c r="O153" s="2770"/>
      <c r="P153" s="2770"/>
      <c r="Q153" s="2770"/>
      <c r="R153" s="2770"/>
      <c r="S153" s="2770"/>
      <c r="T153" s="2770"/>
      <c r="U153" s="2770"/>
      <c r="V153" s="2770"/>
      <c r="W153" s="2770"/>
      <c r="X153" s="2770"/>
      <c r="Y153" s="2770"/>
      <c r="Z153" s="2770"/>
      <c r="AA153" s="2770"/>
      <c r="AB153" s="2770"/>
      <c r="AC153" s="2770"/>
      <c r="AD153" s="2770"/>
      <c r="AE153" s="2770"/>
      <c r="AF153" s="2770"/>
      <c r="AG153" s="2770"/>
      <c r="AH153" s="2770"/>
      <c r="AI153" s="2770"/>
      <c r="AJ153" s="2770"/>
      <c r="AK153" s="2770"/>
      <c r="AL153" s="2770"/>
      <c r="AM153" s="3048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820"/>
      <c r="B154" s="2820"/>
      <c r="C154" s="3045"/>
      <c r="D154" s="2541"/>
      <c r="E154" s="3046"/>
      <c r="F154" s="3047" t="s">
        <v>193</v>
      </c>
      <c r="G154" s="3022"/>
      <c r="H154" s="3047" t="s">
        <v>194</v>
      </c>
      <c r="I154" s="3022"/>
      <c r="J154" s="3047" t="s">
        <v>195</v>
      </c>
      <c r="K154" s="3022"/>
      <c r="L154" s="3047" t="s">
        <v>196</v>
      </c>
      <c r="M154" s="3022"/>
      <c r="N154" s="3047" t="s">
        <v>197</v>
      </c>
      <c r="O154" s="3022"/>
      <c r="P154" s="3049" t="s">
        <v>198</v>
      </c>
      <c r="Q154" s="3018"/>
      <c r="R154" s="3049" t="s">
        <v>199</v>
      </c>
      <c r="S154" s="3018"/>
      <c r="T154" s="3049" t="s">
        <v>200</v>
      </c>
      <c r="U154" s="3018"/>
      <c r="V154" s="3049" t="s">
        <v>201</v>
      </c>
      <c r="W154" s="3018"/>
      <c r="X154" s="3049" t="s">
        <v>202</v>
      </c>
      <c r="Y154" s="3018"/>
      <c r="Z154" s="3049" t="s">
        <v>203</v>
      </c>
      <c r="AA154" s="3018"/>
      <c r="AB154" s="3049" t="s">
        <v>204</v>
      </c>
      <c r="AC154" s="3018"/>
      <c r="AD154" s="3049" t="s">
        <v>205</v>
      </c>
      <c r="AE154" s="3018"/>
      <c r="AF154" s="3049" t="s">
        <v>206</v>
      </c>
      <c r="AG154" s="3018"/>
      <c r="AH154" s="3049" t="s">
        <v>207</v>
      </c>
      <c r="AI154" s="3018"/>
      <c r="AJ154" s="3049" t="s">
        <v>208</v>
      </c>
      <c r="AK154" s="3018"/>
      <c r="AL154" s="3049" t="s">
        <v>209</v>
      </c>
      <c r="AM154" s="3052"/>
      <c r="AN154" s="2546"/>
      <c r="AO154" s="2463"/>
      <c r="AP154" s="2463"/>
      <c r="AQ154" s="2546"/>
      <c r="AR154" s="2546"/>
      <c r="AS154" s="2546"/>
      <c r="AT154" s="2546"/>
      <c r="AU154" s="3045"/>
      <c r="AV154" s="3046"/>
      <c r="BV154" s="3"/>
      <c r="BW154" s="3"/>
    </row>
    <row r="155" spans="1:75" s="2" customFormat="1" x14ac:dyDescent="0.2">
      <c r="A155" s="3044"/>
      <c r="B155" s="3044"/>
      <c r="C155" s="698" t="s">
        <v>34</v>
      </c>
      <c r="D155" s="699" t="s">
        <v>35</v>
      </c>
      <c r="E155" s="428" t="s">
        <v>36</v>
      </c>
      <c r="F155" s="1352" t="s">
        <v>35</v>
      </c>
      <c r="G155" s="428" t="s">
        <v>36</v>
      </c>
      <c r="H155" s="1352" t="s">
        <v>35</v>
      </c>
      <c r="I155" s="428" t="s">
        <v>36</v>
      </c>
      <c r="J155" s="1352" t="s">
        <v>35</v>
      </c>
      <c r="K155" s="428" t="s">
        <v>36</v>
      </c>
      <c r="L155" s="1352" t="s">
        <v>35</v>
      </c>
      <c r="M155" s="428" t="s">
        <v>36</v>
      </c>
      <c r="N155" s="1352" t="s">
        <v>35</v>
      </c>
      <c r="O155" s="428" t="s">
        <v>36</v>
      </c>
      <c r="P155" s="1352" t="s">
        <v>35</v>
      </c>
      <c r="Q155" s="428" t="s">
        <v>36</v>
      </c>
      <c r="R155" s="1352" t="s">
        <v>35</v>
      </c>
      <c r="S155" s="428" t="s">
        <v>36</v>
      </c>
      <c r="T155" s="1352" t="s">
        <v>35</v>
      </c>
      <c r="U155" s="428" t="s">
        <v>36</v>
      </c>
      <c r="V155" s="1352" t="s">
        <v>35</v>
      </c>
      <c r="W155" s="428" t="s">
        <v>36</v>
      </c>
      <c r="X155" s="1352" t="s">
        <v>35</v>
      </c>
      <c r="Y155" s="428" t="s">
        <v>36</v>
      </c>
      <c r="Z155" s="1352" t="s">
        <v>35</v>
      </c>
      <c r="AA155" s="428" t="s">
        <v>36</v>
      </c>
      <c r="AB155" s="1352" t="s">
        <v>35</v>
      </c>
      <c r="AC155" s="428" t="s">
        <v>36</v>
      </c>
      <c r="AD155" s="1352" t="s">
        <v>35</v>
      </c>
      <c r="AE155" s="428" t="s">
        <v>36</v>
      </c>
      <c r="AF155" s="1352" t="s">
        <v>35</v>
      </c>
      <c r="AG155" s="428" t="s">
        <v>36</v>
      </c>
      <c r="AH155" s="1352" t="s">
        <v>35</v>
      </c>
      <c r="AI155" s="428" t="s">
        <v>36</v>
      </c>
      <c r="AJ155" s="1352" t="s">
        <v>35</v>
      </c>
      <c r="AK155" s="428" t="s">
        <v>36</v>
      </c>
      <c r="AL155" s="1352" t="s">
        <v>35</v>
      </c>
      <c r="AM155" s="194" t="s">
        <v>36</v>
      </c>
      <c r="AN155" s="3046"/>
      <c r="AO155" s="2981"/>
      <c r="AP155" s="2981"/>
      <c r="AQ155" s="3046"/>
      <c r="AR155" s="3046"/>
      <c r="AS155" s="3046"/>
      <c r="AT155" s="3046"/>
      <c r="AU155" s="1242" t="s">
        <v>32</v>
      </c>
      <c r="AV155" s="1242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1486" t="s">
        <v>38</v>
      </c>
      <c r="C156" s="1487">
        <f>SUM(D156+E156)</f>
        <v>0</v>
      </c>
      <c r="D156" s="1488">
        <f>SUM(F156+H156+J156+L156+N156+P156+R156+T156+V156+X156+Z156+AB156+AD156+AF156+AH156+AJ156+AL156)</f>
        <v>0</v>
      </c>
      <c r="E156" s="1353">
        <f>SUM(G156+I156+K156+M156+O156+Q156+S156+U156+W156+Y156+AA156+AC156+AE156+AG156+AI156+AK156+AM156)</f>
        <v>0</v>
      </c>
      <c r="F156" s="1489"/>
      <c r="G156" s="1354"/>
      <c r="H156" s="1489"/>
      <c r="I156" s="1354"/>
      <c r="J156" s="1489"/>
      <c r="K156" s="1490"/>
      <c r="L156" s="1489"/>
      <c r="M156" s="1490"/>
      <c r="N156" s="1489"/>
      <c r="O156" s="1490"/>
      <c r="P156" s="1489"/>
      <c r="Q156" s="1490"/>
      <c r="R156" s="1489"/>
      <c r="S156" s="1490"/>
      <c r="T156" s="1489"/>
      <c r="U156" s="1490"/>
      <c r="V156" s="1489"/>
      <c r="W156" s="1490"/>
      <c r="X156" s="1489"/>
      <c r="Y156" s="1490"/>
      <c r="Z156" s="1489"/>
      <c r="AA156" s="1490"/>
      <c r="AB156" s="1489"/>
      <c r="AC156" s="1490"/>
      <c r="AD156" s="1489"/>
      <c r="AE156" s="1490"/>
      <c r="AF156" s="1489"/>
      <c r="AG156" s="1490"/>
      <c r="AH156" s="1489"/>
      <c r="AI156" s="1490"/>
      <c r="AJ156" s="1489"/>
      <c r="AK156" s="1490"/>
      <c r="AL156" s="1491"/>
      <c r="AM156" s="1492"/>
      <c r="AN156" s="1354"/>
      <c r="AO156" s="1354"/>
      <c r="AP156" s="1354"/>
      <c r="AQ156" s="1354"/>
      <c r="AR156" s="1354"/>
      <c r="AS156" s="1354"/>
      <c r="AT156" s="1354"/>
      <c r="AU156" s="1354"/>
      <c r="AV156" s="1354"/>
      <c r="BV156" s="3"/>
      <c r="BW156" s="3"/>
    </row>
    <row r="157" spans="1:75" s="2" customFormat="1" x14ac:dyDescent="0.2">
      <c r="A157" s="2831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831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831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831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831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831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831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831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831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3053"/>
      <c r="B166" s="1355" t="s">
        <v>48</v>
      </c>
      <c r="C166" s="1356">
        <f t="shared" si="43"/>
        <v>0</v>
      </c>
      <c r="D166" s="1357">
        <f t="shared" si="45"/>
        <v>0</v>
      </c>
      <c r="E166" s="1358">
        <f t="shared" si="44"/>
        <v>0</v>
      </c>
      <c r="F166" s="1359">
        <f>SUM(F156:F165)</f>
        <v>0</v>
      </c>
      <c r="G166" s="1360">
        <f t="shared" ref="G166:AT166" si="46">SUM(G156:G165)</f>
        <v>0</v>
      </c>
      <c r="H166" s="1359">
        <f t="shared" si="46"/>
        <v>0</v>
      </c>
      <c r="I166" s="1360">
        <f t="shared" si="46"/>
        <v>0</v>
      </c>
      <c r="J166" s="1359">
        <f t="shared" si="46"/>
        <v>0</v>
      </c>
      <c r="K166" s="1361">
        <f t="shared" si="46"/>
        <v>0</v>
      </c>
      <c r="L166" s="1359">
        <f t="shared" si="46"/>
        <v>0</v>
      </c>
      <c r="M166" s="1361">
        <f t="shared" si="46"/>
        <v>0</v>
      </c>
      <c r="N166" s="1359">
        <f t="shared" si="46"/>
        <v>0</v>
      </c>
      <c r="O166" s="1361">
        <f t="shared" si="46"/>
        <v>0</v>
      </c>
      <c r="P166" s="1359">
        <f t="shared" si="46"/>
        <v>0</v>
      </c>
      <c r="Q166" s="1361">
        <f t="shared" si="46"/>
        <v>0</v>
      </c>
      <c r="R166" s="1359">
        <f t="shared" si="46"/>
        <v>0</v>
      </c>
      <c r="S166" s="1361">
        <f t="shared" si="46"/>
        <v>0</v>
      </c>
      <c r="T166" s="1359">
        <f t="shared" si="46"/>
        <v>0</v>
      </c>
      <c r="U166" s="1361">
        <f t="shared" si="46"/>
        <v>0</v>
      </c>
      <c r="V166" s="1359">
        <f t="shared" si="46"/>
        <v>0</v>
      </c>
      <c r="W166" s="1361">
        <f t="shared" si="46"/>
        <v>0</v>
      </c>
      <c r="X166" s="1359">
        <f t="shared" si="46"/>
        <v>0</v>
      </c>
      <c r="Y166" s="1361">
        <f t="shared" si="46"/>
        <v>0</v>
      </c>
      <c r="Z166" s="1359">
        <f t="shared" si="46"/>
        <v>0</v>
      </c>
      <c r="AA166" s="1361">
        <f t="shared" si="46"/>
        <v>0</v>
      </c>
      <c r="AB166" s="1359">
        <f t="shared" si="46"/>
        <v>0</v>
      </c>
      <c r="AC166" s="1361">
        <f t="shared" si="46"/>
        <v>0</v>
      </c>
      <c r="AD166" s="1359">
        <f t="shared" si="46"/>
        <v>0</v>
      </c>
      <c r="AE166" s="1361">
        <f t="shared" si="46"/>
        <v>0</v>
      </c>
      <c r="AF166" s="1359">
        <f t="shared" si="46"/>
        <v>0</v>
      </c>
      <c r="AG166" s="1361">
        <f t="shared" si="46"/>
        <v>0</v>
      </c>
      <c r="AH166" s="1359">
        <f t="shared" si="46"/>
        <v>0</v>
      </c>
      <c r="AI166" s="1361">
        <f t="shared" si="46"/>
        <v>0</v>
      </c>
      <c r="AJ166" s="1359">
        <f t="shared" si="46"/>
        <v>0</v>
      </c>
      <c r="AK166" s="1361">
        <f t="shared" si="46"/>
        <v>0</v>
      </c>
      <c r="AL166" s="1362">
        <f t="shared" si="46"/>
        <v>0</v>
      </c>
      <c r="AM166" s="1363">
        <f t="shared" si="46"/>
        <v>0</v>
      </c>
      <c r="AN166" s="1360">
        <f t="shared" si="46"/>
        <v>0</v>
      </c>
      <c r="AO166" s="1360">
        <f t="shared" si="46"/>
        <v>0</v>
      </c>
      <c r="AP166" s="1360">
        <f t="shared" si="46"/>
        <v>0</v>
      </c>
      <c r="AQ166" s="1360">
        <f t="shared" si="46"/>
        <v>0</v>
      </c>
      <c r="AR166" s="1360">
        <f t="shared" si="46"/>
        <v>0</v>
      </c>
      <c r="AS166" s="1360">
        <f t="shared" si="46"/>
        <v>0</v>
      </c>
      <c r="AT166" s="1360">
        <f t="shared" si="46"/>
        <v>0</v>
      </c>
      <c r="AU166" s="1360">
        <f>SUM(AU156:AU165)</f>
        <v>0</v>
      </c>
      <c r="AV166" s="1360">
        <f>SUM(AV156:AV165)</f>
        <v>0</v>
      </c>
      <c r="BV166" s="3"/>
      <c r="BW166" s="3"/>
    </row>
    <row r="167" spans="1:130" x14ac:dyDescent="0.2">
      <c r="A167" s="3054" t="s">
        <v>49</v>
      </c>
      <c r="B167" s="3055"/>
      <c r="C167" s="1487">
        <f t="shared" si="43"/>
        <v>0</v>
      </c>
      <c r="D167" s="1488">
        <f>SUM(F167+H167+J167+L167+N167+P167+R167+T167+V167+X167+Z167+AB167+AD167+AF167+AH167+AJ167+AL167)</f>
        <v>0</v>
      </c>
      <c r="E167" s="1353">
        <f>SUM(G167+I167+K167+M167+O167+Q167+S167+U167+W167+Y167+AA167+AC167+AE167+AG167+AI167+AK167+AM167)</f>
        <v>0</v>
      </c>
      <c r="F167" s="1489"/>
      <c r="G167" s="1354"/>
      <c r="H167" s="1489"/>
      <c r="I167" s="1354"/>
      <c r="J167" s="1489"/>
      <c r="K167" s="1490"/>
      <c r="L167" s="1489"/>
      <c r="M167" s="1490"/>
      <c r="N167" s="1489"/>
      <c r="O167" s="1490"/>
      <c r="P167" s="1489"/>
      <c r="Q167" s="1490"/>
      <c r="R167" s="1489"/>
      <c r="S167" s="1490"/>
      <c r="T167" s="1489"/>
      <c r="U167" s="1490"/>
      <c r="V167" s="1489"/>
      <c r="W167" s="1490"/>
      <c r="X167" s="1489"/>
      <c r="Y167" s="1490"/>
      <c r="Z167" s="1489"/>
      <c r="AA167" s="1490"/>
      <c r="AB167" s="1489"/>
      <c r="AC167" s="1490"/>
      <c r="AD167" s="1489"/>
      <c r="AE167" s="1490"/>
      <c r="AF167" s="1489"/>
      <c r="AG167" s="1490"/>
      <c r="AH167" s="1489"/>
      <c r="AI167" s="1490"/>
      <c r="AJ167" s="1489"/>
      <c r="AK167" s="1490"/>
      <c r="AL167" s="1491"/>
      <c r="AM167" s="1492"/>
      <c r="AN167" s="1354"/>
      <c r="AO167" s="1354"/>
      <c r="AP167" s="1354"/>
      <c r="AQ167" s="1354"/>
      <c r="AR167" s="1354"/>
      <c r="AS167" s="1354"/>
      <c r="AT167" s="1354"/>
      <c r="AU167" s="1354"/>
      <c r="AV167" s="1354"/>
      <c r="BV167" s="3"/>
      <c r="BW167" s="3"/>
    </row>
    <row r="168" spans="1:130" x14ac:dyDescent="0.2">
      <c r="A168" s="3050" t="s">
        <v>214</v>
      </c>
      <c r="B168" s="3051"/>
      <c r="C168" s="1239">
        <f t="shared" si="43"/>
        <v>0</v>
      </c>
      <c r="D168" s="1277">
        <f>SUM(F168+H168+J168+L168+N168+P168+R168+T168+V168+X168+Z168+AB168+AD168+AF168+AH168+AJ168+AL168)</f>
        <v>0</v>
      </c>
      <c r="E168" s="1278">
        <f>SUM(G168+I168+K168+M168+O168+Q168+S168+U168+W168+Y168+AA168+AC168+AE168+AG168+AI168+AK168+AM168)</f>
        <v>0</v>
      </c>
      <c r="F168" s="1240"/>
      <c r="G168" s="1241"/>
      <c r="H168" s="1240"/>
      <c r="I168" s="1241"/>
      <c r="J168" s="1240"/>
      <c r="K168" s="1259"/>
      <c r="L168" s="1240"/>
      <c r="M168" s="1259"/>
      <c r="N168" s="1240"/>
      <c r="O168" s="1259"/>
      <c r="P168" s="1240"/>
      <c r="Q168" s="1259"/>
      <c r="R168" s="1240"/>
      <c r="S168" s="1259"/>
      <c r="T168" s="1240"/>
      <c r="U168" s="1259"/>
      <c r="V168" s="1240"/>
      <c r="W168" s="1259"/>
      <c r="X168" s="1240"/>
      <c r="Y168" s="1259"/>
      <c r="Z168" s="1240"/>
      <c r="AA168" s="1259"/>
      <c r="AB168" s="1240"/>
      <c r="AC168" s="1259"/>
      <c r="AD168" s="1240"/>
      <c r="AE168" s="1259"/>
      <c r="AF168" s="1240"/>
      <c r="AG168" s="1259"/>
      <c r="AH168" s="1240"/>
      <c r="AI168" s="1259"/>
      <c r="AJ168" s="1240"/>
      <c r="AK168" s="1259"/>
      <c r="AL168" s="1260"/>
      <c r="AM168" s="1279"/>
      <c r="AN168" s="1241"/>
      <c r="AO168" s="1241"/>
      <c r="AP168" s="1241"/>
      <c r="AQ168" s="1241"/>
      <c r="AR168" s="1241"/>
      <c r="AS168" s="1241"/>
      <c r="AT168" s="1241"/>
      <c r="AU168" s="1241"/>
      <c r="AV168" s="1241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1738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tabSelected="1" workbookViewId="0">
      <selection activeCell="A6" sqref="A6:W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",[13]NOMBRE!B2," - ","( ",[13]NOMBRE!C2,[13]NOMBRE!D2,[13]NOMBRE!E2,[13]NOMBRE!F2,[13]NOMBRE!G2,"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",[13]NOMBRE!B6," - ","( ",[13]NOMBRE!C6,[13]NOMBRE!D6," )")</f>
        <v>MES: DICIEMBRE - ( 12 )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",[13]NOMBRE!B7)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73"/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1969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936" t="s">
        <v>3</v>
      </c>
      <c r="B10" s="2936" t="s">
        <v>4</v>
      </c>
      <c r="C10" s="2454" t="s">
        <v>5</v>
      </c>
      <c r="D10" s="2455"/>
      <c r="E10" s="2456"/>
      <c r="F10" s="2799" t="s">
        <v>6</v>
      </c>
      <c r="G10" s="2932"/>
      <c r="H10" s="2932"/>
      <c r="I10" s="2932"/>
      <c r="J10" s="2932"/>
      <c r="K10" s="2932"/>
      <c r="L10" s="2932"/>
      <c r="M10" s="2932"/>
      <c r="N10" s="2932"/>
      <c r="O10" s="2932"/>
      <c r="P10" s="2932"/>
      <c r="Q10" s="2932"/>
      <c r="R10" s="2932"/>
      <c r="S10" s="2932"/>
      <c r="T10" s="2932"/>
      <c r="U10" s="2932"/>
      <c r="V10" s="2932"/>
      <c r="W10" s="2932"/>
      <c r="X10" s="2932"/>
      <c r="Y10" s="2932"/>
      <c r="Z10" s="2932"/>
      <c r="AA10" s="2932"/>
      <c r="AB10" s="2932"/>
      <c r="AC10" s="2932"/>
      <c r="AD10" s="2932"/>
      <c r="AE10" s="2932"/>
      <c r="AF10" s="2932"/>
      <c r="AG10" s="2932"/>
      <c r="AH10" s="2932"/>
      <c r="AI10" s="2932"/>
      <c r="AJ10" s="2932"/>
      <c r="AK10" s="2932"/>
      <c r="AL10" s="2932"/>
      <c r="AM10" s="2800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778"/>
      <c r="B11" s="2778"/>
      <c r="C11" s="2780"/>
      <c r="D11" s="3060"/>
      <c r="E11" s="2843"/>
      <c r="F11" s="2799" t="s">
        <v>15</v>
      </c>
      <c r="G11" s="2787"/>
      <c r="H11" s="2799" t="s">
        <v>16</v>
      </c>
      <c r="I11" s="2787"/>
      <c r="J11" s="2799" t="s">
        <v>17</v>
      </c>
      <c r="K11" s="2787"/>
      <c r="L11" s="2799" t="s">
        <v>18</v>
      </c>
      <c r="M11" s="2787"/>
      <c r="N11" s="2799" t="s">
        <v>19</v>
      </c>
      <c r="O11" s="2787"/>
      <c r="P11" s="2801" t="s">
        <v>20</v>
      </c>
      <c r="Q11" s="2784"/>
      <c r="R11" s="2801" t="s">
        <v>21</v>
      </c>
      <c r="S11" s="2784"/>
      <c r="T11" s="2801" t="s">
        <v>22</v>
      </c>
      <c r="U11" s="2784"/>
      <c r="V11" s="2801" t="s">
        <v>23</v>
      </c>
      <c r="W11" s="2784"/>
      <c r="X11" s="2801" t="s">
        <v>24</v>
      </c>
      <c r="Y11" s="2784"/>
      <c r="Z11" s="2801" t="s">
        <v>25</v>
      </c>
      <c r="AA11" s="2784"/>
      <c r="AB11" s="2801" t="s">
        <v>26</v>
      </c>
      <c r="AC11" s="2784"/>
      <c r="AD11" s="2801" t="s">
        <v>27</v>
      </c>
      <c r="AE11" s="2784"/>
      <c r="AF11" s="2801" t="s">
        <v>28</v>
      </c>
      <c r="AG11" s="2784"/>
      <c r="AH11" s="2801" t="s">
        <v>29</v>
      </c>
      <c r="AI11" s="2784"/>
      <c r="AJ11" s="2801" t="s">
        <v>30</v>
      </c>
      <c r="AK11" s="2784"/>
      <c r="AL11" s="2801" t="s">
        <v>31</v>
      </c>
      <c r="AM11" s="3061"/>
      <c r="AN11" s="2463"/>
      <c r="AO11" s="2463"/>
      <c r="AP11" s="2463"/>
      <c r="AQ11" s="2463"/>
      <c r="AR11" s="2463"/>
      <c r="AS11" s="2463"/>
      <c r="AT11" s="2463"/>
      <c r="AU11" s="3062" t="s">
        <v>32</v>
      </c>
      <c r="AV11" s="3062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779"/>
      <c r="B12" s="2779"/>
      <c r="C12" s="3063" t="s">
        <v>34</v>
      </c>
      <c r="D12" s="3064" t="s">
        <v>35</v>
      </c>
      <c r="E12" s="471" t="s">
        <v>36</v>
      </c>
      <c r="F12" s="3065" t="s">
        <v>35</v>
      </c>
      <c r="G12" s="471" t="s">
        <v>36</v>
      </c>
      <c r="H12" s="3065" t="s">
        <v>35</v>
      </c>
      <c r="I12" s="471" t="s">
        <v>36</v>
      </c>
      <c r="J12" s="3065" t="s">
        <v>35</v>
      </c>
      <c r="K12" s="471" t="s">
        <v>36</v>
      </c>
      <c r="L12" s="3065" t="s">
        <v>35</v>
      </c>
      <c r="M12" s="471" t="s">
        <v>36</v>
      </c>
      <c r="N12" s="3065" t="s">
        <v>35</v>
      </c>
      <c r="O12" s="471" t="s">
        <v>36</v>
      </c>
      <c r="P12" s="3065" t="s">
        <v>35</v>
      </c>
      <c r="Q12" s="471" t="s">
        <v>36</v>
      </c>
      <c r="R12" s="3065" t="s">
        <v>35</v>
      </c>
      <c r="S12" s="471" t="s">
        <v>36</v>
      </c>
      <c r="T12" s="3065" t="s">
        <v>35</v>
      </c>
      <c r="U12" s="471" t="s">
        <v>36</v>
      </c>
      <c r="V12" s="3065" t="s">
        <v>35</v>
      </c>
      <c r="W12" s="471" t="s">
        <v>36</v>
      </c>
      <c r="X12" s="3065" t="s">
        <v>35</v>
      </c>
      <c r="Y12" s="471" t="s">
        <v>36</v>
      </c>
      <c r="Z12" s="3065" t="s">
        <v>35</v>
      </c>
      <c r="AA12" s="471" t="s">
        <v>36</v>
      </c>
      <c r="AB12" s="3065" t="s">
        <v>35</v>
      </c>
      <c r="AC12" s="471" t="s">
        <v>36</v>
      </c>
      <c r="AD12" s="3065" t="s">
        <v>35</v>
      </c>
      <c r="AE12" s="471" t="s">
        <v>36</v>
      </c>
      <c r="AF12" s="3065" t="s">
        <v>35</v>
      </c>
      <c r="AG12" s="471" t="s">
        <v>36</v>
      </c>
      <c r="AH12" s="3065" t="s">
        <v>35</v>
      </c>
      <c r="AI12" s="471" t="s">
        <v>36</v>
      </c>
      <c r="AJ12" s="3065" t="s">
        <v>35</v>
      </c>
      <c r="AK12" s="471" t="s">
        <v>36</v>
      </c>
      <c r="AL12" s="3065" t="s">
        <v>35</v>
      </c>
      <c r="AM12" s="20" t="s">
        <v>36</v>
      </c>
      <c r="AN12" s="2843"/>
      <c r="AO12" s="2843"/>
      <c r="AP12" s="2843"/>
      <c r="AQ12" s="2843"/>
      <c r="AR12" s="2843"/>
      <c r="AS12" s="2843"/>
      <c r="AT12" s="2843"/>
      <c r="AU12" s="3062"/>
      <c r="AV12" s="3062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928" t="s">
        <v>37</v>
      </c>
      <c r="B13" s="3066" t="s">
        <v>38</v>
      </c>
      <c r="C13" s="3067">
        <f t="shared" ref="C13:C27" si="0">SUM(D13+E13)</f>
        <v>0</v>
      </c>
      <c r="D13" s="3068">
        <f>SUM(F13+H13+J13+L13+N13+P13+R13+T13+V13+X13+Z13+AB13+AD13+AF13+AH13+AJ13+AL13)</f>
        <v>0</v>
      </c>
      <c r="E13" s="3069">
        <f>SUM(G13+I13+K13+M13+O13+Q13+S13+U13+W13+Y13+AA13+AC13+AE13+AG13+AI13+AK13+AM13)</f>
        <v>0</v>
      </c>
      <c r="F13" s="3070"/>
      <c r="G13" s="3071"/>
      <c r="H13" s="3070"/>
      <c r="I13" s="3071"/>
      <c r="J13" s="3070"/>
      <c r="K13" s="3072"/>
      <c r="L13" s="3070"/>
      <c r="M13" s="3072"/>
      <c r="N13" s="3070"/>
      <c r="O13" s="3072"/>
      <c r="P13" s="3070"/>
      <c r="Q13" s="3072"/>
      <c r="R13" s="3070"/>
      <c r="S13" s="3072"/>
      <c r="T13" s="3070"/>
      <c r="U13" s="3072"/>
      <c r="V13" s="3070"/>
      <c r="W13" s="3072"/>
      <c r="X13" s="3070"/>
      <c r="Y13" s="3072"/>
      <c r="Z13" s="3070"/>
      <c r="AA13" s="3072"/>
      <c r="AB13" s="3070"/>
      <c r="AC13" s="3072"/>
      <c r="AD13" s="3070"/>
      <c r="AE13" s="3072"/>
      <c r="AF13" s="3070"/>
      <c r="AG13" s="3072"/>
      <c r="AH13" s="3070"/>
      <c r="AI13" s="3072"/>
      <c r="AJ13" s="3070"/>
      <c r="AK13" s="3072"/>
      <c r="AL13" s="3073"/>
      <c r="AM13" s="3074"/>
      <c r="AN13" s="3071">
        <v>0</v>
      </c>
      <c r="AO13" s="3071">
        <v>0</v>
      </c>
      <c r="AP13" s="3071">
        <v>0</v>
      </c>
      <c r="AQ13" s="3071">
        <v>0</v>
      </c>
      <c r="AR13" s="3071">
        <v>0</v>
      </c>
      <c r="AS13" s="3071">
        <v>0</v>
      </c>
      <c r="AT13" s="3075"/>
      <c r="AU13" s="3071">
        <v>0</v>
      </c>
      <c r="AV13" s="3071">
        <v>0</v>
      </c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788"/>
      <c r="B14" s="24" t="s">
        <v>39</v>
      </c>
      <c r="C14" s="25">
        <f t="shared" si="0"/>
        <v>123</v>
      </c>
      <c r="D14" s="26">
        <f t="shared" ref="D14:E27" si="4">SUM(F14+H14+J14+L14+N14+P14+R14+T14+V14+X14+Z14+AB14+AD14+AF14+AH14+AJ14+AL14)</f>
        <v>27</v>
      </c>
      <c r="E14" s="27">
        <f t="shared" si="4"/>
        <v>96</v>
      </c>
      <c r="F14" s="28">
        <v>0</v>
      </c>
      <c r="G14" s="29">
        <v>0</v>
      </c>
      <c r="H14" s="28">
        <v>0</v>
      </c>
      <c r="I14" s="29">
        <v>2</v>
      </c>
      <c r="J14" s="28">
        <v>6</v>
      </c>
      <c r="K14" s="30">
        <v>27</v>
      </c>
      <c r="L14" s="28">
        <v>18</v>
      </c>
      <c r="M14" s="30">
        <v>52</v>
      </c>
      <c r="N14" s="28">
        <v>0</v>
      </c>
      <c r="O14" s="30">
        <v>0</v>
      </c>
      <c r="P14" s="28">
        <v>0</v>
      </c>
      <c r="Q14" s="30">
        <v>0</v>
      </c>
      <c r="R14" s="28">
        <v>1</v>
      </c>
      <c r="S14" s="30">
        <v>2</v>
      </c>
      <c r="T14" s="28">
        <v>0</v>
      </c>
      <c r="U14" s="30">
        <v>0</v>
      </c>
      <c r="V14" s="28">
        <v>0</v>
      </c>
      <c r="W14" s="30">
        <v>2</v>
      </c>
      <c r="X14" s="28">
        <v>0</v>
      </c>
      <c r="Y14" s="30">
        <v>0</v>
      </c>
      <c r="Z14" s="28">
        <v>0</v>
      </c>
      <c r="AA14" s="30">
        <v>1</v>
      </c>
      <c r="AB14" s="28">
        <v>1</v>
      </c>
      <c r="AC14" s="30">
        <v>1</v>
      </c>
      <c r="AD14" s="28">
        <v>0</v>
      </c>
      <c r="AE14" s="30">
        <v>9</v>
      </c>
      <c r="AF14" s="28">
        <v>1</v>
      </c>
      <c r="AG14" s="30">
        <v>0</v>
      </c>
      <c r="AH14" s="28">
        <v>0</v>
      </c>
      <c r="AI14" s="30">
        <v>0</v>
      </c>
      <c r="AJ14" s="28">
        <v>0</v>
      </c>
      <c r="AK14" s="30">
        <v>0</v>
      </c>
      <c r="AL14" s="31">
        <v>0</v>
      </c>
      <c r="AM14" s="32">
        <v>0</v>
      </c>
      <c r="AN14" s="29">
        <v>123</v>
      </c>
      <c r="AO14" s="29">
        <v>6</v>
      </c>
      <c r="AP14" s="29">
        <v>21</v>
      </c>
      <c r="AQ14" s="29">
        <v>4</v>
      </c>
      <c r="AR14" s="29">
        <v>1</v>
      </c>
      <c r="AS14" s="29">
        <v>0</v>
      </c>
      <c r="AT14" s="33"/>
      <c r="AU14" s="29">
        <v>0</v>
      </c>
      <c r="AV14" s="29">
        <v>0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788"/>
      <c r="B15" s="24" t="s">
        <v>40</v>
      </c>
      <c r="C15" s="25">
        <f t="shared" si="0"/>
        <v>191</v>
      </c>
      <c r="D15" s="26">
        <f t="shared" si="4"/>
        <v>85</v>
      </c>
      <c r="E15" s="27">
        <f t="shared" si="4"/>
        <v>106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0</v>
      </c>
      <c r="M15" s="30">
        <v>0</v>
      </c>
      <c r="N15" s="28">
        <v>4</v>
      </c>
      <c r="O15" s="30">
        <v>1</v>
      </c>
      <c r="P15" s="28">
        <v>4</v>
      </c>
      <c r="Q15" s="30">
        <v>2</v>
      </c>
      <c r="R15" s="28">
        <v>5</v>
      </c>
      <c r="S15" s="30">
        <v>10</v>
      </c>
      <c r="T15" s="28">
        <v>15</v>
      </c>
      <c r="U15" s="30">
        <v>5</v>
      </c>
      <c r="V15" s="28">
        <v>13</v>
      </c>
      <c r="W15" s="30">
        <v>7</v>
      </c>
      <c r="X15" s="28">
        <v>8</v>
      </c>
      <c r="Y15" s="30">
        <v>6</v>
      </c>
      <c r="Z15" s="28">
        <v>10</v>
      </c>
      <c r="AA15" s="30">
        <v>18</v>
      </c>
      <c r="AB15" s="28">
        <v>6</v>
      </c>
      <c r="AC15" s="30">
        <v>17</v>
      </c>
      <c r="AD15" s="28">
        <v>8</v>
      </c>
      <c r="AE15" s="30">
        <v>15</v>
      </c>
      <c r="AF15" s="28">
        <v>9</v>
      </c>
      <c r="AG15" s="30">
        <v>18</v>
      </c>
      <c r="AH15" s="28">
        <v>3</v>
      </c>
      <c r="AI15" s="30">
        <v>5</v>
      </c>
      <c r="AJ15" s="28">
        <v>0</v>
      </c>
      <c r="AK15" s="30">
        <v>0</v>
      </c>
      <c r="AL15" s="31">
        <v>0</v>
      </c>
      <c r="AM15" s="32">
        <v>2</v>
      </c>
      <c r="AN15" s="29">
        <v>191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788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33"/>
      <c r="AU16" s="29">
        <v>0</v>
      </c>
      <c r="AV16" s="29">
        <v>0</v>
      </c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788"/>
      <c r="B17" s="24" t="s">
        <v>42</v>
      </c>
      <c r="C17" s="25">
        <f t="shared" si="0"/>
        <v>88</v>
      </c>
      <c r="D17" s="26">
        <f t="shared" si="4"/>
        <v>35</v>
      </c>
      <c r="E17" s="27">
        <f t="shared" si="4"/>
        <v>53</v>
      </c>
      <c r="F17" s="28">
        <v>0</v>
      </c>
      <c r="G17" s="29">
        <v>0</v>
      </c>
      <c r="H17" s="28">
        <v>0</v>
      </c>
      <c r="I17" s="29">
        <v>3</v>
      </c>
      <c r="J17" s="28">
        <v>4</v>
      </c>
      <c r="K17" s="30">
        <v>13</v>
      </c>
      <c r="L17" s="28">
        <v>8</v>
      </c>
      <c r="M17" s="30">
        <v>11</v>
      </c>
      <c r="N17" s="28">
        <v>1</v>
      </c>
      <c r="O17" s="30">
        <v>2</v>
      </c>
      <c r="P17" s="28">
        <v>7</v>
      </c>
      <c r="Q17" s="30">
        <v>2</v>
      </c>
      <c r="R17" s="28">
        <v>4</v>
      </c>
      <c r="S17" s="30">
        <v>4</v>
      </c>
      <c r="T17" s="28">
        <v>3</v>
      </c>
      <c r="U17" s="30">
        <v>2</v>
      </c>
      <c r="V17" s="28">
        <v>0</v>
      </c>
      <c r="W17" s="30">
        <v>3</v>
      </c>
      <c r="X17" s="28">
        <v>0</v>
      </c>
      <c r="Y17" s="30">
        <v>3</v>
      </c>
      <c r="Z17" s="28">
        <v>2</v>
      </c>
      <c r="AA17" s="30">
        <v>5</v>
      </c>
      <c r="AB17" s="28">
        <v>3</v>
      </c>
      <c r="AC17" s="30">
        <v>2</v>
      </c>
      <c r="AD17" s="28">
        <v>1</v>
      </c>
      <c r="AE17" s="30">
        <v>2</v>
      </c>
      <c r="AF17" s="28">
        <v>0</v>
      </c>
      <c r="AG17" s="30">
        <v>0</v>
      </c>
      <c r="AH17" s="28">
        <v>1</v>
      </c>
      <c r="AI17" s="30">
        <v>1</v>
      </c>
      <c r="AJ17" s="28">
        <v>0</v>
      </c>
      <c r="AK17" s="30">
        <v>0</v>
      </c>
      <c r="AL17" s="31">
        <v>1</v>
      </c>
      <c r="AM17" s="32">
        <v>0</v>
      </c>
      <c r="AN17" s="29">
        <v>88</v>
      </c>
      <c r="AO17" s="29">
        <v>0</v>
      </c>
      <c r="AP17" s="29">
        <v>5</v>
      </c>
      <c r="AQ17" s="29">
        <v>0</v>
      </c>
      <c r="AR17" s="29">
        <v>0</v>
      </c>
      <c r="AS17" s="29">
        <v>0</v>
      </c>
      <c r="AT17" s="33"/>
      <c r="AU17" s="29">
        <v>0</v>
      </c>
      <c r="AV17" s="29">
        <v>0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788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33"/>
      <c r="AU18" s="29">
        <v>0</v>
      </c>
      <c r="AV18" s="29">
        <v>0</v>
      </c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788"/>
      <c r="B19" s="24" t="s">
        <v>44</v>
      </c>
      <c r="C19" s="34">
        <f t="shared" si="0"/>
        <v>68</v>
      </c>
      <c r="D19" s="35">
        <f t="shared" si="4"/>
        <v>28</v>
      </c>
      <c r="E19" s="36">
        <f t="shared" si="4"/>
        <v>40</v>
      </c>
      <c r="F19" s="37">
        <v>0</v>
      </c>
      <c r="G19" s="38">
        <v>0</v>
      </c>
      <c r="H19" s="37">
        <v>1</v>
      </c>
      <c r="I19" s="38">
        <v>0</v>
      </c>
      <c r="J19" s="37">
        <v>12</v>
      </c>
      <c r="K19" s="39">
        <v>10</v>
      </c>
      <c r="L19" s="37">
        <v>4</v>
      </c>
      <c r="M19" s="39">
        <v>19</v>
      </c>
      <c r="N19" s="37">
        <v>0</v>
      </c>
      <c r="O19" s="39">
        <v>4</v>
      </c>
      <c r="P19" s="37">
        <v>6</v>
      </c>
      <c r="Q19" s="39">
        <v>0</v>
      </c>
      <c r="R19" s="37">
        <v>0</v>
      </c>
      <c r="S19" s="39">
        <v>4</v>
      </c>
      <c r="T19" s="37">
        <v>3</v>
      </c>
      <c r="U19" s="39">
        <v>0</v>
      </c>
      <c r="V19" s="37">
        <v>0</v>
      </c>
      <c r="W19" s="39">
        <v>0</v>
      </c>
      <c r="X19" s="37">
        <v>2</v>
      </c>
      <c r="Y19" s="39">
        <v>0</v>
      </c>
      <c r="Z19" s="37">
        <v>0</v>
      </c>
      <c r="AA19" s="39">
        <v>0</v>
      </c>
      <c r="AB19" s="37">
        <v>0</v>
      </c>
      <c r="AC19" s="39">
        <v>2</v>
      </c>
      <c r="AD19" s="37">
        <v>0</v>
      </c>
      <c r="AE19" s="39">
        <v>1</v>
      </c>
      <c r="AF19" s="37">
        <v>0</v>
      </c>
      <c r="AG19" s="39">
        <v>0</v>
      </c>
      <c r="AH19" s="37">
        <v>0</v>
      </c>
      <c r="AI19" s="39">
        <v>0</v>
      </c>
      <c r="AJ19" s="37">
        <v>0</v>
      </c>
      <c r="AK19" s="39">
        <v>0</v>
      </c>
      <c r="AL19" s="40">
        <v>0</v>
      </c>
      <c r="AM19" s="41">
        <v>0</v>
      </c>
      <c r="AN19" s="38">
        <v>68</v>
      </c>
      <c r="AO19" s="38">
        <v>0</v>
      </c>
      <c r="AP19" s="38">
        <v>5</v>
      </c>
      <c r="AQ19" s="38">
        <v>0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788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42"/>
      <c r="AU20" s="38">
        <v>0</v>
      </c>
      <c r="AV20" s="38">
        <v>0</v>
      </c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788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42"/>
      <c r="AU21" s="38">
        <v>0</v>
      </c>
      <c r="AV21" s="38">
        <v>0</v>
      </c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788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42"/>
      <c r="AU22" s="38">
        <v>0</v>
      </c>
      <c r="AV22" s="38">
        <v>0</v>
      </c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789"/>
      <c r="B23" s="3076" t="s">
        <v>48</v>
      </c>
      <c r="C23" s="3077">
        <f t="shared" si="0"/>
        <v>470</v>
      </c>
      <c r="D23" s="3078">
        <f t="shared" si="4"/>
        <v>175</v>
      </c>
      <c r="E23" s="1911">
        <f t="shared" si="4"/>
        <v>295</v>
      </c>
      <c r="F23" s="3079">
        <f>SUM(F13:F22)</f>
        <v>0</v>
      </c>
      <c r="G23" s="1979">
        <f t="shared" ref="G23:AS23" si="11">SUM(G13:G22)</f>
        <v>0</v>
      </c>
      <c r="H23" s="3079">
        <f t="shared" si="11"/>
        <v>1</v>
      </c>
      <c r="I23" s="1979">
        <f t="shared" si="11"/>
        <v>5</v>
      </c>
      <c r="J23" s="3079">
        <f t="shared" si="11"/>
        <v>22</v>
      </c>
      <c r="K23" s="3080">
        <f t="shared" si="11"/>
        <v>50</v>
      </c>
      <c r="L23" s="3079">
        <f t="shared" si="11"/>
        <v>30</v>
      </c>
      <c r="M23" s="3080">
        <f t="shared" si="11"/>
        <v>82</v>
      </c>
      <c r="N23" s="3079">
        <f t="shared" si="11"/>
        <v>5</v>
      </c>
      <c r="O23" s="3080">
        <f t="shared" si="11"/>
        <v>7</v>
      </c>
      <c r="P23" s="3079">
        <f t="shared" si="11"/>
        <v>17</v>
      </c>
      <c r="Q23" s="3080">
        <f t="shared" si="11"/>
        <v>4</v>
      </c>
      <c r="R23" s="3079">
        <f t="shared" si="11"/>
        <v>10</v>
      </c>
      <c r="S23" s="3080">
        <f t="shared" si="11"/>
        <v>20</v>
      </c>
      <c r="T23" s="3079">
        <f t="shared" si="11"/>
        <v>21</v>
      </c>
      <c r="U23" s="3080">
        <f t="shared" si="11"/>
        <v>7</v>
      </c>
      <c r="V23" s="3079">
        <f t="shared" si="11"/>
        <v>13</v>
      </c>
      <c r="W23" s="3080">
        <f t="shared" si="11"/>
        <v>12</v>
      </c>
      <c r="X23" s="3079">
        <f t="shared" si="11"/>
        <v>10</v>
      </c>
      <c r="Y23" s="3080">
        <f t="shared" si="11"/>
        <v>9</v>
      </c>
      <c r="Z23" s="3079">
        <f t="shared" si="11"/>
        <v>12</v>
      </c>
      <c r="AA23" s="3080">
        <f t="shared" si="11"/>
        <v>24</v>
      </c>
      <c r="AB23" s="3079">
        <f t="shared" si="11"/>
        <v>10</v>
      </c>
      <c r="AC23" s="3080">
        <f t="shared" si="11"/>
        <v>22</v>
      </c>
      <c r="AD23" s="3079">
        <f t="shared" si="11"/>
        <v>9</v>
      </c>
      <c r="AE23" s="3080">
        <f t="shared" si="11"/>
        <v>27</v>
      </c>
      <c r="AF23" s="3079">
        <f t="shared" si="11"/>
        <v>10</v>
      </c>
      <c r="AG23" s="3080">
        <f t="shared" si="11"/>
        <v>18</v>
      </c>
      <c r="AH23" s="3079">
        <f t="shared" si="11"/>
        <v>4</v>
      </c>
      <c r="AI23" s="3080">
        <f t="shared" si="11"/>
        <v>6</v>
      </c>
      <c r="AJ23" s="3079">
        <f t="shared" si="11"/>
        <v>0</v>
      </c>
      <c r="AK23" s="3080">
        <f t="shared" si="11"/>
        <v>0</v>
      </c>
      <c r="AL23" s="3081">
        <f t="shared" si="11"/>
        <v>1</v>
      </c>
      <c r="AM23" s="3082">
        <f t="shared" si="11"/>
        <v>2</v>
      </c>
      <c r="AN23" s="1979">
        <f t="shared" si="11"/>
        <v>470</v>
      </c>
      <c r="AO23" s="1979">
        <f t="shared" si="11"/>
        <v>6</v>
      </c>
      <c r="AP23" s="1979">
        <f>SUM(AP13:AP22)</f>
        <v>31</v>
      </c>
      <c r="AQ23" s="1979">
        <f t="shared" si="11"/>
        <v>4</v>
      </c>
      <c r="AR23" s="1979">
        <f t="shared" si="11"/>
        <v>1</v>
      </c>
      <c r="AS23" s="1979">
        <f t="shared" si="11"/>
        <v>0</v>
      </c>
      <c r="AT23" s="1983"/>
      <c r="AU23" s="1979">
        <f>SUM(AU13:AU22)</f>
        <v>0</v>
      </c>
      <c r="AV23" s="1979">
        <f>SUM(AV13:AV22)</f>
        <v>0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3083" t="s">
        <v>49</v>
      </c>
      <c r="B24" s="2791"/>
      <c r="C24" s="3084">
        <f t="shared" si="0"/>
        <v>7</v>
      </c>
      <c r="D24" s="3085">
        <f t="shared" si="4"/>
        <v>6</v>
      </c>
      <c r="E24" s="1911">
        <f t="shared" si="4"/>
        <v>1</v>
      </c>
      <c r="F24" s="3086">
        <v>0</v>
      </c>
      <c r="G24" s="1985">
        <v>0</v>
      </c>
      <c r="H24" s="3086">
        <v>0</v>
      </c>
      <c r="I24" s="1985">
        <v>0</v>
      </c>
      <c r="J24" s="3086">
        <v>1</v>
      </c>
      <c r="K24" s="3087">
        <v>0</v>
      </c>
      <c r="L24" s="3086">
        <v>2</v>
      </c>
      <c r="M24" s="3087">
        <v>0</v>
      </c>
      <c r="N24" s="3086">
        <v>1</v>
      </c>
      <c r="O24" s="3087">
        <v>0</v>
      </c>
      <c r="P24" s="3086">
        <v>1</v>
      </c>
      <c r="Q24" s="3087">
        <v>1</v>
      </c>
      <c r="R24" s="3086">
        <v>0</v>
      </c>
      <c r="S24" s="3087">
        <v>0</v>
      </c>
      <c r="T24" s="3086">
        <v>0</v>
      </c>
      <c r="U24" s="3087">
        <v>0</v>
      </c>
      <c r="V24" s="3086">
        <v>0</v>
      </c>
      <c r="W24" s="3087">
        <v>0</v>
      </c>
      <c r="X24" s="3086">
        <v>0</v>
      </c>
      <c r="Y24" s="3087">
        <v>0</v>
      </c>
      <c r="Z24" s="3086">
        <v>0</v>
      </c>
      <c r="AA24" s="3087">
        <v>0</v>
      </c>
      <c r="AB24" s="3086">
        <v>1</v>
      </c>
      <c r="AC24" s="3087">
        <v>0</v>
      </c>
      <c r="AD24" s="3086">
        <v>0</v>
      </c>
      <c r="AE24" s="3087">
        <v>0</v>
      </c>
      <c r="AF24" s="3086">
        <v>0</v>
      </c>
      <c r="AG24" s="3087">
        <v>0</v>
      </c>
      <c r="AH24" s="3086">
        <v>0</v>
      </c>
      <c r="AI24" s="3087">
        <v>0</v>
      </c>
      <c r="AJ24" s="3086">
        <v>0</v>
      </c>
      <c r="AK24" s="3087">
        <v>0</v>
      </c>
      <c r="AL24" s="2388">
        <v>0</v>
      </c>
      <c r="AM24" s="3088">
        <v>0</v>
      </c>
      <c r="AN24" s="1985">
        <v>7</v>
      </c>
      <c r="AO24" s="1985">
        <v>0</v>
      </c>
      <c r="AP24" s="1985">
        <v>0</v>
      </c>
      <c r="AQ24" s="1985">
        <v>0</v>
      </c>
      <c r="AR24" s="1985">
        <v>0</v>
      </c>
      <c r="AS24" s="1985">
        <v>0</v>
      </c>
      <c r="AT24" s="1983"/>
      <c r="AU24" s="1985">
        <v>0</v>
      </c>
      <c r="AV24" s="1985">
        <v>0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3089" t="s">
        <v>50</v>
      </c>
      <c r="B25" s="46" t="s">
        <v>39</v>
      </c>
      <c r="C25" s="3090">
        <f t="shared" si="0"/>
        <v>0</v>
      </c>
      <c r="D25" s="3091">
        <f t="shared" si="4"/>
        <v>0</v>
      </c>
      <c r="E25" s="49">
        <f t="shared" si="4"/>
        <v>0</v>
      </c>
      <c r="F25" s="3092"/>
      <c r="G25" s="50"/>
      <c r="H25" s="3092"/>
      <c r="I25" s="50"/>
      <c r="J25" s="3092"/>
      <c r="K25" s="3093"/>
      <c r="L25" s="3092"/>
      <c r="M25" s="3093"/>
      <c r="N25" s="3092"/>
      <c r="O25" s="3093"/>
      <c r="P25" s="3092"/>
      <c r="Q25" s="3093"/>
      <c r="R25" s="3092"/>
      <c r="S25" s="3093"/>
      <c r="T25" s="3092"/>
      <c r="U25" s="3093"/>
      <c r="V25" s="3092"/>
      <c r="W25" s="3093"/>
      <c r="X25" s="3092"/>
      <c r="Y25" s="3093"/>
      <c r="Z25" s="3092"/>
      <c r="AA25" s="3093"/>
      <c r="AB25" s="3092"/>
      <c r="AC25" s="3093"/>
      <c r="AD25" s="3092"/>
      <c r="AE25" s="3093"/>
      <c r="AF25" s="3092"/>
      <c r="AG25" s="3093"/>
      <c r="AH25" s="3092"/>
      <c r="AI25" s="3093"/>
      <c r="AJ25" s="3092"/>
      <c r="AK25" s="3093"/>
      <c r="AL25" s="51"/>
      <c r="AM25" s="3094"/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928" t="s">
        <v>51</v>
      </c>
      <c r="B26" s="3095" t="s">
        <v>39</v>
      </c>
      <c r="C26" s="3067">
        <f t="shared" si="0"/>
        <v>154</v>
      </c>
      <c r="D26" s="3068">
        <f t="shared" si="4"/>
        <v>56</v>
      </c>
      <c r="E26" s="3069">
        <f t="shared" si="4"/>
        <v>98</v>
      </c>
      <c r="F26" s="3070">
        <v>0</v>
      </c>
      <c r="G26" s="3071">
        <v>0</v>
      </c>
      <c r="H26" s="3070">
        <v>0</v>
      </c>
      <c r="I26" s="3071">
        <v>0</v>
      </c>
      <c r="J26" s="3070">
        <v>0</v>
      </c>
      <c r="K26" s="3072">
        <v>8</v>
      </c>
      <c r="L26" s="3070">
        <v>9</v>
      </c>
      <c r="M26" s="3072">
        <v>31</v>
      </c>
      <c r="N26" s="3070">
        <v>2</v>
      </c>
      <c r="O26" s="3072">
        <v>11</v>
      </c>
      <c r="P26" s="3070">
        <v>13</v>
      </c>
      <c r="Q26" s="3072">
        <v>3</v>
      </c>
      <c r="R26" s="3070">
        <v>6</v>
      </c>
      <c r="S26" s="3072">
        <v>8</v>
      </c>
      <c r="T26" s="3070">
        <v>6</v>
      </c>
      <c r="U26" s="3072">
        <v>3</v>
      </c>
      <c r="V26" s="3070">
        <v>7</v>
      </c>
      <c r="W26" s="3072">
        <v>11</v>
      </c>
      <c r="X26" s="3070">
        <v>4</v>
      </c>
      <c r="Y26" s="3072">
        <v>9</v>
      </c>
      <c r="Z26" s="3070">
        <v>3</v>
      </c>
      <c r="AA26" s="3072">
        <v>2</v>
      </c>
      <c r="AB26" s="3070">
        <v>3</v>
      </c>
      <c r="AC26" s="3072">
        <v>6</v>
      </c>
      <c r="AD26" s="3070">
        <v>3</v>
      </c>
      <c r="AE26" s="3072">
        <v>2</v>
      </c>
      <c r="AF26" s="3070">
        <v>0</v>
      </c>
      <c r="AG26" s="3072">
        <v>2</v>
      </c>
      <c r="AH26" s="3070">
        <v>0</v>
      </c>
      <c r="AI26" s="3072">
        <v>2</v>
      </c>
      <c r="AJ26" s="3070">
        <v>0</v>
      </c>
      <c r="AK26" s="3072">
        <v>0</v>
      </c>
      <c r="AL26" s="3073">
        <v>0</v>
      </c>
      <c r="AM26" s="3074">
        <v>0</v>
      </c>
      <c r="AN26" s="3071">
        <v>154</v>
      </c>
      <c r="AO26" s="3071">
        <v>0</v>
      </c>
      <c r="AP26" s="3071">
        <v>13</v>
      </c>
      <c r="AQ26" s="3071">
        <v>0</v>
      </c>
      <c r="AR26" s="3071">
        <v>0</v>
      </c>
      <c r="AS26" s="3071">
        <v>0</v>
      </c>
      <c r="AT26" s="3075"/>
      <c r="AU26" s="3071">
        <v>0</v>
      </c>
      <c r="AV26" s="3071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789"/>
      <c r="B27" s="2356" t="s">
        <v>52</v>
      </c>
      <c r="C27" s="2357">
        <f t="shared" si="0"/>
        <v>0</v>
      </c>
      <c r="D27" s="2358">
        <f t="shared" si="4"/>
        <v>0</v>
      </c>
      <c r="E27" s="3096">
        <f t="shared" si="4"/>
        <v>0</v>
      </c>
      <c r="F27" s="54"/>
      <c r="G27" s="2138"/>
      <c r="H27" s="54"/>
      <c r="I27" s="55"/>
      <c r="J27" s="54"/>
      <c r="K27" s="55"/>
      <c r="L27" s="54"/>
      <c r="M27" s="55"/>
      <c r="N27" s="54"/>
      <c r="O27" s="56"/>
      <c r="P27" s="54"/>
      <c r="Q27" s="2138"/>
      <c r="R27" s="2359"/>
      <c r="S27" s="55"/>
      <c r="T27" s="54"/>
      <c r="U27" s="55"/>
      <c r="V27" s="54"/>
      <c r="W27" s="55"/>
      <c r="X27" s="54"/>
      <c r="Y27" s="2138"/>
      <c r="Z27" s="54"/>
      <c r="AA27" s="2138"/>
      <c r="AB27" s="54"/>
      <c r="AC27" s="55"/>
      <c r="AD27" s="54"/>
      <c r="AE27" s="2138"/>
      <c r="AF27" s="54"/>
      <c r="AG27" s="2138"/>
      <c r="AH27" s="54"/>
      <c r="AI27" s="55"/>
      <c r="AJ27" s="54"/>
      <c r="AK27" s="55"/>
      <c r="AL27" s="57"/>
      <c r="AM27" s="58"/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9"/>
      <c r="AU27" s="56">
        <v>0</v>
      </c>
      <c r="AV27" s="56">
        <v>0</v>
      </c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928" t="s">
        <v>3</v>
      </c>
      <c r="B29" s="2928" t="s">
        <v>54</v>
      </c>
      <c r="C29" s="2799" t="s">
        <v>55</v>
      </c>
      <c r="D29" s="2787"/>
      <c r="E29" s="2799" t="s">
        <v>56</v>
      </c>
      <c r="F29" s="2932"/>
      <c r="G29" s="2787"/>
      <c r="H29" s="2799" t="s">
        <v>15</v>
      </c>
      <c r="I29" s="2787"/>
      <c r="J29" s="2799" t="s">
        <v>16</v>
      </c>
      <c r="K29" s="2787"/>
      <c r="L29" s="2799" t="s">
        <v>17</v>
      </c>
      <c r="M29" s="2787"/>
      <c r="N29" s="2799" t="s">
        <v>18</v>
      </c>
      <c r="O29" s="2787"/>
      <c r="P29" s="2799" t="s">
        <v>19</v>
      </c>
      <c r="Q29" s="2787"/>
      <c r="R29" s="2801" t="s">
        <v>20</v>
      </c>
      <c r="S29" s="2784"/>
      <c r="T29" s="2801" t="s">
        <v>21</v>
      </c>
      <c r="U29" s="2784"/>
      <c r="V29" s="2801" t="s">
        <v>22</v>
      </c>
      <c r="W29" s="2784"/>
      <c r="X29" s="2801" t="s">
        <v>23</v>
      </c>
      <c r="Y29" s="2784"/>
      <c r="Z29" s="2801" t="s">
        <v>24</v>
      </c>
      <c r="AA29" s="2784"/>
      <c r="AB29" s="2801" t="s">
        <v>25</v>
      </c>
      <c r="AC29" s="2784"/>
      <c r="AD29" s="2801" t="s">
        <v>26</v>
      </c>
      <c r="AE29" s="2784"/>
      <c r="AF29" s="2801" t="s">
        <v>27</v>
      </c>
      <c r="AG29" s="2784"/>
      <c r="AH29" s="2801" t="s">
        <v>28</v>
      </c>
      <c r="AI29" s="2784"/>
      <c r="AJ29" s="2801" t="s">
        <v>29</v>
      </c>
      <c r="AK29" s="2784"/>
      <c r="AL29" s="2801" t="s">
        <v>30</v>
      </c>
      <c r="AM29" s="2784"/>
      <c r="AN29" s="2801" t="s">
        <v>31</v>
      </c>
      <c r="AO29" s="3061"/>
      <c r="AP29" s="2928" t="s">
        <v>10</v>
      </c>
      <c r="AQ29" s="2456" t="s">
        <v>11</v>
      </c>
      <c r="AR29" s="2456" t="s">
        <v>8</v>
      </c>
      <c r="AS29" s="2456" t="s">
        <v>9</v>
      </c>
      <c r="AT29" s="2928" t="s">
        <v>57</v>
      </c>
      <c r="AU29" s="2928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789"/>
      <c r="B30" s="2789"/>
      <c r="C30" s="2360" t="s">
        <v>59</v>
      </c>
      <c r="D30" s="2360" t="s">
        <v>60</v>
      </c>
      <c r="E30" s="3065" t="s">
        <v>34</v>
      </c>
      <c r="F30" s="3097" t="s">
        <v>35</v>
      </c>
      <c r="G30" s="1906" t="s">
        <v>36</v>
      </c>
      <c r="H30" s="3065" t="s">
        <v>35</v>
      </c>
      <c r="I30" s="1906" t="s">
        <v>36</v>
      </c>
      <c r="J30" s="3065" t="s">
        <v>35</v>
      </c>
      <c r="K30" s="1906" t="s">
        <v>36</v>
      </c>
      <c r="L30" s="3065" t="s">
        <v>35</v>
      </c>
      <c r="M30" s="1906" t="s">
        <v>36</v>
      </c>
      <c r="N30" s="3065" t="s">
        <v>35</v>
      </c>
      <c r="O30" s="1906" t="s">
        <v>36</v>
      </c>
      <c r="P30" s="3065" t="s">
        <v>35</v>
      </c>
      <c r="Q30" s="1906" t="s">
        <v>36</v>
      </c>
      <c r="R30" s="3065" t="s">
        <v>35</v>
      </c>
      <c r="S30" s="1906" t="s">
        <v>36</v>
      </c>
      <c r="T30" s="3065" t="s">
        <v>35</v>
      </c>
      <c r="U30" s="1702" t="s">
        <v>36</v>
      </c>
      <c r="V30" s="3065" t="s">
        <v>35</v>
      </c>
      <c r="W30" s="1906" t="s">
        <v>36</v>
      </c>
      <c r="X30" s="3065" t="s">
        <v>35</v>
      </c>
      <c r="Y30" s="1906" t="s">
        <v>36</v>
      </c>
      <c r="Z30" s="3065" t="s">
        <v>35</v>
      </c>
      <c r="AA30" s="1906" t="s">
        <v>36</v>
      </c>
      <c r="AB30" s="3065" t="s">
        <v>35</v>
      </c>
      <c r="AC30" s="1906" t="s">
        <v>36</v>
      </c>
      <c r="AD30" s="3065" t="s">
        <v>35</v>
      </c>
      <c r="AE30" s="1906" t="s">
        <v>36</v>
      </c>
      <c r="AF30" s="3065" t="s">
        <v>35</v>
      </c>
      <c r="AG30" s="1906" t="s">
        <v>36</v>
      </c>
      <c r="AH30" s="3065" t="s">
        <v>35</v>
      </c>
      <c r="AI30" s="1906" t="s">
        <v>36</v>
      </c>
      <c r="AJ30" s="3065" t="s">
        <v>35</v>
      </c>
      <c r="AK30" s="1906" t="s">
        <v>36</v>
      </c>
      <c r="AL30" s="3065" t="s">
        <v>35</v>
      </c>
      <c r="AM30" s="1906" t="s">
        <v>36</v>
      </c>
      <c r="AN30" s="3065" t="s">
        <v>35</v>
      </c>
      <c r="AO30" s="1906" t="s">
        <v>36</v>
      </c>
      <c r="AP30" s="2789"/>
      <c r="AQ30" s="2843"/>
      <c r="AR30" s="2843"/>
      <c r="AS30" s="2843"/>
      <c r="AT30" s="2789"/>
      <c r="AU30" s="2789"/>
      <c r="AV30" s="3098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3099" t="s">
        <v>61</v>
      </c>
      <c r="B31" s="3100">
        <f>SUM(C31:D31)</f>
        <v>0</v>
      </c>
      <c r="C31" s="3071"/>
      <c r="D31" s="3101"/>
      <c r="E31" s="3102">
        <f>SUM(F31+G31)</f>
        <v>0</v>
      </c>
      <c r="F31" s="3103">
        <f>SUM(H31+J31+L31+N31+P31+R31+T31+V31+X31+Z31+AB31+AD31+AF31+AH31+AJ31+AL31+AN31)</f>
        <v>0</v>
      </c>
      <c r="G31" s="3104">
        <f>SUM(I31+K31+M31+O31+Q31+S31+U31+W31+Y31+AA31+AC31+AE31+AG31+AI31+AK31+AM31+AO31)</f>
        <v>0</v>
      </c>
      <c r="H31" s="3070"/>
      <c r="I31" s="3071"/>
      <c r="J31" s="3070"/>
      <c r="K31" s="3072"/>
      <c r="L31" s="3070"/>
      <c r="M31" s="3072"/>
      <c r="N31" s="3070"/>
      <c r="O31" s="3072"/>
      <c r="P31" s="3070"/>
      <c r="Q31" s="3071"/>
      <c r="R31" s="3070"/>
      <c r="S31" s="3071"/>
      <c r="T31" s="3073"/>
      <c r="U31" s="3072"/>
      <c r="V31" s="3070"/>
      <c r="W31" s="3072"/>
      <c r="X31" s="3070"/>
      <c r="Y31" s="3072"/>
      <c r="Z31" s="3070"/>
      <c r="AA31" s="3071"/>
      <c r="AB31" s="3070"/>
      <c r="AC31" s="3071"/>
      <c r="AD31" s="3070"/>
      <c r="AE31" s="3072"/>
      <c r="AF31" s="3070"/>
      <c r="AG31" s="3071"/>
      <c r="AH31" s="3070"/>
      <c r="AI31" s="3071"/>
      <c r="AJ31" s="3070"/>
      <c r="AK31" s="3072"/>
      <c r="AL31" s="3070"/>
      <c r="AM31" s="3072"/>
      <c r="AN31" s="3073"/>
      <c r="AO31" s="3072"/>
      <c r="AP31" s="3101"/>
      <c r="AQ31" s="3071"/>
      <c r="AR31" s="3071"/>
      <c r="AS31" s="3071"/>
      <c r="AT31" s="3071"/>
      <c r="AU31" s="3071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3105" t="s">
        <v>48</v>
      </c>
      <c r="B33" s="3106">
        <f t="shared" ref="B33:H33" si="19">SUM(B31:B32)</f>
        <v>0</v>
      </c>
      <c r="C33" s="2001">
        <f t="shared" si="19"/>
        <v>0</v>
      </c>
      <c r="D33" s="3106">
        <f t="shared" si="19"/>
        <v>0</v>
      </c>
      <c r="E33" s="2002">
        <f t="shared" si="19"/>
        <v>0</v>
      </c>
      <c r="F33" s="2002">
        <f t="shared" si="19"/>
        <v>0</v>
      </c>
      <c r="G33" s="2002">
        <f t="shared" si="19"/>
        <v>0</v>
      </c>
      <c r="H33" s="3107">
        <f t="shared" si="19"/>
        <v>0</v>
      </c>
      <c r="I33" s="1905">
        <f t="shared" ref="I33:AO33" si="20">SUM(I31:I32)</f>
        <v>0</v>
      </c>
      <c r="J33" s="3107">
        <f t="shared" si="20"/>
        <v>0</v>
      </c>
      <c r="K33" s="1905">
        <f t="shared" si="20"/>
        <v>0</v>
      </c>
      <c r="L33" s="3107">
        <f t="shared" si="20"/>
        <v>0</v>
      </c>
      <c r="M33" s="1905">
        <f t="shared" si="20"/>
        <v>0</v>
      </c>
      <c r="N33" s="3107">
        <f t="shared" si="20"/>
        <v>0</v>
      </c>
      <c r="O33" s="1905">
        <f t="shared" si="20"/>
        <v>0</v>
      </c>
      <c r="P33" s="3107">
        <f t="shared" si="20"/>
        <v>0</v>
      </c>
      <c r="Q33" s="1905">
        <f t="shared" si="20"/>
        <v>0</v>
      </c>
      <c r="R33" s="3107">
        <f t="shared" si="20"/>
        <v>0</v>
      </c>
      <c r="S33" s="1905">
        <f t="shared" si="20"/>
        <v>0</v>
      </c>
      <c r="T33" s="3107">
        <f t="shared" si="20"/>
        <v>0</v>
      </c>
      <c r="U33" s="1905">
        <f t="shared" si="20"/>
        <v>0</v>
      </c>
      <c r="V33" s="3107">
        <f t="shared" si="20"/>
        <v>0</v>
      </c>
      <c r="W33" s="1905">
        <f t="shared" si="20"/>
        <v>0</v>
      </c>
      <c r="X33" s="3107">
        <f t="shared" si="20"/>
        <v>0</v>
      </c>
      <c r="Y33" s="1905">
        <f t="shared" si="20"/>
        <v>0</v>
      </c>
      <c r="Z33" s="3107">
        <f t="shared" si="20"/>
        <v>0</v>
      </c>
      <c r="AA33" s="1905">
        <f t="shared" si="20"/>
        <v>0</v>
      </c>
      <c r="AB33" s="3107">
        <f t="shared" si="20"/>
        <v>0</v>
      </c>
      <c r="AC33" s="1905">
        <f t="shared" si="20"/>
        <v>0</v>
      </c>
      <c r="AD33" s="3107">
        <f t="shared" si="20"/>
        <v>0</v>
      </c>
      <c r="AE33" s="1905">
        <f t="shared" si="20"/>
        <v>0</v>
      </c>
      <c r="AF33" s="3107">
        <f t="shared" si="20"/>
        <v>0</v>
      </c>
      <c r="AG33" s="1905">
        <f t="shared" si="20"/>
        <v>0</v>
      </c>
      <c r="AH33" s="3107">
        <f t="shared" si="20"/>
        <v>0</v>
      </c>
      <c r="AI33" s="1905">
        <f t="shared" si="20"/>
        <v>0</v>
      </c>
      <c r="AJ33" s="3107">
        <f t="shared" si="20"/>
        <v>0</v>
      </c>
      <c r="AK33" s="1905">
        <f t="shared" si="20"/>
        <v>0</v>
      </c>
      <c r="AL33" s="3107">
        <f t="shared" si="20"/>
        <v>0</v>
      </c>
      <c r="AM33" s="1905">
        <f t="shared" si="20"/>
        <v>0</v>
      </c>
      <c r="AN33" s="3107">
        <f t="shared" si="20"/>
        <v>0</v>
      </c>
      <c r="AO33" s="1949">
        <f t="shared" si="20"/>
        <v>0</v>
      </c>
      <c r="AP33" s="3108">
        <f>SUM(AP31:AP32)</f>
        <v>0</v>
      </c>
      <c r="AQ33" s="1949">
        <f>SUM(AQ31:AQ32)</f>
        <v>0</v>
      </c>
      <c r="AR33" s="1949"/>
      <c r="AS33" s="1949"/>
      <c r="AT33" s="1949">
        <f>SUM(AT31:AT32)</f>
        <v>0</v>
      </c>
      <c r="AU33" s="1949">
        <f>SUM(AU31:AU32)</f>
        <v>0</v>
      </c>
      <c r="AV33" s="3098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2365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3109" t="s">
        <v>3</v>
      </c>
      <c r="B35" s="3109" t="s">
        <v>64</v>
      </c>
      <c r="C35" s="3110" t="s">
        <v>65</v>
      </c>
      <c r="D35" s="3111"/>
      <c r="E35" s="3110" t="s">
        <v>56</v>
      </c>
      <c r="F35" s="3112"/>
      <c r="G35" s="3111"/>
      <c r="H35" s="3113" t="s">
        <v>66</v>
      </c>
      <c r="I35" s="3114"/>
      <c r="J35" s="3114"/>
      <c r="K35" s="3114"/>
      <c r="L35" s="3114"/>
      <c r="M35" s="311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3116"/>
      <c r="B36" s="3116"/>
      <c r="C36" s="3117" t="s">
        <v>59</v>
      </c>
      <c r="D36" s="3117" t="s">
        <v>60</v>
      </c>
      <c r="E36" s="3118" t="s">
        <v>34</v>
      </c>
      <c r="F36" s="3119" t="s">
        <v>35</v>
      </c>
      <c r="G36" s="3120" t="s">
        <v>36</v>
      </c>
      <c r="H36" s="3121" t="s">
        <v>67</v>
      </c>
      <c r="I36" s="3122" t="s">
        <v>68</v>
      </c>
      <c r="J36" s="3122" t="s">
        <v>69</v>
      </c>
      <c r="K36" s="3122" t="s">
        <v>70</v>
      </c>
      <c r="L36" s="3122" t="s">
        <v>71</v>
      </c>
      <c r="M36" s="3123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3099" t="s">
        <v>61</v>
      </c>
      <c r="B37" s="3100">
        <f>SUM(C37:D37)</f>
        <v>4</v>
      </c>
      <c r="C37" s="3124"/>
      <c r="D37" s="3124">
        <v>4</v>
      </c>
      <c r="E37" s="3125">
        <f>SUM(F37:G37)</f>
        <v>16</v>
      </c>
      <c r="F37" s="3126">
        <v>10</v>
      </c>
      <c r="G37" s="3124">
        <v>6</v>
      </c>
      <c r="H37" s="3127"/>
      <c r="I37" s="3128"/>
      <c r="J37" s="3128"/>
      <c r="K37" s="3128">
        <v>3</v>
      </c>
      <c r="L37" s="3128"/>
      <c r="M37" s="3129">
        <v>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3130" t="s">
        <v>62</v>
      </c>
      <c r="B38" s="3131">
        <f>SUM(C38:D38)</f>
        <v>0</v>
      </c>
      <c r="C38" s="2138"/>
      <c r="D38" s="2138"/>
      <c r="E38" s="3132">
        <f>SUM(F38:G38)</f>
        <v>0</v>
      </c>
      <c r="F38" s="2140"/>
      <c r="G38" s="2138"/>
      <c r="H38" s="3133"/>
      <c r="I38" s="3134"/>
      <c r="J38" s="3134"/>
      <c r="K38" s="3134"/>
      <c r="L38" s="3134"/>
      <c r="M38" s="313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3136" t="s">
        <v>48</v>
      </c>
      <c r="B39" s="3137">
        <f t="shared" ref="B39:M39" si="21">SUM(B37:B38)</f>
        <v>4</v>
      </c>
      <c r="C39" s="3138">
        <f t="shared" si="21"/>
        <v>0</v>
      </c>
      <c r="D39" s="3139">
        <f t="shared" si="21"/>
        <v>4</v>
      </c>
      <c r="E39" s="3140">
        <f t="shared" si="21"/>
        <v>16</v>
      </c>
      <c r="F39" s="3141">
        <f t="shared" si="21"/>
        <v>10</v>
      </c>
      <c r="G39" s="3141">
        <f t="shared" si="21"/>
        <v>6</v>
      </c>
      <c r="H39" s="3138">
        <f t="shared" si="21"/>
        <v>0</v>
      </c>
      <c r="I39" s="3142">
        <f t="shared" si="21"/>
        <v>0</v>
      </c>
      <c r="J39" s="3142">
        <f t="shared" si="21"/>
        <v>0</v>
      </c>
      <c r="K39" s="3142">
        <f t="shared" si="21"/>
        <v>3</v>
      </c>
      <c r="L39" s="3142">
        <f t="shared" si="21"/>
        <v>0</v>
      </c>
      <c r="M39" s="3143">
        <f t="shared" si="21"/>
        <v>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936" t="s">
        <v>3</v>
      </c>
      <c r="B41" s="2928" t="s">
        <v>4</v>
      </c>
      <c r="C41" s="2928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3144"/>
      <c r="Y41" s="3145"/>
      <c r="Z41" s="3145"/>
      <c r="AA41" s="3145"/>
      <c r="AB41" s="3145"/>
      <c r="AC41" s="3145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3146"/>
      <c r="B42" s="3116"/>
      <c r="C42" s="3116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3144"/>
      <c r="Y42" s="3145"/>
      <c r="Z42" s="3145"/>
      <c r="AA42" s="3145"/>
      <c r="AB42" s="3145"/>
      <c r="AC42" s="3145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611" t="s">
        <v>74</v>
      </c>
      <c r="B43" s="46" t="s">
        <v>52</v>
      </c>
      <c r="C43" s="79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3144"/>
      <c r="Y43" s="3145"/>
      <c r="Z43" s="3145"/>
      <c r="AA43" s="3145"/>
      <c r="AB43" s="3145"/>
      <c r="AC43" s="3145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3116"/>
      <c r="B44" s="77" t="s">
        <v>39</v>
      </c>
      <c r="C44" s="78">
        <v>17</v>
      </c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3144"/>
      <c r="Y44" s="3145"/>
      <c r="Z44" s="3145"/>
      <c r="AA44" s="3145"/>
      <c r="AB44" s="3145"/>
      <c r="AC44" s="3145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611" t="s">
        <v>75</v>
      </c>
      <c r="B45" s="46" t="s">
        <v>52</v>
      </c>
      <c r="C45" s="795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3144"/>
      <c r="Y45" s="3145"/>
      <c r="Z45" s="3145"/>
      <c r="AA45" s="3145"/>
      <c r="AB45" s="3145"/>
      <c r="AC45" s="3145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3116"/>
      <c r="B46" s="79" t="s">
        <v>39</v>
      </c>
      <c r="C46" s="67"/>
      <c r="D46" s="1245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3144"/>
      <c r="Y46" s="3145"/>
      <c r="Z46" s="3145"/>
      <c r="AA46" s="3145"/>
      <c r="AB46" s="3145"/>
      <c r="AC46" s="3145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549"/>
      <c r="C47" s="549"/>
      <c r="D47" s="3147"/>
      <c r="E47" s="3147"/>
      <c r="F47" s="3147"/>
      <c r="G47" s="3147"/>
      <c r="H47" s="3147"/>
      <c r="I47" s="3147"/>
      <c r="J47" s="3147"/>
      <c r="K47" s="3147"/>
      <c r="L47" s="3148"/>
      <c r="M47" s="3149"/>
      <c r="N47" s="3150"/>
      <c r="O47" s="2157"/>
      <c r="P47" s="2157"/>
      <c r="Q47" s="2157"/>
      <c r="R47" s="2157"/>
      <c r="S47" s="2157"/>
      <c r="T47" s="2157"/>
      <c r="U47" s="2157"/>
      <c r="V47" s="3151"/>
      <c r="W47" s="2157"/>
      <c r="X47" s="2157"/>
      <c r="Y47" s="2157"/>
      <c r="Z47" s="2157"/>
      <c r="AA47" s="2157"/>
      <c r="AB47" s="2157"/>
      <c r="AC47" s="2157"/>
      <c r="AD47" s="2157"/>
      <c r="AE47" s="2157"/>
      <c r="AF47" s="2157"/>
      <c r="AG47" s="2157"/>
      <c r="AH47" s="2157"/>
      <c r="AI47" s="2157"/>
      <c r="AJ47" s="2157"/>
      <c r="AK47" s="2157"/>
      <c r="AL47" s="2157"/>
      <c r="AM47" s="2157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3110" t="s">
        <v>78</v>
      </c>
      <c r="G48" s="2591"/>
      <c r="H48" s="2591"/>
      <c r="I48" s="2591"/>
      <c r="J48" s="2591"/>
      <c r="K48" s="2591"/>
      <c r="L48" s="2591"/>
      <c r="M48" s="2591"/>
      <c r="N48" s="2591"/>
      <c r="O48" s="2591"/>
      <c r="P48" s="2591"/>
      <c r="Q48" s="2591"/>
      <c r="R48" s="2591"/>
      <c r="S48" s="2591"/>
      <c r="T48" s="2591"/>
      <c r="U48" s="2591"/>
      <c r="V48" s="2591"/>
      <c r="W48" s="2591"/>
      <c r="X48" s="2591"/>
      <c r="Y48" s="2591"/>
      <c r="Z48" s="2591"/>
      <c r="AA48" s="2591"/>
      <c r="AB48" s="2591"/>
      <c r="AC48" s="2591"/>
      <c r="AD48" s="2591"/>
      <c r="AE48" s="2591"/>
      <c r="AF48" s="2591"/>
      <c r="AG48" s="2591"/>
      <c r="AH48" s="2591"/>
      <c r="AI48" s="2591"/>
      <c r="AJ48" s="2591"/>
      <c r="AK48" s="2591"/>
      <c r="AL48" s="2591"/>
      <c r="AM48" s="3152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796"/>
      <c r="B49" s="2484"/>
      <c r="C49" s="2852"/>
      <c r="D49" s="3153"/>
      <c r="E49" s="2853"/>
      <c r="F49" s="3110" t="s">
        <v>15</v>
      </c>
      <c r="G49" s="3111"/>
      <c r="H49" s="3110" t="s">
        <v>16</v>
      </c>
      <c r="I49" s="3111"/>
      <c r="J49" s="3110" t="s">
        <v>17</v>
      </c>
      <c r="K49" s="3111"/>
      <c r="L49" s="3110" t="s">
        <v>18</v>
      </c>
      <c r="M49" s="3111"/>
      <c r="N49" s="3110" t="s">
        <v>19</v>
      </c>
      <c r="O49" s="3111"/>
      <c r="P49" s="3154" t="s">
        <v>20</v>
      </c>
      <c r="Q49" s="3155"/>
      <c r="R49" s="3154" t="s">
        <v>21</v>
      </c>
      <c r="S49" s="3155"/>
      <c r="T49" s="3154" t="s">
        <v>22</v>
      </c>
      <c r="U49" s="3155"/>
      <c r="V49" s="3154" t="s">
        <v>23</v>
      </c>
      <c r="W49" s="3155"/>
      <c r="X49" s="3154" t="s">
        <v>24</v>
      </c>
      <c r="Y49" s="3155"/>
      <c r="Z49" s="3154" t="s">
        <v>25</v>
      </c>
      <c r="AA49" s="3155"/>
      <c r="AB49" s="3154" t="s">
        <v>26</v>
      </c>
      <c r="AC49" s="3155"/>
      <c r="AD49" s="3154" t="s">
        <v>27</v>
      </c>
      <c r="AE49" s="3155"/>
      <c r="AF49" s="3154" t="s">
        <v>28</v>
      </c>
      <c r="AG49" s="3155"/>
      <c r="AH49" s="3154" t="s">
        <v>29</v>
      </c>
      <c r="AI49" s="3155"/>
      <c r="AJ49" s="3154" t="s">
        <v>30</v>
      </c>
      <c r="AK49" s="3155"/>
      <c r="AL49" s="3154" t="s">
        <v>31</v>
      </c>
      <c r="AM49" s="3156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850"/>
      <c r="B50" s="2851"/>
      <c r="C50" s="555" t="s">
        <v>34</v>
      </c>
      <c r="D50" s="556" t="s">
        <v>35</v>
      </c>
      <c r="E50" s="2142" t="s">
        <v>36</v>
      </c>
      <c r="F50" s="3118" t="s">
        <v>35</v>
      </c>
      <c r="G50" s="3157" t="s">
        <v>36</v>
      </c>
      <c r="H50" s="3118" t="s">
        <v>35</v>
      </c>
      <c r="I50" s="3157" t="s">
        <v>36</v>
      </c>
      <c r="J50" s="3118" t="s">
        <v>35</v>
      </c>
      <c r="K50" s="3157" t="s">
        <v>36</v>
      </c>
      <c r="L50" s="3118" t="s">
        <v>35</v>
      </c>
      <c r="M50" s="3157" t="s">
        <v>36</v>
      </c>
      <c r="N50" s="3118" t="s">
        <v>35</v>
      </c>
      <c r="O50" s="3157" t="s">
        <v>36</v>
      </c>
      <c r="P50" s="3118" t="s">
        <v>35</v>
      </c>
      <c r="Q50" s="3157" t="s">
        <v>36</v>
      </c>
      <c r="R50" s="3118" t="s">
        <v>35</v>
      </c>
      <c r="S50" s="3157" t="s">
        <v>36</v>
      </c>
      <c r="T50" s="3118" t="s">
        <v>35</v>
      </c>
      <c r="U50" s="3157" t="s">
        <v>36</v>
      </c>
      <c r="V50" s="3118" t="s">
        <v>35</v>
      </c>
      <c r="W50" s="3157" t="s">
        <v>36</v>
      </c>
      <c r="X50" s="3118" t="s">
        <v>35</v>
      </c>
      <c r="Y50" s="3157" t="s">
        <v>36</v>
      </c>
      <c r="Z50" s="3118" t="s">
        <v>35</v>
      </c>
      <c r="AA50" s="3157" t="s">
        <v>36</v>
      </c>
      <c r="AB50" s="3118" t="s">
        <v>35</v>
      </c>
      <c r="AC50" s="3157" t="s">
        <v>36</v>
      </c>
      <c r="AD50" s="3118" t="s">
        <v>35</v>
      </c>
      <c r="AE50" s="3157" t="s">
        <v>36</v>
      </c>
      <c r="AF50" s="3118" t="s">
        <v>35</v>
      </c>
      <c r="AG50" s="3157" t="s">
        <v>36</v>
      </c>
      <c r="AH50" s="3118" t="s">
        <v>35</v>
      </c>
      <c r="AI50" s="3157" t="s">
        <v>36</v>
      </c>
      <c r="AJ50" s="3118" t="s">
        <v>35</v>
      </c>
      <c r="AK50" s="3157" t="s">
        <v>36</v>
      </c>
      <c r="AL50" s="3158" t="s">
        <v>35</v>
      </c>
      <c r="AM50" s="3159" t="s">
        <v>36</v>
      </c>
      <c r="AN50" s="2843"/>
      <c r="AO50" s="2843"/>
      <c r="AP50" s="2843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74" t="s">
        <v>79</v>
      </c>
      <c r="B51" s="558" t="s">
        <v>80</v>
      </c>
      <c r="C51" s="3160">
        <f>SUM(D51+E51)</f>
        <v>0</v>
      </c>
      <c r="D51" s="3161">
        <f>SUM(L51+N51+P51+R51+T51+V51+X51+Z51+AB51+AD51+AF51+AH51+AJ51+AL51)</f>
        <v>0</v>
      </c>
      <c r="E51" s="3162">
        <f>SUM(M51+O51+Q51+S51+U51+W51+Y51+AA51+AC51+AE51+AG51+AI51+AK51+AM51)</f>
        <v>0</v>
      </c>
      <c r="F51" s="3163"/>
      <c r="G51" s="3164"/>
      <c r="H51" s="3163"/>
      <c r="I51" s="3164"/>
      <c r="J51" s="3163"/>
      <c r="K51" s="3164"/>
      <c r="L51" s="3165"/>
      <c r="M51" s="3166"/>
      <c r="N51" s="3165"/>
      <c r="O51" s="3166"/>
      <c r="P51" s="3167"/>
      <c r="Q51" s="3166"/>
      <c r="R51" s="3167"/>
      <c r="S51" s="3166"/>
      <c r="T51" s="3167"/>
      <c r="U51" s="3166"/>
      <c r="V51" s="3167"/>
      <c r="W51" s="3166"/>
      <c r="X51" s="3167"/>
      <c r="Y51" s="3166"/>
      <c r="Z51" s="3167"/>
      <c r="AA51" s="3166"/>
      <c r="AB51" s="3167"/>
      <c r="AC51" s="3166"/>
      <c r="AD51" s="3167"/>
      <c r="AE51" s="3166"/>
      <c r="AF51" s="3167"/>
      <c r="AG51" s="3166"/>
      <c r="AH51" s="3167"/>
      <c r="AI51" s="3166"/>
      <c r="AJ51" s="3167"/>
      <c r="AK51" s="3166"/>
      <c r="AL51" s="561"/>
      <c r="AM51" s="3168"/>
      <c r="AN51" s="3169"/>
      <c r="AO51" s="3169"/>
      <c r="AP51" s="3169"/>
      <c r="AQ51" s="1246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3170" t="s">
        <v>81</v>
      </c>
      <c r="B52" s="3171" t="s">
        <v>80</v>
      </c>
      <c r="C52" s="3172">
        <f>SUM(D52+E52)</f>
        <v>0</v>
      </c>
      <c r="D52" s="3173">
        <f>SUM(L52+N52+P52+R52+T52+V52+X52+Z52+AB52+AD52+AF52+AH52+AJ52+AL52)</f>
        <v>0</v>
      </c>
      <c r="E52" s="2145">
        <f>SUM(M52+O52+Q52+S52+U52+W52+Y52+AA52+AC52+AE52+AG52+AI52+AK52+AM52)</f>
        <v>0</v>
      </c>
      <c r="F52" s="3174"/>
      <c r="G52" s="3175"/>
      <c r="H52" s="3174"/>
      <c r="I52" s="3175"/>
      <c r="J52" s="3174"/>
      <c r="K52" s="3175"/>
      <c r="L52" s="3133"/>
      <c r="M52" s="3135"/>
      <c r="N52" s="3133"/>
      <c r="O52" s="3135"/>
      <c r="P52" s="2147"/>
      <c r="Q52" s="3135"/>
      <c r="R52" s="2147"/>
      <c r="S52" s="3135"/>
      <c r="T52" s="2147"/>
      <c r="U52" s="3135"/>
      <c r="V52" s="2147"/>
      <c r="W52" s="3135"/>
      <c r="X52" s="2147"/>
      <c r="Y52" s="3135"/>
      <c r="Z52" s="2147"/>
      <c r="AA52" s="3135"/>
      <c r="AB52" s="2147"/>
      <c r="AC52" s="3135"/>
      <c r="AD52" s="2147"/>
      <c r="AE52" s="3135"/>
      <c r="AF52" s="2147"/>
      <c r="AG52" s="3135"/>
      <c r="AH52" s="2147"/>
      <c r="AI52" s="3135"/>
      <c r="AJ52" s="2147"/>
      <c r="AK52" s="3135"/>
      <c r="AL52" s="3176"/>
      <c r="AM52" s="922"/>
      <c r="AN52" s="2148"/>
      <c r="AO52" s="2148"/>
      <c r="AP52" s="2148"/>
      <c r="AQ52" s="1246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592" t="s">
        <v>82</v>
      </c>
      <c r="B53" s="2592"/>
      <c r="C53" s="2592"/>
      <c r="D53" s="2592"/>
      <c r="E53" s="2592"/>
      <c r="F53" s="2592"/>
      <c r="G53" s="2592"/>
      <c r="H53" s="2592"/>
      <c r="I53" s="2592"/>
      <c r="J53" s="2592"/>
      <c r="K53" s="2592"/>
      <c r="L53" s="2592"/>
      <c r="M53" s="2592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3177" t="s">
        <v>78</v>
      </c>
      <c r="G54" s="2596"/>
      <c r="H54" s="2596"/>
      <c r="I54" s="2596"/>
      <c r="J54" s="2596"/>
      <c r="K54" s="2596"/>
      <c r="L54" s="2596"/>
      <c r="M54" s="2596"/>
      <c r="N54" s="2596"/>
      <c r="O54" s="2596"/>
      <c r="P54" s="2596"/>
      <c r="Q54" s="2596"/>
      <c r="R54" s="2596"/>
      <c r="S54" s="2596"/>
      <c r="T54" s="2596"/>
      <c r="U54" s="2596"/>
      <c r="V54" s="2596"/>
      <c r="W54" s="2596"/>
      <c r="X54" s="2596"/>
      <c r="Y54" s="2596"/>
      <c r="Z54" s="2596"/>
      <c r="AA54" s="2596"/>
      <c r="AB54" s="2596"/>
      <c r="AC54" s="2596"/>
      <c r="AD54" s="2596"/>
      <c r="AE54" s="2596"/>
      <c r="AF54" s="2596"/>
      <c r="AG54" s="2596"/>
      <c r="AH54" s="2596"/>
      <c r="AI54" s="2596"/>
      <c r="AJ54" s="2596"/>
      <c r="AK54" s="2596"/>
      <c r="AL54" s="2596"/>
      <c r="AM54" s="3178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796"/>
      <c r="B55" s="2484"/>
      <c r="C55" s="3153"/>
      <c r="D55" s="3153"/>
      <c r="E55" s="2853"/>
      <c r="F55" s="3110" t="s">
        <v>15</v>
      </c>
      <c r="G55" s="3111"/>
      <c r="H55" s="3110" t="s">
        <v>16</v>
      </c>
      <c r="I55" s="3111"/>
      <c r="J55" s="3110" t="s">
        <v>17</v>
      </c>
      <c r="K55" s="3111"/>
      <c r="L55" s="3110" t="s">
        <v>18</v>
      </c>
      <c r="M55" s="3111"/>
      <c r="N55" s="3110" t="s">
        <v>19</v>
      </c>
      <c r="O55" s="3111"/>
      <c r="P55" s="3154" t="s">
        <v>20</v>
      </c>
      <c r="Q55" s="3155"/>
      <c r="R55" s="3154" t="s">
        <v>21</v>
      </c>
      <c r="S55" s="3155"/>
      <c r="T55" s="3154" t="s">
        <v>22</v>
      </c>
      <c r="U55" s="3155"/>
      <c r="V55" s="3154" t="s">
        <v>23</v>
      </c>
      <c r="W55" s="3155"/>
      <c r="X55" s="3154" t="s">
        <v>24</v>
      </c>
      <c r="Y55" s="3155"/>
      <c r="Z55" s="3154" t="s">
        <v>25</v>
      </c>
      <c r="AA55" s="3155"/>
      <c r="AB55" s="3154" t="s">
        <v>26</v>
      </c>
      <c r="AC55" s="3155"/>
      <c r="AD55" s="3154" t="s">
        <v>27</v>
      </c>
      <c r="AE55" s="3155"/>
      <c r="AF55" s="3154" t="s">
        <v>28</v>
      </c>
      <c r="AG55" s="3155"/>
      <c r="AH55" s="3154" t="s">
        <v>29</v>
      </c>
      <c r="AI55" s="3155"/>
      <c r="AJ55" s="3154" t="s">
        <v>30</v>
      </c>
      <c r="AK55" s="3155"/>
      <c r="AL55" s="3154" t="s">
        <v>31</v>
      </c>
      <c r="AM55" s="3156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850"/>
      <c r="B56" s="2851"/>
      <c r="C56" s="3179" t="s">
        <v>34</v>
      </c>
      <c r="D56" s="3180" t="s">
        <v>35</v>
      </c>
      <c r="E56" s="100" t="s">
        <v>36</v>
      </c>
      <c r="F56" s="573" t="s">
        <v>35</v>
      </c>
      <c r="G56" s="470" t="s">
        <v>36</v>
      </c>
      <c r="H56" s="573" t="s">
        <v>35</v>
      </c>
      <c r="I56" s="470" t="s">
        <v>36</v>
      </c>
      <c r="J56" s="573" t="s">
        <v>35</v>
      </c>
      <c r="K56" s="470" t="s">
        <v>36</v>
      </c>
      <c r="L56" s="573" t="s">
        <v>35</v>
      </c>
      <c r="M56" s="470" t="s">
        <v>36</v>
      </c>
      <c r="N56" s="573" t="s">
        <v>35</v>
      </c>
      <c r="O56" s="470" t="s">
        <v>36</v>
      </c>
      <c r="P56" s="573" t="s">
        <v>35</v>
      </c>
      <c r="Q56" s="470" t="s">
        <v>36</v>
      </c>
      <c r="R56" s="573" t="s">
        <v>35</v>
      </c>
      <c r="S56" s="470" t="s">
        <v>36</v>
      </c>
      <c r="T56" s="573" t="s">
        <v>35</v>
      </c>
      <c r="U56" s="470" t="s">
        <v>36</v>
      </c>
      <c r="V56" s="573" t="s">
        <v>35</v>
      </c>
      <c r="W56" s="470" t="s">
        <v>36</v>
      </c>
      <c r="X56" s="573" t="s">
        <v>35</v>
      </c>
      <c r="Y56" s="470" t="s">
        <v>36</v>
      </c>
      <c r="Z56" s="573" t="s">
        <v>35</v>
      </c>
      <c r="AA56" s="470" t="s">
        <v>36</v>
      </c>
      <c r="AB56" s="573" t="s">
        <v>35</v>
      </c>
      <c r="AC56" s="470" t="s">
        <v>36</v>
      </c>
      <c r="AD56" s="573" t="s">
        <v>35</v>
      </c>
      <c r="AE56" s="470" t="s">
        <v>36</v>
      </c>
      <c r="AF56" s="573" t="s">
        <v>35</v>
      </c>
      <c r="AG56" s="470" t="s">
        <v>36</v>
      </c>
      <c r="AH56" s="573" t="s">
        <v>35</v>
      </c>
      <c r="AI56" s="470" t="s">
        <v>36</v>
      </c>
      <c r="AJ56" s="573" t="s">
        <v>35</v>
      </c>
      <c r="AK56" s="470" t="s">
        <v>36</v>
      </c>
      <c r="AL56" s="102" t="s">
        <v>35</v>
      </c>
      <c r="AM56" s="103" t="s">
        <v>36</v>
      </c>
      <c r="AN56" s="2843"/>
      <c r="AO56" s="2843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3181" t="s">
        <v>38</v>
      </c>
      <c r="C57" s="3182">
        <f>SUM(D57+E57)</f>
        <v>0</v>
      </c>
      <c r="D57" s="3183">
        <f t="shared" ref="D57:E62" si="23">SUM(H57+J57+L57+N57+P57+R57+T57+V57+X57+Z57+AB57+AD57+AF57+AH57+AJ57+AL57)</f>
        <v>0</v>
      </c>
      <c r="E57" s="3184">
        <f t="shared" si="23"/>
        <v>0</v>
      </c>
      <c r="F57" s="3185"/>
      <c r="G57" s="3186"/>
      <c r="H57" s="3127"/>
      <c r="I57" s="3124"/>
      <c r="J57" s="3127"/>
      <c r="K57" s="3129"/>
      <c r="L57" s="3127"/>
      <c r="M57" s="3129"/>
      <c r="N57" s="3127"/>
      <c r="O57" s="3129"/>
      <c r="P57" s="3187"/>
      <c r="Q57" s="3129"/>
      <c r="R57" s="3187"/>
      <c r="S57" s="3129"/>
      <c r="T57" s="3187"/>
      <c r="U57" s="3129"/>
      <c r="V57" s="3187"/>
      <c r="W57" s="3129"/>
      <c r="X57" s="3187"/>
      <c r="Y57" s="3129"/>
      <c r="Z57" s="3187"/>
      <c r="AA57" s="3129"/>
      <c r="AB57" s="3187"/>
      <c r="AC57" s="3129"/>
      <c r="AD57" s="3187"/>
      <c r="AE57" s="3129"/>
      <c r="AF57" s="3187"/>
      <c r="AG57" s="3129"/>
      <c r="AH57" s="3187"/>
      <c r="AI57" s="3129"/>
      <c r="AJ57" s="3187"/>
      <c r="AK57" s="3129"/>
      <c r="AL57" s="3187"/>
      <c r="AM57" s="3188"/>
      <c r="AN57" s="3189"/>
      <c r="AO57" s="3189"/>
      <c r="AP57" s="1246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8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1246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8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1246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8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1246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8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1246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3190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1246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3181" t="s">
        <v>39</v>
      </c>
      <c r="C63" s="3182">
        <f t="shared" si="28"/>
        <v>0</v>
      </c>
      <c r="D63" s="3183">
        <f t="shared" ref="D63:E68" si="31">SUM(J63+L63+N63)</f>
        <v>0</v>
      </c>
      <c r="E63" s="3184">
        <f t="shared" si="31"/>
        <v>0</v>
      </c>
      <c r="F63" s="3185"/>
      <c r="G63" s="3186"/>
      <c r="H63" s="3185"/>
      <c r="I63" s="3186"/>
      <c r="J63" s="3127"/>
      <c r="K63" s="3129"/>
      <c r="L63" s="3127"/>
      <c r="M63" s="3129"/>
      <c r="N63" s="3127"/>
      <c r="O63" s="3129"/>
      <c r="P63" s="3191"/>
      <c r="Q63" s="3192"/>
      <c r="R63" s="3191"/>
      <c r="S63" s="3192"/>
      <c r="T63" s="3191"/>
      <c r="U63" s="3192"/>
      <c r="V63" s="3191"/>
      <c r="W63" s="3192"/>
      <c r="X63" s="3191"/>
      <c r="Y63" s="3192"/>
      <c r="Z63" s="3191"/>
      <c r="AA63" s="3192"/>
      <c r="AB63" s="3191"/>
      <c r="AC63" s="3192"/>
      <c r="AD63" s="3191"/>
      <c r="AE63" s="3192"/>
      <c r="AF63" s="3191"/>
      <c r="AG63" s="3192"/>
      <c r="AH63" s="3191"/>
      <c r="AI63" s="3192"/>
      <c r="AJ63" s="3185"/>
      <c r="AK63" s="3192"/>
      <c r="AL63" s="3191"/>
      <c r="AM63" s="3193"/>
      <c r="AN63" s="3189"/>
      <c r="AO63" s="3189"/>
      <c r="AP63" s="1246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3190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1246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3181" t="s">
        <v>38</v>
      </c>
      <c r="C65" s="3182">
        <f t="shared" si="28"/>
        <v>0</v>
      </c>
      <c r="D65" s="3183">
        <f t="shared" si="31"/>
        <v>0</v>
      </c>
      <c r="E65" s="3184">
        <f t="shared" si="31"/>
        <v>0</v>
      </c>
      <c r="F65" s="3185"/>
      <c r="G65" s="3186"/>
      <c r="H65" s="3185"/>
      <c r="I65" s="3186"/>
      <c r="J65" s="3127"/>
      <c r="K65" s="3129"/>
      <c r="L65" s="3127"/>
      <c r="M65" s="3129"/>
      <c r="N65" s="3127"/>
      <c r="O65" s="3129"/>
      <c r="P65" s="3191"/>
      <c r="Q65" s="3192"/>
      <c r="R65" s="3191"/>
      <c r="S65" s="3192"/>
      <c r="T65" s="3191"/>
      <c r="U65" s="3192"/>
      <c r="V65" s="3191"/>
      <c r="W65" s="3192"/>
      <c r="X65" s="3191"/>
      <c r="Y65" s="3192"/>
      <c r="Z65" s="3191"/>
      <c r="AA65" s="3192"/>
      <c r="AB65" s="3191"/>
      <c r="AC65" s="3192"/>
      <c r="AD65" s="3191"/>
      <c r="AE65" s="3192"/>
      <c r="AF65" s="3191"/>
      <c r="AG65" s="3192"/>
      <c r="AH65" s="3191"/>
      <c r="AI65" s="3192"/>
      <c r="AJ65" s="3185"/>
      <c r="AK65" s="3192"/>
      <c r="AL65" s="3191"/>
      <c r="AM65" s="3193"/>
      <c r="AN65" s="3189"/>
      <c r="AO65" s="3189"/>
      <c r="AP65" s="1246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8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1246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8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1246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3190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1246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3181" t="s">
        <v>38</v>
      </c>
      <c r="C69" s="3182">
        <f t="shared" si="28"/>
        <v>0</v>
      </c>
      <c r="D69" s="3183">
        <f>SUM(J69+L69+N69+P69+R69+T69+V69+X69+Z69+AB69+AD69+AF69+AH69+AJ69+AL69)</f>
        <v>0</v>
      </c>
      <c r="E69" s="3184">
        <f>SUM(K69+M69+O69+Q69+S69+U69+W69+Y69+AA69+AC69+AE69+AG69+AI69+AK69+AM69)</f>
        <v>0</v>
      </c>
      <c r="F69" s="3185"/>
      <c r="G69" s="3186"/>
      <c r="H69" s="3185"/>
      <c r="I69" s="3192"/>
      <c r="J69" s="3127"/>
      <c r="K69" s="3129"/>
      <c r="L69" s="3127"/>
      <c r="M69" s="3129"/>
      <c r="N69" s="3127"/>
      <c r="O69" s="3129"/>
      <c r="P69" s="3127"/>
      <c r="Q69" s="3129"/>
      <c r="R69" s="3127"/>
      <c r="S69" s="3129"/>
      <c r="T69" s="3127"/>
      <c r="U69" s="3129"/>
      <c r="V69" s="3127"/>
      <c r="W69" s="3129"/>
      <c r="X69" s="3127"/>
      <c r="Y69" s="3129"/>
      <c r="Z69" s="3127"/>
      <c r="AA69" s="3129"/>
      <c r="AB69" s="3127"/>
      <c r="AC69" s="3129"/>
      <c r="AD69" s="3127"/>
      <c r="AE69" s="3129"/>
      <c r="AF69" s="3127"/>
      <c r="AG69" s="3129"/>
      <c r="AH69" s="3127"/>
      <c r="AI69" s="3129"/>
      <c r="AJ69" s="3127"/>
      <c r="AK69" s="3129"/>
      <c r="AL69" s="3127"/>
      <c r="AM69" s="3188"/>
      <c r="AN69" s="3189"/>
      <c r="AO69" s="3189"/>
      <c r="AP69" s="1246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3190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1246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3181" t="s">
        <v>38</v>
      </c>
      <c r="C71" s="3182">
        <f t="shared" si="28"/>
        <v>0</v>
      </c>
      <c r="D71" s="3183">
        <f t="shared" si="32"/>
        <v>0</v>
      </c>
      <c r="E71" s="3184">
        <f t="shared" si="32"/>
        <v>0</v>
      </c>
      <c r="F71" s="3185"/>
      <c r="G71" s="3186"/>
      <c r="H71" s="3185"/>
      <c r="I71" s="3186"/>
      <c r="J71" s="3127"/>
      <c r="K71" s="3129"/>
      <c r="L71" s="3127"/>
      <c r="M71" s="3129"/>
      <c r="N71" s="3127"/>
      <c r="O71" s="3129"/>
      <c r="P71" s="3127"/>
      <c r="Q71" s="3129"/>
      <c r="R71" s="3127"/>
      <c r="S71" s="3129"/>
      <c r="T71" s="3127"/>
      <c r="U71" s="3129"/>
      <c r="V71" s="3127"/>
      <c r="W71" s="3129"/>
      <c r="X71" s="3127"/>
      <c r="Y71" s="3129"/>
      <c r="Z71" s="3127"/>
      <c r="AA71" s="3129"/>
      <c r="AB71" s="3127"/>
      <c r="AC71" s="3129"/>
      <c r="AD71" s="3127"/>
      <c r="AE71" s="3129"/>
      <c r="AF71" s="3127"/>
      <c r="AG71" s="3129"/>
      <c r="AH71" s="3127"/>
      <c r="AI71" s="3129"/>
      <c r="AJ71" s="3127"/>
      <c r="AK71" s="3129"/>
      <c r="AL71" s="3127"/>
      <c r="AM71" s="3188"/>
      <c r="AN71" s="3189"/>
      <c r="AO71" s="3189"/>
      <c r="AP71" s="1246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3190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1246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3181" t="s">
        <v>38</v>
      </c>
      <c r="C73" s="3182">
        <f t="shared" si="28"/>
        <v>0</v>
      </c>
      <c r="D73" s="3183">
        <f t="shared" si="32"/>
        <v>0</v>
      </c>
      <c r="E73" s="3184">
        <f t="shared" si="32"/>
        <v>0</v>
      </c>
      <c r="F73" s="3185"/>
      <c r="G73" s="3186"/>
      <c r="H73" s="3185"/>
      <c r="I73" s="3186"/>
      <c r="J73" s="3127"/>
      <c r="K73" s="3129"/>
      <c r="L73" s="3127"/>
      <c r="M73" s="3129"/>
      <c r="N73" s="3127"/>
      <c r="O73" s="3129"/>
      <c r="P73" s="3127"/>
      <c r="Q73" s="3129"/>
      <c r="R73" s="3127"/>
      <c r="S73" s="3129"/>
      <c r="T73" s="3127"/>
      <c r="U73" s="3129"/>
      <c r="V73" s="3127"/>
      <c r="W73" s="3129"/>
      <c r="X73" s="3127"/>
      <c r="Y73" s="3129"/>
      <c r="Z73" s="3127"/>
      <c r="AA73" s="3129"/>
      <c r="AB73" s="3127"/>
      <c r="AC73" s="3129"/>
      <c r="AD73" s="3127"/>
      <c r="AE73" s="3129"/>
      <c r="AF73" s="3127"/>
      <c r="AG73" s="3129"/>
      <c r="AH73" s="3127"/>
      <c r="AI73" s="3129"/>
      <c r="AJ73" s="3127"/>
      <c r="AK73" s="3129"/>
      <c r="AL73" s="3127"/>
      <c r="AM73" s="3188"/>
      <c r="AN73" s="3189"/>
      <c r="AO73" s="3189"/>
      <c r="AP73" s="1246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8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1246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8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1246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8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1246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8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1246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3190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1246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582" t="s">
        <v>91</v>
      </c>
      <c r="B79" s="583"/>
      <c r="C79" s="583"/>
      <c r="D79" s="3194"/>
      <c r="E79" s="3194"/>
      <c r="F79" s="3194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3195" t="s">
        <v>93</v>
      </c>
      <c r="C80" s="3195"/>
      <c r="D80" s="3195" t="s">
        <v>94</v>
      </c>
      <c r="E80" s="3196"/>
      <c r="F80" s="3197" t="s">
        <v>95</v>
      </c>
      <c r="G80" s="3195"/>
      <c r="H80" s="3197" t="s">
        <v>96</v>
      </c>
      <c r="I80" s="3195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3198"/>
      <c r="X80" s="3199"/>
      <c r="Y80" s="3199"/>
      <c r="Z80" s="3199"/>
      <c r="AA80" s="3199"/>
      <c r="AB80" s="319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3190"/>
      <c r="B81" s="3200" t="s">
        <v>97</v>
      </c>
      <c r="C81" s="3201" t="s">
        <v>98</v>
      </c>
      <c r="D81" s="3200" t="s">
        <v>97</v>
      </c>
      <c r="E81" s="3202" t="s">
        <v>98</v>
      </c>
      <c r="F81" s="3203" t="s">
        <v>97</v>
      </c>
      <c r="G81" s="3201" t="s">
        <v>98</v>
      </c>
      <c r="H81" s="3203" t="s">
        <v>97</v>
      </c>
      <c r="I81" s="3201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3198"/>
      <c r="X81" s="3199"/>
      <c r="Y81" s="3199"/>
      <c r="Z81" s="3199"/>
      <c r="AA81" s="3199"/>
      <c r="AB81" s="319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3204" t="s">
        <v>99</v>
      </c>
      <c r="B82" s="3205"/>
      <c r="C82" s="3206"/>
      <c r="D82" s="3205"/>
      <c r="E82" s="3207"/>
      <c r="F82" s="3208"/>
      <c r="G82" s="3206"/>
      <c r="H82" s="3208"/>
      <c r="I82" s="3206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3198"/>
      <c r="X82" s="3199"/>
      <c r="Y82" s="3199"/>
      <c r="Z82" s="3199"/>
      <c r="AA82" s="3199"/>
      <c r="AB82" s="319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3198"/>
      <c r="X83" s="3199"/>
      <c r="Y83" s="3199"/>
      <c r="Z83" s="3199"/>
      <c r="AA83" s="3199"/>
      <c r="AB83" s="319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3198"/>
      <c r="X84" s="3199"/>
      <c r="Y84" s="3199"/>
      <c r="Z84" s="3199"/>
      <c r="AA84" s="3199"/>
      <c r="AB84" s="319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3198"/>
      <c r="X85" s="3199"/>
      <c r="Y85" s="3199"/>
      <c r="Z85" s="3199"/>
      <c r="AA85" s="3199"/>
      <c r="AB85" s="319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3209"/>
      <c r="C86" s="3209"/>
      <c r="D86" s="3209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3198"/>
      <c r="W86" s="3210"/>
      <c r="X86" s="3211"/>
      <c r="Y86" s="3211"/>
      <c r="Z86" s="3211"/>
      <c r="AA86" s="3211"/>
      <c r="AB86" s="3211"/>
      <c r="AC86" s="3211"/>
      <c r="AD86" s="89"/>
      <c r="AE86" s="89"/>
      <c r="AF86" s="89"/>
      <c r="AG86" s="89"/>
      <c r="AH86" s="3211"/>
      <c r="AI86" s="3211"/>
      <c r="AJ86" s="3211"/>
      <c r="AK86" s="3211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3212"/>
      <c r="F87" s="3213"/>
      <c r="G87" s="3214"/>
      <c r="H87" s="3214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3215"/>
      <c r="W87" s="3215"/>
      <c r="X87" s="3216"/>
      <c r="Y87" s="3216"/>
      <c r="Z87" s="3217"/>
      <c r="AA87" s="3217"/>
      <c r="AB87" s="3217"/>
      <c r="AC87" s="89"/>
      <c r="AD87" s="89"/>
      <c r="AE87" s="89"/>
      <c r="AF87" s="89"/>
      <c r="AG87" s="136"/>
      <c r="AH87" s="3215"/>
      <c r="AI87" s="3215"/>
      <c r="AJ87" s="3215"/>
      <c r="AK87" s="3218"/>
    </row>
    <row r="88" spans="1:75" s="2" customFormat="1" ht="15" x14ac:dyDescent="0.2">
      <c r="A88" s="3219"/>
      <c r="B88" s="3219"/>
      <c r="C88" s="3220"/>
      <c r="D88" s="3221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3211"/>
      <c r="W88" s="3215"/>
      <c r="X88" s="3215"/>
      <c r="Y88" s="3215"/>
      <c r="Z88" s="3215"/>
      <c r="AA88" s="3215"/>
      <c r="AB88" s="3211"/>
      <c r="AC88" s="89"/>
      <c r="AD88" s="89"/>
      <c r="AE88" s="89"/>
      <c r="AF88" s="89"/>
      <c r="AG88" s="89"/>
      <c r="AH88" s="3211"/>
      <c r="AI88" s="3215"/>
      <c r="AJ88" s="3215"/>
      <c r="AK88" s="3218"/>
    </row>
    <row r="89" spans="1:75" s="2" customFormat="1" ht="15" x14ac:dyDescent="0.2">
      <c r="A89" s="138" t="s">
        <v>108</v>
      </c>
      <c r="B89" s="3222">
        <v>62</v>
      </c>
      <c r="C89" s="3223">
        <v>22</v>
      </c>
      <c r="D89" s="3224">
        <v>47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3211"/>
      <c r="W89" s="3215"/>
      <c r="X89" s="3215"/>
      <c r="Y89" s="3215"/>
      <c r="Z89" s="3215"/>
      <c r="AA89" s="3215"/>
      <c r="AB89" s="3211"/>
      <c r="AC89" s="89"/>
      <c r="AD89" s="89"/>
      <c r="AE89" s="89"/>
      <c r="AF89" s="89"/>
      <c r="AG89" s="89"/>
      <c r="AH89" s="3211"/>
      <c r="AI89" s="3215"/>
      <c r="AJ89" s="3215"/>
      <c r="AK89" s="3218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3211"/>
      <c r="W90" s="3215"/>
      <c r="X90" s="3215"/>
      <c r="Y90" s="3215"/>
      <c r="Z90" s="3215"/>
      <c r="AA90" s="3215"/>
      <c r="AB90" s="3211"/>
      <c r="AC90" s="89"/>
      <c r="AD90" s="89"/>
      <c r="AE90" s="89"/>
      <c r="AF90" s="89"/>
      <c r="AG90" s="89"/>
      <c r="AH90" s="3211"/>
      <c r="AI90" s="3215"/>
      <c r="AJ90" s="3215"/>
      <c r="AK90" s="3218"/>
    </row>
    <row r="91" spans="1:75" s="2" customFormat="1" ht="2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3211"/>
      <c r="W91" s="3215"/>
      <c r="X91" s="3215"/>
      <c r="Y91" s="3215"/>
      <c r="Z91" s="3215"/>
      <c r="AA91" s="3215"/>
      <c r="AB91" s="3211"/>
      <c r="AC91" s="89"/>
      <c r="AD91" s="89"/>
      <c r="AE91" s="89"/>
      <c r="AF91" s="89"/>
      <c r="AG91" s="89"/>
      <c r="AH91" s="3211"/>
      <c r="AI91" s="3215"/>
      <c r="AJ91" s="3215"/>
      <c r="AK91" s="3218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3211"/>
      <c r="W92" s="3215"/>
      <c r="X92" s="3215"/>
      <c r="Y92" s="3215"/>
      <c r="Z92" s="3215"/>
      <c r="AA92" s="3215"/>
      <c r="AB92" s="3211"/>
      <c r="AC92" s="89"/>
      <c r="AD92" s="89"/>
      <c r="AE92" s="89"/>
      <c r="AF92" s="89"/>
      <c r="AG92" s="89"/>
      <c r="AH92" s="3211"/>
      <c r="AI92" s="3215"/>
      <c r="AJ92" s="3215"/>
      <c r="AK92" s="3218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3211"/>
      <c r="W93" s="3215"/>
      <c r="X93" s="3215"/>
      <c r="Y93" s="3215"/>
      <c r="Z93" s="3215"/>
      <c r="AA93" s="3215"/>
      <c r="AB93" s="3211"/>
      <c r="AC93" s="89"/>
      <c r="AD93" s="89"/>
      <c r="AE93" s="89"/>
      <c r="AF93" s="89"/>
      <c r="AG93" s="89"/>
      <c r="AH93" s="3211"/>
      <c r="AI93" s="3215"/>
      <c r="AJ93" s="3215"/>
      <c r="AK93" s="3218"/>
    </row>
    <row r="94" spans="1:75" s="2" customFormat="1" ht="21.75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3211"/>
      <c r="W94" s="3215"/>
      <c r="X94" s="3215"/>
      <c r="Y94" s="3215"/>
      <c r="Z94" s="3215"/>
      <c r="AA94" s="3215"/>
      <c r="AB94" s="3211"/>
      <c r="AC94" s="89"/>
      <c r="AD94" s="89"/>
      <c r="AE94" s="89"/>
      <c r="AF94" s="89"/>
      <c r="AG94" s="89"/>
      <c r="AH94" s="3211"/>
      <c r="AI94" s="3215"/>
      <c r="AJ94" s="3225"/>
      <c r="AK94" s="3226"/>
    </row>
    <row r="95" spans="1:75" s="2" customFormat="1" ht="21.75" x14ac:dyDescent="0.2">
      <c r="A95" s="3227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3211"/>
      <c r="W95" s="3215"/>
      <c r="X95" s="3215"/>
      <c r="Y95" s="3215"/>
      <c r="Z95" s="3215"/>
      <c r="AA95" s="3215"/>
      <c r="AB95" s="3211"/>
      <c r="AC95" s="89"/>
      <c r="AD95" s="89"/>
      <c r="AE95" s="89"/>
      <c r="AF95" s="89"/>
      <c r="AG95" s="89"/>
      <c r="AH95" s="3211"/>
      <c r="AI95" s="3228"/>
      <c r="AJ95" s="3215"/>
      <c r="AK95" s="3218"/>
      <c r="AL95" s="3218"/>
      <c r="AM95" s="3218"/>
      <c r="AN95" s="3218"/>
      <c r="AO95" s="3218"/>
      <c r="AP95" s="3218"/>
      <c r="AQ95" s="3218"/>
    </row>
    <row r="96" spans="1:75" s="2" customFormat="1" ht="15" x14ac:dyDescent="0.2">
      <c r="A96" s="412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3198"/>
      <c r="W96" s="3211"/>
      <c r="X96" s="3211"/>
      <c r="Y96" s="3211"/>
      <c r="Z96" s="3211"/>
      <c r="AA96" s="3211"/>
      <c r="AB96" s="3211"/>
      <c r="AC96" s="89"/>
      <c r="AD96" s="89"/>
      <c r="AE96" s="89"/>
      <c r="AF96" s="89"/>
      <c r="AG96" s="89"/>
      <c r="AH96" s="89"/>
      <c r="AI96" s="89"/>
      <c r="AJ96" s="3211"/>
      <c r="AK96" s="3211"/>
      <c r="AL96" s="3211"/>
      <c r="AM96" s="3211"/>
      <c r="AN96" s="3211"/>
      <c r="AO96" s="3211"/>
      <c r="AP96" s="3211"/>
      <c r="AQ96" s="3218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3177" t="s">
        <v>120</v>
      </c>
      <c r="F97" s="3197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3211"/>
      <c r="Y97" s="3211"/>
      <c r="Z97" s="3211"/>
      <c r="AA97" s="3199"/>
      <c r="AB97" s="3199"/>
      <c r="AC97" s="3199"/>
      <c r="AD97" s="3199"/>
      <c r="AE97" s="3229"/>
      <c r="AF97" s="3211"/>
      <c r="AG97" s="89"/>
      <c r="AH97" s="89"/>
      <c r="AI97" s="89"/>
      <c r="AJ97" s="89"/>
      <c r="AK97" s="89"/>
      <c r="AL97" s="3211"/>
      <c r="AM97" s="3199"/>
      <c r="AN97" s="3199"/>
      <c r="AO97" s="3199"/>
      <c r="AP97" s="3199"/>
      <c r="AQ97" s="3199"/>
      <c r="AR97" s="3199"/>
      <c r="AS97" s="3218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3219"/>
      <c r="B98" s="3219"/>
      <c r="C98" s="3219"/>
      <c r="D98" s="3219"/>
      <c r="E98" s="3200" t="s">
        <v>121</v>
      </c>
      <c r="F98" s="3230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3211"/>
      <c r="Y98" s="3211"/>
      <c r="Z98" s="3211"/>
      <c r="AA98" s="3199"/>
      <c r="AB98" s="3199"/>
      <c r="AC98" s="3199"/>
      <c r="AD98" s="3199"/>
      <c r="AE98" s="3229"/>
      <c r="AF98" s="3211"/>
      <c r="AG98" s="89"/>
      <c r="AH98" s="89"/>
      <c r="AI98" s="89"/>
      <c r="AJ98" s="89"/>
      <c r="AK98" s="89"/>
      <c r="AL98" s="3211"/>
      <c r="AM98" s="3199"/>
      <c r="AN98" s="3199"/>
      <c r="AO98" s="3199"/>
      <c r="AP98" s="3199"/>
      <c r="AQ98" s="3199"/>
      <c r="AR98" s="3199"/>
      <c r="AS98" s="3218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3181" t="s">
        <v>123</v>
      </c>
      <c r="B99" s="78">
        <v>13</v>
      </c>
      <c r="C99" s="78"/>
      <c r="D99" s="3231">
        <v>13</v>
      </c>
      <c r="E99" s="3127"/>
      <c r="F99" s="3124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3232"/>
      <c r="Y99" s="3232"/>
      <c r="Z99" s="3232"/>
      <c r="AA99" s="3233"/>
      <c r="AB99" s="3233"/>
      <c r="AC99" s="3233"/>
      <c r="AD99" s="3233"/>
      <c r="AE99" s="3234"/>
      <c r="AF99" s="3232"/>
      <c r="AG99" s="89"/>
      <c r="AH99" s="89"/>
      <c r="AI99" s="89"/>
      <c r="AJ99" s="89"/>
      <c r="AK99" s="89"/>
      <c r="AL99" s="3232"/>
      <c r="AM99" s="3233"/>
      <c r="AN99" s="3233"/>
      <c r="AO99" s="3233"/>
      <c r="AP99" s="3233"/>
      <c r="AQ99" s="3233"/>
      <c r="AR99" s="3233"/>
      <c r="AS99" s="3235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/>
      <c r="C100" s="78"/>
      <c r="D100" s="78"/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3232"/>
      <c r="Y100" s="3232"/>
      <c r="Z100" s="3232"/>
      <c r="AA100" s="3233"/>
      <c r="AB100" s="3233"/>
      <c r="AC100" s="3233"/>
      <c r="AD100" s="3233"/>
      <c r="AE100" s="3234"/>
      <c r="AF100" s="3232"/>
      <c r="AG100" s="89"/>
      <c r="AH100" s="89"/>
      <c r="AI100" s="89"/>
      <c r="AJ100" s="89"/>
      <c r="AK100" s="89"/>
      <c r="AL100" s="3232"/>
      <c r="AM100" s="3233"/>
      <c r="AN100" s="3233"/>
      <c r="AO100" s="3233"/>
      <c r="AP100" s="3233"/>
      <c r="AQ100" s="3233"/>
      <c r="AR100" s="3233"/>
      <c r="AS100" s="3235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/>
      <c r="C101" s="78"/>
      <c r="D101" s="78"/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3232"/>
      <c r="Y101" s="3232"/>
      <c r="Z101" s="3232"/>
      <c r="AA101" s="3233"/>
      <c r="AB101" s="3233"/>
      <c r="AC101" s="3233"/>
      <c r="AD101" s="3233"/>
      <c r="AE101" s="3234"/>
      <c r="AF101" s="3232"/>
      <c r="AG101" s="89"/>
      <c r="AH101" s="89"/>
      <c r="AI101" s="89"/>
      <c r="AJ101" s="89"/>
      <c r="AK101" s="89"/>
      <c r="AL101" s="3232"/>
      <c r="AM101" s="3233"/>
      <c r="AN101" s="3233"/>
      <c r="AO101" s="3233"/>
      <c r="AP101" s="3233"/>
      <c r="AQ101" s="3233"/>
      <c r="AR101" s="3233"/>
      <c r="AS101" s="3235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/>
      <c r="C102" s="78"/>
      <c r="D102" s="78"/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3232"/>
      <c r="Y102" s="3232"/>
      <c r="Z102" s="3232"/>
      <c r="AA102" s="3233"/>
      <c r="AB102" s="3233"/>
      <c r="AC102" s="3233"/>
      <c r="AD102" s="3233"/>
      <c r="AE102" s="3234"/>
      <c r="AF102" s="3232"/>
      <c r="AG102" s="89"/>
      <c r="AH102" s="89"/>
      <c r="AI102" s="89"/>
      <c r="AJ102" s="89"/>
      <c r="AK102" s="89"/>
      <c r="AL102" s="3232"/>
      <c r="AM102" s="3233"/>
      <c r="AN102" s="3233"/>
      <c r="AO102" s="3233"/>
      <c r="AP102" s="3233"/>
      <c r="AQ102" s="3233"/>
      <c r="AR102" s="3233"/>
      <c r="AS102" s="3235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/>
      <c r="C103" s="78"/>
      <c r="D103" s="78"/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3232"/>
      <c r="Y103" s="3232"/>
      <c r="Z103" s="3232"/>
      <c r="AA103" s="3233"/>
      <c r="AB103" s="3233"/>
      <c r="AC103" s="3233"/>
      <c r="AD103" s="3233"/>
      <c r="AE103" s="3234"/>
      <c r="AF103" s="3232"/>
      <c r="AG103" s="89"/>
      <c r="AH103" s="89"/>
      <c r="AI103" s="89"/>
      <c r="AJ103" s="89"/>
      <c r="AK103" s="89"/>
      <c r="AL103" s="3232"/>
      <c r="AM103" s="3233"/>
      <c r="AN103" s="3233"/>
      <c r="AO103" s="3233"/>
      <c r="AP103" s="3233"/>
      <c r="AQ103" s="3233"/>
      <c r="AR103" s="3233"/>
      <c r="AS103" s="3235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3236" t="s">
        <v>48</v>
      </c>
      <c r="B104" s="3236">
        <v>13</v>
      </c>
      <c r="C104" s="3236">
        <v>0</v>
      </c>
      <c r="D104" s="3237">
        <f>SUM(D99:D103)</f>
        <v>13</v>
      </c>
      <c r="E104" s="3238">
        <f>SUM(E99:E103)</f>
        <v>0</v>
      </c>
      <c r="F104" s="3239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3232"/>
      <c r="Y104" s="3232"/>
      <c r="Z104" s="3232"/>
      <c r="AA104" s="3233"/>
      <c r="AB104" s="3233"/>
      <c r="AC104" s="3233"/>
      <c r="AD104" s="3233"/>
      <c r="AE104" s="3234"/>
      <c r="AF104" s="3232"/>
      <c r="AG104" s="89"/>
      <c r="AH104" s="89"/>
      <c r="AI104" s="89"/>
      <c r="AJ104" s="89"/>
      <c r="AK104" s="89"/>
      <c r="AL104" s="3232"/>
      <c r="AM104" s="3233"/>
      <c r="AN104" s="3233"/>
      <c r="AO104" s="3233"/>
      <c r="AP104" s="3233"/>
      <c r="AQ104" s="3233"/>
      <c r="AR104" s="3233"/>
      <c r="AS104" s="3235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3240" t="s">
        <v>128</v>
      </c>
      <c r="B105" s="136"/>
      <c r="C105" s="136"/>
      <c r="D105" s="136"/>
      <c r="E105" s="2157"/>
      <c r="F105" s="2158"/>
      <c r="G105" s="2159"/>
      <c r="H105" s="2159"/>
      <c r="I105" s="2159"/>
      <c r="J105" s="2159"/>
      <c r="K105" s="2160"/>
      <c r="L105" s="2157"/>
      <c r="M105" s="2157"/>
      <c r="N105" s="89"/>
      <c r="O105" s="89"/>
      <c r="P105" s="89"/>
      <c r="Q105" s="89"/>
      <c r="R105" s="89"/>
      <c r="S105" s="89"/>
      <c r="T105" s="89"/>
      <c r="U105" s="3241"/>
      <c r="V105" s="3232"/>
      <c r="W105" s="3232"/>
      <c r="X105" s="3232"/>
      <c r="Y105" s="3232"/>
      <c r="Z105" s="3232"/>
      <c r="AA105" s="3232"/>
      <c r="AB105" s="3242"/>
      <c r="AC105" s="3232"/>
      <c r="AD105" s="89"/>
      <c r="AE105" s="89"/>
      <c r="AF105" s="89"/>
      <c r="AG105" s="89"/>
      <c r="AH105" s="89"/>
      <c r="AI105" s="3232"/>
      <c r="AJ105" s="3232"/>
      <c r="AK105" s="3232"/>
      <c r="AL105" s="3232"/>
      <c r="AM105" s="3232"/>
      <c r="AN105" s="3232"/>
      <c r="AO105" s="3232"/>
      <c r="AP105" s="3235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3243" t="s">
        <v>6</v>
      </c>
      <c r="F106" s="2591"/>
      <c r="G106" s="2591"/>
      <c r="H106" s="2591"/>
      <c r="I106" s="2591"/>
      <c r="J106" s="2591"/>
      <c r="K106" s="2591"/>
      <c r="L106" s="2591"/>
      <c r="M106" s="2591"/>
      <c r="N106" s="3244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3211"/>
      <c r="AK106" s="3211"/>
      <c r="AL106" s="3211"/>
      <c r="AM106" s="3211"/>
      <c r="AN106" s="3211"/>
      <c r="AO106" s="3211"/>
      <c r="AP106" s="3211"/>
      <c r="AQ106" s="3218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778"/>
      <c r="B107" s="3245"/>
      <c r="C107" s="3060"/>
      <c r="D107" s="2843"/>
      <c r="E107" s="3243" t="s">
        <v>15</v>
      </c>
      <c r="F107" s="3246"/>
      <c r="G107" s="3243" t="s">
        <v>16</v>
      </c>
      <c r="H107" s="3246"/>
      <c r="I107" s="3243" t="s">
        <v>17</v>
      </c>
      <c r="J107" s="3246"/>
      <c r="K107" s="3243" t="s">
        <v>18</v>
      </c>
      <c r="L107" s="3246"/>
      <c r="M107" s="3243" t="s">
        <v>19</v>
      </c>
      <c r="N107" s="3247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3211"/>
      <c r="AK107" s="3211"/>
      <c r="AL107" s="3211"/>
      <c r="AM107" s="3211"/>
      <c r="AN107" s="3211"/>
      <c r="AO107" s="3211"/>
      <c r="AP107" s="3211"/>
      <c r="AQ107" s="3218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3146"/>
      <c r="B108" s="3248" t="s">
        <v>34</v>
      </c>
      <c r="C108" s="3249" t="s">
        <v>35</v>
      </c>
      <c r="D108" s="2143" t="s">
        <v>36</v>
      </c>
      <c r="E108" s="3118" t="s">
        <v>35</v>
      </c>
      <c r="F108" s="3157" t="s">
        <v>36</v>
      </c>
      <c r="G108" s="3118" t="s">
        <v>35</v>
      </c>
      <c r="H108" s="3157" t="s">
        <v>36</v>
      </c>
      <c r="I108" s="3118" t="s">
        <v>35</v>
      </c>
      <c r="J108" s="3157" t="s">
        <v>36</v>
      </c>
      <c r="K108" s="3118" t="s">
        <v>35</v>
      </c>
      <c r="L108" s="3157" t="s">
        <v>36</v>
      </c>
      <c r="M108" s="3118" t="s">
        <v>35</v>
      </c>
      <c r="N108" s="3159" t="s">
        <v>36</v>
      </c>
      <c r="O108" s="2843"/>
      <c r="P108" s="2843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3250" t="s">
        <v>129</v>
      </c>
      <c r="B109" s="3251">
        <f>SUM(C109:D109)</f>
        <v>0</v>
      </c>
      <c r="C109" s="3252">
        <f t="shared" ref="C109:D111" si="33">SUM(E109+G109+I109+K109+M109)</f>
        <v>0</v>
      </c>
      <c r="D109" s="3184">
        <f t="shared" si="33"/>
        <v>0</v>
      </c>
      <c r="E109" s="3253"/>
      <c r="F109" s="3224"/>
      <c r="G109" s="3253"/>
      <c r="H109" s="3224"/>
      <c r="I109" s="3253"/>
      <c r="J109" s="3254"/>
      <c r="K109" s="3253"/>
      <c r="L109" s="3254"/>
      <c r="M109" s="3255"/>
      <c r="N109" s="3256"/>
      <c r="O109" s="3224"/>
      <c r="P109" s="3224"/>
      <c r="Q109" s="1246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1246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3130" t="s">
        <v>131</v>
      </c>
      <c r="B111" s="3257">
        <f>SUM(C111:D111)</f>
        <v>0</v>
      </c>
      <c r="C111" s="3258">
        <f t="shared" si="33"/>
        <v>0</v>
      </c>
      <c r="D111" s="2145">
        <f t="shared" si="33"/>
        <v>0</v>
      </c>
      <c r="E111" s="3259"/>
      <c r="F111" s="3260"/>
      <c r="G111" s="3259"/>
      <c r="H111" s="3261"/>
      <c r="I111" s="3259"/>
      <c r="J111" s="3260"/>
      <c r="K111" s="3259"/>
      <c r="L111" s="3260"/>
      <c r="M111" s="3262"/>
      <c r="N111" s="958"/>
      <c r="O111" s="3260"/>
      <c r="P111" s="3260"/>
      <c r="Q111" s="1246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4.25" customHeight="1" x14ac:dyDescent="0.2">
      <c r="A113" s="2611" t="s">
        <v>133</v>
      </c>
      <c r="B113" s="3154" t="s">
        <v>134</v>
      </c>
      <c r="C113" s="2614"/>
      <c r="D113" s="3156"/>
      <c r="E113" s="2616" t="s">
        <v>135</v>
      </c>
      <c r="BX113" s="3"/>
    </row>
    <row r="114" spans="1:76" s="2" customFormat="1" x14ac:dyDescent="0.2">
      <c r="A114" s="3116"/>
      <c r="B114" s="3263" t="s">
        <v>136</v>
      </c>
      <c r="C114" s="3263" t="s">
        <v>137</v>
      </c>
      <c r="D114" s="3264" t="s">
        <v>138</v>
      </c>
      <c r="E114" s="3265"/>
      <c r="BX114" s="3"/>
    </row>
    <row r="115" spans="1:76" s="2" customFormat="1" ht="15" x14ac:dyDescent="0.25">
      <c r="A115" s="3266" t="s">
        <v>48</v>
      </c>
      <c r="B115" s="3267"/>
      <c r="C115" s="3267"/>
      <c r="D115" s="3268"/>
      <c r="E115" s="3269"/>
      <c r="BX115" s="3"/>
    </row>
    <row r="116" spans="1:76" s="2" customFormat="1" ht="15" x14ac:dyDescent="0.2">
      <c r="A116" s="3270" t="s">
        <v>139</v>
      </c>
      <c r="B116" s="136"/>
      <c r="C116" s="136"/>
      <c r="H116" s="3271"/>
      <c r="I116" s="3271"/>
      <c r="J116" s="2157"/>
      <c r="BX116" s="3"/>
    </row>
    <row r="117" spans="1:76" s="2" customFormat="1" x14ac:dyDescent="0.2">
      <c r="A117" s="2607" t="s">
        <v>3</v>
      </c>
      <c r="B117" s="2454" t="s">
        <v>5</v>
      </c>
      <c r="C117" s="2455"/>
      <c r="D117" s="2456"/>
      <c r="E117" s="3110"/>
      <c r="F117" s="2591"/>
      <c r="G117" s="2591"/>
      <c r="H117" s="2591"/>
      <c r="I117" s="2591"/>
      <c r="J117" s="3111"/>
      <c r="BX117" s="3"/>
    </row>
    <row r="118" spans="1:76" s="2" customFormat="1" ht="14.25" customHeight="1" x14ac:dyDescent="0.2">
      <c r="A118" s="2778"/>
      <c r="B118" s="3245"/>
      <c r="C118" s="3060"/>
      <c r="D118" s="2843"/>
      <c r="E118" s="3110" t="s">
        <v>140</v>
      </c>
      <c r="F118" s="3111"/>
      <c r="G118" s="3110" t="s">
        <v>141</v>
      </c>
      <c r="H118" s="3111"/>
      <c r="I118" s="3110" t="s">
        <v>142</v>
      </c>
      <c r="J118" s="3111"/>
      <c r="BX118" s="3"/>
    </row>
    <row r="119" spans="1:76" s="2" customFormat="1" x14ac:dyDescent="0.2">
      <c r="A119" s="3146"/>
      <c r="B119" s="3248" t="s">
        <v>34</v>
      </c>
      <c r="C119" s="3249" t="s">
        <v>35</v>
      </c>
      <c r="D119" s="2143" t="s">
        <v>36</v>
      </c>
      <c r="E119" s="3118" t="s">
        <v>35</v>
      </c>
      <c r="F119" s="3157" t="s">
        <v>36</v>
      </c>
      <c r="G119" s="3118" t="s">
        <v>35</v>
      </c>
      <c r="H119" s="3157" t="s">
        <v>36</v>
      </c>
      <c r="I119" s="3118" t="s">
        <v>35</v>
      </c>
      <c r="J119" s="3157" t="s">
        <v>36</v>
      </c>
      <c r="BX119" s="3"/>
    </row>
    <row r="120" spans="1:76" s="2" customFormat="1" ht="21" x14ac:dyDescent="0.2">
      <c r="A120" s="3272" t="s">
        <v>143</v>
      </c>
      <c r="B120" s="3273">
        <f>SUM(C120:D120)</f>
        <v>0</v>
      </c>
      <c r="C120" s="3274">
        <f t="shared" ref="C120:D122" si="37">+E120+G120+I120</f>
        <v>0</v>
      </c>
      <c r="D120" s="3275">
        <f t="shared" si="37"/>
        <v>0</v>
      </c>
      <c r="E120" s="3276"/>
      <c r="F120" s="3277"/>
      <c r="G120" s="3276"/>
      <c r="H120" s="3277"/>
      <c r="I120" s="3276"/>
      <c r="J120" s="3278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31.5" x14ac:dyDescent="0.2">
      <c r="A122" s="166" t="s">
        <v>145</v>
      </c>
      <c r="B122" s="3257">
        <f>SUM(C122:D122)</f>
        <v>0</v>
      </c>
      <c r="C122" s="3258">
        <f t="shared" si="37"/>
        <v>0</v>
      </c>
      <c r="D122" s="2145">
        <f t="shared" si="37"/>
        <v>0</v>
      </c>
      <c r="E122" s="3259"/>
      <c r="F122" s="3260"/>
      <c r="G122" s="3259"/>
      <c r="H122" s="3261"/>
      <c r="I122" s="3259"/>
      <c r="J122" s="3260"/>
      <c r="BX122" s="3"/>
    </row>
    <row r="123" spans="1:76" s="2" customFormat="1" ht="15.75" x14ac:dyDescent="0.25">
      <c r="A123" s="1616" t="s">
        <v>146</v>
      </c>
      <c r="B123" s="3279"/>
      <c r="C123" s="167"/>
      <c r="D123" s="167"/>
      <c r="F123" s="413"/>
      <c r="G123" s="414"/>
      <c r="H123" s="414"/>
      <c r="I123"/>
      <c r="BX123" s="3"/>
    </row>
    <row r="124" spans="1:76" s="2" customFormat="1" ht="14.25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3110" t="s">
        <v>149</v>
      </c>
      <c r="H124" s="2591"/>
      <c r="I124" s="3111"/>
      <c r="BX124" s="3"/>
    </row>
    <row r="125" spans="1:76" s="2" customFormat="1" ht="42" x14ac:dyDescent="0.2">
      <c r="A125" s="2843"/>
      <c r="B125" s="3146"/>
      <c r="C125" s="3118" t="s">
        <v>35</v>
      </c>
      <c r="D125" s="3280" t="s">
        <v>36</v>
      </c>
      <c r="E125" s="3158" t="s">
        <v>150</v>
      </c>
      <c r="F125" s="3157" t="s">
        <v>151</v>
      </c>
      <c r="G125" s="3158" t="s">
        <v>152</v>
      </c>
      <c r="H125" s="3281" t="s">
        <v>153</v>
      </c>
      <c r="I125" s="3157" t="s">
        <v>154</v>
      </c>
      <c r="BX125" s="3"/>
    </row>
    <row r="126" spans="1:76" s="2" customFormat="1" x14ac:dyDescent="0.2">
      <c r="A126" s="3282" t="s">
        <v>155</v>
      </c>
      <c r="B126" s="3283">
        <f>SUM(C126:D126)</f>
        <v>0</v>
      </c>
      <c r="C126" s="3284"/>
      <c r="D126" s="3285"/>
      <c r="E126" s="3284"/>
      <c r="F126" s="3286"/>
      <c r="G126" s="3284"/>
      <c r="H126" s="3284"/>
      <c r="I126" s="3286"/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ht="14.25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3110" t="s">
        <v>6</v>
      </c>
      <c r="G128" s="2591"/>
      <c r="H128" s="2591"/>
      <c r="I128" s="2591"/>
      <c r="J128" s="2591"/>
      <c r="K128" s="2591"/>
      <c r="L128" s="2591"/>
      <c r="M128" s="2591"/>
      <c r="N128" s="2591"/>
      <c r="O128" s="2591"/>
      <c r="P128" s="2591"/>
      <c r="Q128" s="2591"/>
      <c r="R128" s="2591"/>
      <c r="S128" s="2591"/>
      <c r="T128" s="2591"/>
      <c r="U128" s="2591"/>
      <c r="V128" s="2591"/>
      <c r="W128" s="2591"/>
      <c r="X128" s="2591"/>
      <c r="Y128" s="2591"/>
      <c r="Z128" s="2591"/>
      <c r="AA128" s="2591"/>
      <c r="AB128" s="2591"/>
      <c r="AC128" s="2591"/>
      <c r="AD128" s="2591"/>
      <c r="AE128" s="2591"/>
      <c r="AF128" s="2591"/>
      <c r="AG128" s="2591"/>
      <c r="AH128" s="2591"/>
      <c r="AI128" s="2591"/>
      <c r="AJ128" s="2591"/>
      <c r="AK128" s="2591"/>
      <c r="AL128" s="2591"/>
      <c r="AM128" s="3152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778"/>
      <c r="B129" s="2778"/>
      <c r="C129" s="3245"/>
      <c r="D129" s="3056"/>
      <c r="E129" s="2843"/>
      <c r="F129" s="3110" t="s">
        <v>15</v>
      </c>
      <c r="G129" s="3111"/>
      <c r="H129" s="3110" t="s">
        <v>16</v>
      </c>
      <c r="I129" s="3111"/>
      <c r="J129" s="3110" t="s">
        <v>17</v>
      </c>
      <c r="K129" s="3111"/>
      <c r="L129" s="3110" t="s">
        <v>18</v>
      </c>
      <c r="M129" s="3111"/>
      <c r="N129" s="3110" t="s">
        <v>19</v>
      </c>
      <c r="O129" s="3111"/>
      <c r="P129" s="3154" t="s">
        <v>20</v>
      </c>
      <c r="Q129" s="3155"/>
      <c r="R129" s="3154" t="s">
        <v>21</v>
      </c>
      <c r="S129" s="3155"/>
      <c r="T129" s="3154" t="s">
        <v>22</v>
      </c>
      <c r="U129" s="3155"/>
      <c r="V129" s="3154" t="s">
        <v>23</v>
      </c>
      <c r="W129" s="3155"/>
      <c r="X129" s="3154" t="s">
        <v>24</v>
      </c>
      <c r="Y129" s="3155"/>
      <c r="Z129" s="3154" t="s">
        <v>25</v>
      </c>
      <c r="AA129" s="3155"/>
      <c r="AB129" s="3154" t="s">
        <v>26</v>
      </c>
      <c r="AC129" s="3155"/>
      <c r="AD129" s="3154" t="s">
        <v>27</v>
      </c>
      <c r="AE129" s="3155"/>
      <c r="AF129" s="3154" t="s">
        <v>28</v>
      </c>
      <c r="AG129" s="3155"/>
      <c r="AH129" s="3154" t="s">
        <v>29</v>
      </c>
      <c r="AI129" s="3155"/>
      <c r="AJ129" s="3154" t="s">
        <v>30</v>
      </c>
      <c r="AK129" s="3155"/>
      <c r="AL129" s="3154" t="s">
        <v>31</v>
      </c>
      <c r="AM129" s="3156"/>
      <c r="AN129" s="2463"/>
      <c r="AO129" s="2463"/>
      <c r="AP129" s="2463"/>
      <c r="AQ129" s="2788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3146"/>
      <c r="B130" s="3146"/>
      <c r="C130" s="573" t="s">
        <v>34</v>
      </c>
      <c r="D130" s="668" t="s">
        <v>35</v>
      </c>
      <c r="E130" s="471" t="s">
        <v>36</v>
      </c>
      <c r="F130" s="3118" t="s">
        <v>35</v>
      </c>
      <c r="G130" s="471" t="s">
        <v>36</v>
      </c>
      <c r="H130" s="3118" t="s">
        <v>35</v>
      </c>
      <c r="I130" s="471" t="s">
        <v>36</v>
      </c>
      <c r="J130" s="3118" t="s">
        <v>35</v>
      </c>
      <c r="K130" s="471" t="s">
        <v>36</v>
      </c>
      <c r="L130" s="3118" t="s">
        <v>35</v>
      </c>
      <c r="M130" s="471" t="s">
        <v>36</v>
      </c>
      <c r="N130" s="3118" t="s">
        <v>35</v>
      </c>
      <c r="O130" s="471" t="s">
        <v>36</v>
      </c>
      <c r="P130" s="3118" t="s">
        <v>35</v>
      </c>
      <c r="Q130" s="471" t="s">
        <v>36</v>
      </c>
      <c r="R130" s="3118" t="s">
        <v>35</v>
      </c>
      <c r="S130" s="471" t="s">
        <v>36</v>
      </c>
      <c r="T130" s="3118" t="s">
        <v>35</v>
      </c>
      <c r="U130" s="471" t="s">
        <v>36</v>
      </c>
      <c r="V130" s="3118" t="s">
        <v>35</v>
      </c>
      <c r="W130" s="471" t="s">
        <v>36</v>
      </c>
      <c r="X130" s="3118" t="s">
        <v>35</v>
      </c>
      <c r="Y130" s="471" t="s">
        <v>36</v>
      </c>
      <c r="Z130" s="3118" t="s">
        <v>35</v>
      </c>
      <c r="AA130" s="471" t="s">
        <v>36</v>
      </c>
      <c r="AB130" s="3118" t="s">
        <v>35</v>
      </c>
      <c r="AC130" s="471" t="s">
        <v>36</v>
      </c>
      <c r="AD130" s="3118" t="s">
        <v>35</v>
      </c>
      <c r="AE130" s="471" t="s">
        <v>36</v>
      </c>
      <c r="AF130" s="3118" t="s">
        <v>35</v>
      </c>
      <c r="AG130" s="471" t="s">
        <v>36</v>
      </c>
      <c r="AH130" s="3118" t="s">
        <v>35</v>
      </c>
      <c r="AI130" s="471" t="s">
        <v>36</v>
      </c>
      <c r="AJ130" s="3118" t="s">
        <v>35</v>
      </c>
      <c r="AK130" s="471" t="s">
        <v>36</v>
      </c>
      <c r="AL130" s="3118" t="s">
        <v>35</v>
      </c>
      <c r="AM130" s="20" t="s">
        <v>36</v>
      </c>
      <c r="AN130" s="2843"/>
      <c r="AO130" s="2843"/>
      <c r="AP130" s="2843"/>
      <c r="AQ130" s="3116"/>
      <c r="AR130" s="2843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3287" t="s">
        <v>159</v>
      </c>
      <c r="C131" s="3288">
        <f>SUM(D131+E131)</f>
        <v>24</v>
      </c>
      <c r="D131" s="3289">
        <f t="shared" ref="D131:E134" si="38">SUM(F131+H131+J131+L131+N131+P131+R131+T131+V131+X131+Z131+AB131+AD131+AF131+AH131+AJ131+AL131)</f>
        <v>13</v>
      </c>
      <c r="E131" s="3290">
        <f t="shared" si="38"/>
        <v>11</v>
      </c>
      <c r="F131" s="3291">
        <v>0</v>
      </c>
      <c r="G131" s="3292">
        <v>0</v>
      </c>
      <c r="H131" s="3291">
        <v>0</v>
      </c>
      <c r="I131" s="3292">
        <v>0</v>
      </c>
      <c r="J131" s="3291">
        <v>3</v>
      </c>
      <c r="K131" s="3292">
        <v>3</v>
      </c>
      <c r="L131" s="3291">
        <v>3</v>
      </c>
      <c r="M131" s="3292">
        <v>5</v>
      </c>
      <c r="N131" s="3291">
        <v>0</v>
      </c>
      <c r="O131" s="3292">
        <v>0</v>
      </c>
      <c r="P131" s="3291">
        <v>1</v>
      </c>
      <c r="Q131" s="3292">
        <v>2</v>
      </c>
      <c r="R131" s="3291">
        <v>0</v>
      </c>
      <c r="S131" s="3292">
        <v>0</v>
      </c>
      <c r="T131" s="3291">
        <v>1</v>
      </c>
      <c r="U131" s="3292">
        <v>0</v>
      </c>
      <c r="V131" s="3291">
        <v>2</v>
      </c>
      <c r="W131" s="3292">
        <v>0</v>
      </c>
      <c r="X131" s="3291">
        <v>1</v>
      </c>
      <c r="Y131" s="3292">
        <v>0</v>
      </c>
      <c r="Z131" s="3291">
        <v>1</v>
      </c>
      <c r="AA131" s="3292">
        <v>1</v>
      </c>
      <c r="AB131" s="3291">
        <v>0</v>
      </c>
      <c r="AC131" s="3292">
        <v>0</v>
      </c>
      <c r="AD131" s="3291">
        <v>1</v>
      </c>
      <c r="AE131" s="3292">
        <v>0</v>
      </c>
      <c r="AF131" s="3291">
        <v>0</v>
      </c>
      <c r="AG131" s="3292">
        <v>0</v>
      </c>
      <c r="AH131" s="3291">
        <v>0</v>
      </c>
      <c r="AI131" s="3292">
        <v>0</v>
      </c>
      <c r="AJ131" s="3291">
        <v>0</v>
      </c>
      <c r="AK131" s="3292">
        <v>0</v>
      </c>
      <c r="AL131" s="3291">
        <v>0</v>
      </c>
      <c r="AM131" s="3293">
        <v>0</v>
      </c>
      <c r="AN131" s="3294">
        <v>24</v>
      </c>
      <c r="AO131" s="3294">
        <v>0</v>
      </c>
      <c r="AP131" s="3294">
        <v>8</v>
      </c>
      <c r="AQ131" s="3295">
        <v>0</v>
      </c>
      <c r="AR131" s="3294">
        <v>0</v>
      </c>
      <c r="AS131" s="1246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81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1246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81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1246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3296"/>
      <c r="B134" s="3297" t="s">
        <v>48</v>
      </c>
      <c r="C134" s="3298">
        <f>SUM(D134+E134)</f>
        <v>24</v>
      </c>
      <c r="D134" s="3299">
        <f t="shared" si="38"/>
        <v>13</v>
      </c>
      <c r="E134" s="3300">
        <f t="shared" si="38"/>
        <v>11</v>
      </c>
      <c r="F134" s="3138">
        <f>SUM(F131:F133)</f>
        <v>0</v>
      </c>
      <c r="G134" s="3301">
        <f t="shared" ref="G134:AR134" si="41">SUM(G131:G133)</f>
        <v>0</v>
      </c>
      <c r="H134" s="3138">
        <f t="shared" si="41"/>
        <v>0</v>
      </c>
      <c r="I134" s="3301">
        <f t="shared" si="41"/>
        <v>0</v>
      </c>
      <c r="J134" s="3138">
        <f t="shared" si="41"/>
        <v>3</v>
      </c>
      <c r="K134" s="3302">
        <f t="shared" si="41"/>
        <v>3</v>
      </c>
      <c r="L134" s="3138">
        <f t="shared" si="41"/>
        <v>3</v>
      </c>
      <c r="M134" s="3302">
        <f t="shared" si="41"/>
        <v>5</v>
      </c>
      <c r="N134" s="3138">
        <f t="shared" si="41"/>
        <v>0</v>
      </c>
      <c r="O134" s="3302">
        <f t="shared" si="41"/>
        <v>0</v>
      </c>
      <c r="P134" s="3138">
        <f t="shared" si="41"/>
        <v>1</v>
      </c>
      <c r="Q134" s="3302">
        <f t="shared" si="41"/>
        <v>2</v>
      </c>
      <c r="R134" s="3138">
        <f t="shared" si="41"/>
        <v>0</v>
      </c>
      <c r="S134" s="3302">
        <f t="shared" si="41"/>
        <v>0</v>
      </c>
      <c r="T134" s="3138">
        <f t="shared" si="41"/>
        <v>1</v>
      </c>
      <c r="U134" s="3302">
        <f t="shared" si="41"/>
        <v>0</v>
      </c>
      <c r="V134" s="3138">
        <f t="shared" si="41"/>
        <v>2</v>
      </c>
      <c r="W134" s="3302">
        <f t="shared" si="41"/>
        <v>0</v>
      </c>
      <c r="X134" s="3138">
        <f t="shared" si="41"/>
        <v>1</v>
      </c>
      <c r="Y134" s="3302">
        <f t="shared" si="41"/>
        <v>0</v>
      </c>
      <c r="Z134" s="3138">
        <f t="shared" si="41"/>
        <v>1</v>
      </c>
      <c r="AA134" s="3302">
        <f t="shared" si="41"/>
        <v>1</v>
      </c>
      <c r="AB134" s="3138">
        <f t="shared" si="41"/>
        <v>0</v>
      </c>
      <c r="AC134" s="3302">
        <f t="shared" si="41"/>
        <v>0</v>
      </c>
      <c r="AD134" s="3138">
        <f t="shared" si="41"/>
        <v>1</v>
      </c>
      <c r="AE134" s="3302">
        <f t="shared" si="41"/>
        <v>0</v>
      </c>
      <c r="AF134" s="3138">
        <f t="shared" si="41"/>
        <v>0</v>
      </c>
      <c r="AG134" s="3302">
        <f t="shared" si="41"/>
        <v>0</v>
      </c>
      <c r="AH134" s="3138">
        <f t="shared" si="41"/>
        <v>0</v>
      </c>
      <c r="AI134" s="3302">
        <f t="shared" si="41"/>
        <v>0</v>
      </c>
      <c r="AJ134" s="3138">
        <f t="shared" si="41"/>
        <v>0</v>
      </c>
      <c r="AK134" s="3302">
        <f t="shared" si="41"/>
        <v>0</v>
      </c>
      <c r="AL134" s="3303">
        <f t="shared" si="41"/>
        <v>0</v>
      </c>
      <c r="AM134" s="3304">
        <f t="shared" si="41"/>
        <v>0</v>
      </c>
      <c r="AN134" s="3301">
        <f t="shared" si="41"/>
        <v>24</v>
      </c>
      <c r="AO134" s="3301">
        <f t="shared" si="41"/>
        <v>0</v>
      </c>
      <c r="AP134" s="3301">
        <f>SUM(AP131:AP133)</f>
        <v>8</v>
      </c>
      <c r="AQ134" s="3139">
        <f t="shared" si="41"/>
        <v>0</v>
      </c>
      <c r="AR134" s="3301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415" t="s">
        <v>162</v>
      </c>
      <c r="B135" s="416"/>
      <c r="C135" s="416"/>
      <c r="D135" s="416"/>
      <c r="E135" s="416"/>
      <c r="F135" s="416"/>
      <c r="G135" s="417"/>
      <c r="H135" s="418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3154" t="s">
        <v>164</v>
      </c>
      <c r="C136" s="2614"/>
      <c r="D136" s="2614"/>
      <c r="E136" s="2614"/>
      <c r="F136" s="3155"/>
      <c r="G136" s="3305"/>
      <c r="H136" s="2527" t="s">
        <v>165</v>
      </c>
      <c r="I136" s="330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778"/>
      <c r="B137" s="2468" t="s">
        <v>48</v>
      </c>
      <c r="C137" s="3154" t="s">
        <v>166</v>
      </c>
      <c r="D137" s="2614"/>
      <c r="E137" s="2614"/>
      <c r="F137" s="3155"/>
      <c r="G137" s="2531" t="s">
        <v>167</v>
      </c>
      <c r="H137" s="3057"/>
      <c r="I137" s="330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3146"/>
      <c r="B138" s="3307"/>
      <c r="C138" s="3118" t="s">
        <v>168</v>
      </c>
      <c r="D138" s="3158" t="s">
        <v>169</v>
      </c>
      <c r="E138" s="3281" t="s">
        <v>170</v>
      </c>
      <c r="F138" s="3280" t="s">
        <v>171</v>
      </c>
      <c r="G138" s="2902"/>
      <c r="H138" s="3157" t="s">
        <v>172</v>
      </c>
      <c r="I138" s="3308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0</v>
      </c>
      <c r="C139" s="28"/>
      <c r="D139" s="175"/>
      <c r="E139" s="176"/>
      <c r="F139" s="30"/>
      <c r="G139" s="31"/>
      <c r="H139" s="177">
        <v>0</v>
      </c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0</v>
      </c>
      <c r="C140" s="28"/>
      <c r="D140" s="175"/>
      <c r="E140" s="176"/>
      <c r="F140" s="30"/>
      <c r="G140" s="31"/>
      <c r="H140" s="177">
        <v>0</v>
      </c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1</v>
      </c>
      <c r="C141" s="28"/>
      <c r="D141" s="175"/>
      <c r="E141" s="176"/>
      <c r="F141" s="30"/>
      <c r="G141" s="31"/>
      <c r="H141" s="177">
        <v>1</v>
      </c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6</v>
      </c>
      <c r="C142" s="28"/>
      <c r="D142" s="175"/>
      <c r="E142" s="176"/>
      <c r="F142" s="30"/>
      <c r="G142" s="31"/>
      <c r="H142" s="177">
        <v>6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3</v>
      </c>
      <c r="C143" s="28"/>
      <c r="D143" s="175"/>
      <c r="E143" s="176"/>
      <c r="F143" s="30"/>
      <c r="G143" s="31"/>
      <c r="H143" s="177">
        <v>3</v>
      </c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1</v>
      </c>
      <c r="C144" s="28"/>
      <c r="D144" s="175"/>
      <c r="E144" s="176"/>
      <c r="F144" s="30"/>
      <c r="G144" s="31"/>
      <c r="H144" s="177">
        <v>1</v>
      </c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0</v>
      </c>
      <c r="C145" s="37"/>
      <c r="D145" s="181"/>
      <c r="E145" s="182"/>
      <c r="F145" s="39"/>
      <c r="G145" s="40"/>
      <c r="H145" s="183">
        <v>0</v>
      </c>
      <c r="I145" s="184"/>
    </row>
    <row r="146" spans="1:75" s="2" customFormat="1" x14ac:dyDescent="0.2">
      <c r="A146" s="3309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>
        <v>0</v>
      </c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415" t="s">
        <v>183</v>
      </c>
    </row>
    <row r="149" spans="1:75" s="2" customFormat="1" ht="21" x14ac:dyDescent="0.2">
      <c r="A149" s="695" t="s">
        <v>184</v>
      </c>
      <c r="B149" s="3310" t="s">
        <v>185</v>
      </c>
      <c r="C149" s="3310" t="s">
        <v>186</v>
      </c>
      <c r="BV149" s="3"/>
      <c r="BW149" s="3"/>
    </row>
    <row r="150" spans="1:75" s="2" customFormat="1" ht="21" x14ac:dyDescent="0.2">
      <c r="A150" s="3311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3058" t="s">
        <v>189</v>
      </c>
      <c r="B152" s="3058"/>
      <c r="C152" s="3058"/>
      <c r="D152" s="3058"/>
      <c r="E152" s="3058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3312" t="s">
        <v>6</v>
      </c>
      <c r="G153" s="2639"/>
      <c r="H153" s="2639"/>
      <c r="I153" s="2639"/>
      <c r="J153" s="2639"/>
      <c r="K153" s="2639"/>
      <c r="L153" s="2639"/>
      <c r="M153" s="2639"/>
      <c r="N153" s="2639"/>
      <c r="O153" s="2639"/>
      <c r="P153" s="2639"/>
      <c r="Q153" s="2639"/>
      <c r="R153" s="2639"/>
      <c r="S153" s="2639"/>
      <c r="T153" s="2639"/>
      <c r="U153" s="2639"/>
      <c r="V153" s="2639"/>
      <c r="W153" s="2639"/>
      <c r="X153" s="2639"/>
      <c r="Y153" s="2639"/>
      <c r="Z153" s="2639"/>
      <c r="AA153" s="2639"/>
      <c r="AB153" s="2639"/>
      <c r="AC153" s="2639"/>
      <c r="AD153" s="2639"/>
      <c r="AE153" s="2639"/>
      <c r="AF153" s="2639"/>
      <c r="AG153" s="2639"/>
      <c r="AH153" s="2639"/>
      <c r="AI153" s="2639"/>
      <c r="AJ153" s="2639"/>
      <c r="AK153" s="2639"/>
      <c r="AL153" s="2639"/>
      <c r="AM153" s="3313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820"/>
      <c r="B154" s="2820"/>
      <c r="C154" s="3314"/>
      <c r="D154" s="3059"/>
      <c r="E154" s="3315"/>
      <c r="F154" s="3312" t="s">
        <v>193</v>
      </c>
      <c r="G154" s="3316"/>
      <c r="H154" s="3312" t="s">
        <v>194</v>
      </c>
      <c r="I154" s="3316"/>
      <c r="J154" s="3312" t="s">
        <v>195</v>
      </c>
      <c r="K154" s="3316"/>
      <c r="L154" s="3312" t="s">
        <v>196</v>
      </c>
      <c r="M154" s="3316"/>
      <c r="N154" s="3312" t="s">
        <v>197</v>
      </c>
      <c r="O154" s="3316"/>
      <c r="P154" s="3317" t="s">
        <v>198</v>
      </c>
      <c r="Q154" s="3318"/>
      <c r="R154" s="3317" t="s">
        <v>199</v>
      </c>
      <c r="S154" s="3318"/>
      <c r="T154" s="3317" t="s">
        <v>200</v>
      </c>
      <c r="U154" s="3318"/>
      <c r="V154" s="3317" t="s">
        <v>201</v>
      </c>
      <c r="W154" s="3318"/>
      <c r="X154" s="3317" t="s">
        <v>202</v>
      </c>
      <c r="Y154" s="3318"/>
      <c r="Z154" s="3317" t="s">
        <v>203</v>
      </c>
      <c r="AA154" s="3318"/>
      <c r="AB154" s="3317" t="s">
        <v>204</v>
      </c>
      <c r="AC154" s="3318"/>
      <c r="AD154" s="3317" t="s">
        <v>205</v>
      </c>
      <c r="AE154" s="3318"/>
      <c r="AF154" s="3317" t="s">
        <v>206</v>
      </c>
      <c r="AG154" s="3318"/>
      <c r="AH154" s="3317" t="s">
        <v>207</v>
      </c>
      <c r="AI154" s="3318"/>
      <c r="AJ154" s="3317" t="s">
        <v>208</v>
      </c>
      <c r="AK154" s="3318"/>
      <c r="AL154" s="3317" t="s">
        <v>209</v>
      </c>
      <c r="AM154" s="3319"/>
      <c r="AN154" s="2546"/>
      <c r="AO154" s="2463"/>
      <c r="AP154" s="2463"/>
      <c r="AQ154" s="2546"/>
      <c r="AR154" s="2546"/>
      <c r="AS154" s="2546"/>
      <c r="AT154" s="2546"/>
      <c r="AU154" s="3314"/>
      <c r="AV154" s="3315"/>
      <c r="BV154" s="3"/>
      <c r="BW154" s="3"/>
    </row>
    <row r="155" spans="1:75" s="2" customFormat="1" x14ac:dyDescent="0.2">
      <c r="A155" s="3320"/>
      <c r="B155" s="3320"/>
      <c r="C155" s="698" t="s">
        <v>34</v>
      </c>
      <c r="D155" s="699" t="s">
        <v>35</v>
      </c>
      <c r="E155" s="472" t="s">
        <v>36</v>
      </c>
      <c r="F155" s="3321" t="s">
        <v>35</v>
      </c>
      <c r="G155" s="472" t="s">
        <v>36</v>
      </c>
      <c r="H155" s="3321" t="s">
        <v>35</v>
      </c>
      <c r="I155" s="472" t="s">
        <v>36</v>
      </c>
      <c r="J155" s="3321" t="s">
        <v>35</v>
      </c>
      <c r="K155" s="472" t="s">
        <v>36</v>
      </c>
      <c r="L155" s="3321" t="s">
        <v>35</v>
      </c>
      <c r="M155" s="472" t="s">
        <v>36</v>
      </c>
      <c r="N155" s="3321" t="s">
        <v>35</v>
      </c>
      <c r="O155" s="472" t="s">
        <v>36</v>
      </c>
      <c r="P155" s="3321" t="s">
        <v>35</v>
      </c>
      <c r="Q155" s="472" t="s">
        <v>36</v>
      </c>
      <c r="R155" s="3321" t="s">
        <v>35</v>
      </c>
      <c r="S155" s="472" t="s">
        <v>36</v>
      </c>
      <c r="T155" s="3321" t="s">
        <v>35</v>
      </c>
      <c r="U155" s="472" t="s">
        <v>36</v>
      </c>
      <c r="V155" s="3321" t="s">
        <v>35</v>
      </c>
      <c r="W155" s="472" t="s">
        <v>36</v>
      </c>
      <c r="X155" s="3321" t="s">
        <v>35</v>
      </c>
      <c r="Y155" s="472" t="s">
        <v>36</v>
      </c>
      <c r="Z155" s="3321" t="s">
        <v>35</v>
      </c>
      <c r="AA155" s="472" t="s">
        <v>36</v>
      </c>
      <c r="AB155" s="3321" t="s">
        <v>35</v>
      </c>
      <c r="AC155" s="472" t="s">
        <v>36</v>
      </c>
      <c r="AD155" s="3321" t="s">
        <v>35</v>
      </c>
      <c r="AE155" s="472" t="s">
        <v>36</v>
      </c>
      <c r="AF155" s="3321" t="s">
        <v>35</v>
      </c>
      <c r="AG155" s="472" t="s">
        <v>36</v>
      </c>
      <c r="AH155" s="3321" t="s">
        <v>35</v>
      </c>
      <c r="AI155" s="472" t="s">
        <v>36</v>
      </c>
      <c r="AJ155" s="3321" t="s">
        <v>35</v>
      </c>
      <c r="AK155" s="472" t="s">
        <v>36</v>
      </c>
      <c r="AL155" s="3321" t="s">
        <v>35</v>
      </c>
      <c r="AM155" s="194" t="s">
        <v>36</v>
      </c>
      <c r="AN155" s="3315"/>
      <c r="AO155" s="2843"/>
      <c r="AP155" s="2843"/>
      <c r="AQ155" s="3315"/>
      <c r="AR155" s="3315"/>
      <c r="AS155" s="3315"/>
      <c r="AT155" s="3315"/>
      <c r="AU155" s="3322" t="s">
        <v>32</v>
      </c>
      <c r="AV155" s="3322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3323" t="s">
        <v>38</v>
      </c>
      <c r="C156" s="3324">
        <f>SUM(D156+E156)</f>
        <v>0</v>
      </c>
      <c r="D156" s="3325">
        <f>SUM(F156+H156+J156+L156+N156+P156+R156+T156+V156+X156+Z156+AB156+AD156+AF156+AH156+AJ156+AL156)</f>
        <v>0</v>
      </c>
      <c r="E156" s="3326">
        <f>SUM(G156+I156+K156+M156+O156+Q156+S156+U156+W156+Y156+AA156+AC156+AE156+AG156+AI156+AK156+AM156)</f>
        <v>0</v>
      </c>
      <c r="F156" s="3327"/>
      <c r="G156" s="3328"/>
      <c r="H156" s="3327"/>
      <c r="I156" s="3328"/>
      <c r="J156" s="3327"/>
      <c r="K156" s="3329"/>
      <c r="L156" s="3327"/>
      <c r="M156" s="3329"/>
      <c r="N156" s="3327"/>
      <c r="O156" s="3329"/>
      <c r="P156" s="3327"/>
      <c r="Q156" s="3329"/>
      <c r="R156" s="3327"/>
      <c r="S156" s="3329"/>
      <c r="T156" s="3327"/>
      <c r="U156" s="3329"/>
      <c r="V156" s="3327"/>
      <c r="W156" s="3329"/>
      <c r="X156" s="3327"/>
      <c r="Y156" s="3329"/>
      <c r="Z156" s="3327"/>
      <c r="AA156" s="3329"/>
      <c r="AB156" s="3327"/>
      <c r="AC156" s="3329"/>
      <c r="AD156" s="3327"/>
      <c r="AE156" s="3329"/>
      <c r="AF156" s="3327"/>
      <c r="AG156" s="3329"/>
      <c r="AH156" s="3327"/>
      <c r="AI156" s="3329"/>
      <c r="AJ156" s="3327"/>
      <c r="AK156" s="3329"/>
      <c r="AL156" s="3330"/>
      <c r="AM156" s="3331"/>
      <c r="AN156" s="3328"/>
      <c r="AO156" s="3328"/>
      <c r="AP156" s="3328"/>
      <c r="AQ156" s="3328"/>
      <c r="AR156" s="3328"/>
      <c r="AS156" s="3328"/>
      <c r="AT156" s="3328"/>
      <c r="AU156" s="3328"/>
      <c r="AV156" s="3328"/>
      <c r="BV156" s="3"/>
      <c r="BW156" s="3"/>
    </row>
    <row r="157" spans="1:75" s="2" customFormat="1" x14ac:dyDescent="0.2">
      <c r="A157" s="2831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831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831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831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831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831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831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831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831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3332"/>
      <c r="B166" s="3333" t="s">
        <v>48</v>
      </c>
      <c r="C166" s="3334">
        <f t="shared" si="43"/>
        <v>0</v>
      </c>
      <c r="D166" s="3335">
        <f t="shared" si="45"/>
        <v>0</v>
      </c>
      <c r="E166" s="3336">
        <f t="shared" si="44"/>
        <v>0</v>
      </c>
      <c r="F166" s="3337">
        <f>SUM(F156:F165)</f>
        <v>0</v>
      </c>
      <c r="G166" s="3338">
        <f t="shared" ref="G166:AT166" si="46">SUM(G156:G165)</f>
        <v>0</v>
      </c>
      <c r="H166" s="3337">
        <f t="shared" si="46"/>
        <v>0</v>
      </c>
      <c r="I166" s="3338">
        <f t="shared" si="46"/>
        <v>0</v>
      </c>
      <c r="J166" s="3337">
        <f t="shared" si="46"/>
        <v>0</v>
      </c>
      <c r="K166" s="3339">
        <f t="shared" si="46"/>
        <v>0</v>
      </c>
      <c r="L166" s="3337">
        <f t="shared" si="46"/>
        <v>0</v>
      </c>
      <c r="M166" s="3339">
        <f t="shared" si="46"/>
        <v>0</v>
      </c>
      <c r="N166" s="3337">
        <f t="shared" si="46"/>
        <v>0</v>
      </c>
      <c r="O166" s="3339">
        <f t="shared" si="46"/>
        <v>0</v>
      </c>
      <c r="P166" s="3337">
        <f t="shared" si="46"/>
        <v>0</v>
      </c>
      <c r="Q166" s="3339">
        <f t="shared" si="46"/>
        <v>0</v>
      </c>
      <c r="R166" s="3337">
        <f t="shared" si="46"/>
        <v>0</v>
      </c>
      <c r="S166" s="3339">
        <f t="shared" si="46"/>
        <v>0</v>
      </c>
      <c r="T166" s="3337">
        <f t="shared" si="46"/>
        <v>0</v>
      </c>
      <c r="U166" s="3339">
        <f t="shared" si="46"/>
        <v>0</v>
      </c>
      <c r="V166" s="3337">
        <f t="shared" si="46"/>
        <v>0</v>
      </c>
      <c r="W166" s="3339">
        <f t="shared" si="46"/>
        <v>0</v>
      </c>
      <c r="X166" s="3337">
        <f t="shared" si="46"/>
        <v>0</v>
      </c>
      <c r="Y166" s="3339">
        <f t="shared" si="46"/>
        <v>0</v>
      </c>
      <c r="Z166" s="3337">
        <f t="shared" si="46"/>
        <v>0</v>
      </c>
      <c r="AA166" s="3339">
        <f t="shared" si="46"/>
        <v>0</v>
      </c>
      <c r="AB166" s="3337">
        <f t="shared" si="46"/>
        <v>0</v>
      </c>
      <c r="AC166" s="3339">
        <f t="shared" si="46"/>
        <v>0</v>
      </c>
      <c r="AD166" s="3337">
        <f t="shared" si="46"/>
        <v>0</v>
      </c>
      <c r="AE166" s="3339">
        <f t="shared" si="46"/>
        <v>0</v>
      </c>
      <c r="AF166" s="3337">
        <f t="shared" si="46"/>
        <v>0</v>
      </c>
      <c r="AG166" s="3339">
        <f t="shared" si="46"/>
        <v>0</v>
      </c>
      <c r="AH166" s="3337">
        <f t="shared" si="46"/>
        <v>0</v>
      </c>
      <c r="AI166" s="3339">
        <f t="shared" si="46"/>
        <v>0</v>
      </c>
      <c r="AJ166" s="3337">
        <f t="shared" si="46"/>
        <v>0</v>
      </c>
      <c r="AK166" s="3339">
        <f t="shared" si="46"/>
        <v>0</v>
      </c>
      <c r="AL166" s="3340">
        <f t="shared" si="46"/>
        <v>0</v>
      </c>
      <c r="AM166" s="3341">
        <f t="shared" si="46"/>
        <v>0</v>
      </c>
      <c r="AN166" s="3338">
        <f t="shared" si="46"/>
        <v>0</v>
      </c>
      <c r="AO166" s="3338">
        <f t="shared" si="46"/>
        <v>0</v>
      </c>
      <c r="AP166" s="3338">
        <f t="shared" si="46"/>
        <v>0</v>
      </c>
      <c r="AQ166" s="3338">
        <f t="shared" si="46"/>
        <v>0</v>
      </c>
      <c r="AR166" s="3338">
        <f t="shared" si="46"/>
        <v>0</v>
      </c>
      <c r="AS166" s="3338">
        <f t="shared" si="46"/>
        <v>0</v>
      </c>
      <c r="AT166" s="3338">
        <f t="shared" si="46"/>
        <v>0</v>
      </c>
      <c r="AU166" s="3338">
        <f>SUM(AU156:AU165)</f>
        <v>0</v>
      </c>
      <c r="AV166" s="3338">
        <f>SUM(AV156:AV165)</f>
        <v>0</v>
      </c>
      <c r="BV166" s="3"/>
      <c r="BW166" s="3"/>
    </row>
    <row r="167" spans="1:130" x14ac:dyDescent="0.2">
      <c r="A167" s="3342" t="s">
        <v>49</v>
      </c>
      <c r="B167" s="3343"/>
      <c r="C167" s="3324">
        <f t="shared" si="43"/>
        <v>0</v>
      </c>
      <c r="D167" s="3325">
        <f>SUM(F167+H167+J167+L167+N167+P167+R167+T167+V167+X167+Z167+AB167+AD167+AF167+AH167+AJ167+AL167)</f>
        <v>0</v>
      </c>
      <c r="E167" s="3326">
        <f>SUM(G167+I167+K167+M167+O167+Q167+S167+U167+W167+Y167+AA167+AC167+AE167+AG167+AI167+AK167+AM167)</f>
        <v>0</v>
      </c>
      <c r="F167" s="3327"/>
      <c r="G167" s="3328"/>
      <c r="H167" s="3327"/>
      <c r="I167" s="3328"/>
      <c r="J167" s="3327"/>
      <c r="K167" s="3329"/>
      <c r="L167" s="3327"/>
      <c r="M167" s="3329"/>
      <c r="N167" s="3327"/>
      <c r="O167" s="3329"/>
      <c r="P167" s="3327"/>
      <c r="Q167" s="3329"/>
      <c r="R167" s="3327"/>
      <c r="S167" s="3329"/>
      <c r="T167" s="3327"/>
      <c r="U167" s="3329"/>
      <c r="V167" s="3327"/>
      <c r="W167" s="3329"/>
      <c r="X167" s="3327"/>
      <c r="Y167" s="3329"/>
      <c r="Z167" s="3327"/>
      <c r="AA167" s="3329"/>
      <c r="AB167" s="3327"/>
      <c r="AC167" s="3329"/>
      <c r="AD167" s="3327"/>
      <c r="AE167" s="3329"/>
      <c r="AF167" s="3327"/>
      <c r="AG167" s="3329"/>
      <c r="AH167" s="3327"/>
      <c r="AI167" s="3329"/>
      <c r="AJ167" s="3327"/>
      <c r="AK167" s="3329"/>
      <c r="AL167" s="3330"/>
      <c r="AM167" s="3331"/>
      <c r="AN167" s="3328"/>
      <c r="AO167" s="3328"/>
      <c r="AP167" s="3328"/>
      <c r="AQ167" s="3328"/>
      <c r="AR167" s="3328"/>
      <c r="AS167" s="3328"/>
      <c r="AT167" s="3328"/>
      <c r="AU167" s="3328"/>
      <c r="AV167" s="3328"/>
      <c r="BV167" s="3"/>
      <c r="BW167" s="3"/>
    </row>
    <row r="168" spans="1:130" x14ac:dyDescent="0.2">
      <c r="A168" s="3344" t="s">
        <v>214</v>
      </c>
      <c r="B168" s="3345"/>
      <c r="C168" s="3346">
        <f t="shared" si="43"/>
        <v>0</v>
      </c>
      <c r="D168" s="3347">
        <f>SUM(F168+H168+J168+L168+N168+P168+R168+T168+V168+X168+Z168+AB168+AD168+AF168+AH168+AJ168+AL168)</f>
        <v>0</v>
      </c>
      <c r="E168" s="3348">
        <f>SUM(G168+I168+K168+M168+O168+Q168+S168+U168+W168+Y168+AA168+AC168+AE168+AG168+AI168+AK168+AM168)</f>
        <v>0</v>
      </c>
      <c r="F168" s="3349"/>
      <c r="G168" s="3350"/>
      <c r="H168" s="3349"/>
      <c r="I168" s="3350"/>
      <c r="J168" s="3349"/>
      <c r="K168" s="3351"/>
      <c r="L168" s="3349"/>
      <c r="M168" s="3351"/>
      <c r="N168" s="3349"/>
      <c r="O168" s="3351"/>
      <c r="P168" s="3349"/>
      <c r="Q168" s="3351"/>
      <c r="R168" s="3349"/>
      <c r="S168" s="3351"/>
      <c r="T168" s="3349"/>
      <c r="U168" s="3351"/>
      <c r="V168" s="3349"/>
      <c r="W168" s="3351"/>
      <c r="X168" s="3349"/>
      <c r="Y168" s="3351"/>
      <c r="Z168" s="3349"/>
      <c r="AA168" s="3351"/>
      <c r="AB168" s="3349"/>
      <c r="AC168" s="3351"/>
      <c r="AD168" s="3349"/>
      <c r="AE168" s="3351"/>
      <c r="AF168" s="3349"/>
      <c r="AG168" s="3351"/>
      <c r="AH168" s="3349"/>
      <c r="AI168" s="3351"/>
      <c r="AJ168" s="3349"/>
      <c r="AK168" s="3351"/>
      <c r="AL168" s="3352"/>
      <c r="AM168" s="982"/>
      <c r="AN168" s="3350"/>
      <c r="AO168" s="3350"/>
      <c r="AP168" s="3350"/>
      <c r="AQ168" s="3350"/>
      <c r="AR168" s="3350"/>
      <c r="AS168" s="3350"/>
      <c r="AT168" s="3350"/>
      <c r="AU168" s="3350"/>
      <c r="AV168" s="3350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1330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",[2]NOMBRE!B2," - ","( ",[2]NOMBRE!C2,[2]NOMBRE!D2,[2]NOMBRE!E2,[2]NOMBRE!F2,[2]NOMBRE!G2,"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",[2]NOMBRE!B6," - ","( ",[2]NOMBRE!C6,[2]NOMBRE!D6," )")</f>
        <v>MES: ENERO - ( 01 )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",[2]NOMBRE!B7)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474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558" t="s">
        <v>3</v>
      </c>
      <c r="B10" s="2558" t="s">
        <v>4</v>
      </c>
      <c r="C10" s="2454" t="s">
        <v>5</v>
      </c>
      <c r="D10" s="2455"/>
      <c r="E10" s="2456"/>
      <c r="F10" s="2563" t="s">
        <v>6</v>
      </c>
      <c r="G10" s="2564"/>
      <c r="H10" s="2564"/>
      <c r="I10" s="2564"/>
      <c r="J10" s="2564"/>
      <c r="K10" s="2564"/>
      <c r="L10" s="2564"/>
      <c r="M10" s="2564"/>
      <c r="N10" s="2564"/>
      <c r="O10" s="2564"/>
      <c r="P10" s="2564"/>
      <c r="Q10" s="2564"/>
      <c r="R10" s="2564"/>
      <c r="S10" s="2564"/>
      <c r="T10" s="2564"/>
      <c r="U10" s="2564"/>
      <c r="V10" s="2564"/>
      <c r="W10" s="2564"/>
      <c r="X10" s="2564"/>
      <c r="Y10" s="2564"/>
      <c r="Z10" s="2564"/>
      <c r="AA10" s="2564"/>
      <c r="AB10" s="2564"/>
      <c r="AC10" s="2564"/>
      <c r="AD10" s="2564"/>
      <c r="AE10" s="2564"/>
      <c r="AF10" s="2564"/>
      <c r="AG10" s="2564"/>
      <c r="AH10" s="2564"/>
      <c r="AI10" s="2564"/>
      <c r="AJ10" s="2564"/>
      <c r="AK10" s="2564"/>
      <c r="AL10" s="2564"/>
      <c r="AM10" s="2565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452"/>
      <c r="B11" s="2452"/>
      <c r="C11" s="2560"/>
      <c r="D11" s="2561"/>
      <c r="E11" s="2562"/>
      <c r="F11" s="2563" t="s">
        <v>15</v>
      </c>
      <c r="G11" s="2570"/>
      <c r="H11" s="2563" t="s">
        <v>16</v>
      </c>
      <c r="I11" s="2570"/>
      <c r="J11" s="2563" t="s">
        <v>17</v>
      </c>
      <c r="K11" s="2570"/>
      <c r="L11" s="2563" t="s">
        <v>18</v>
      </c>
      <c r="M11" s="2570"/>
      <c r="N11" s="2563" t="s">
        <v>19</v>
      </c>
      <c r="O11" s="2570"/>
      <c r="P11" s="2566" t="s">
        <v>20</v>
      </c>
      <c r="Q11" s="2567"/>
      <c r="R11" s="2566" t="s">
        <v>21</v>
      </c>
      <c r="S11" s="2567"/>
      <c r="T11" s="2566" t="s">
        <v>22</v>
      </c>
      <c r="U11" s="2567"/>
      <c r="V11" s="2566" t="s">
        <v>23</v>
      </c>
      <c r="W11" s="2567"/>
      <c r="X11" s="2566" t="s">
        <v>24</v>
      </c>
      <c r="Y11" s="2567"/>
      <c r="Z11" s="2566" t="s">
        <v>25</v>
      </c>
      <c r="AA11" s="2567"/>
      <c r="AB11" s="2566" t="s">
        <v>26</v>
      </c>
      <c r="AC11" s="2567"/>
      <c r="AD11" s="2566" t="s">
        <v>27</v>
      </c>
      <c r="AE11" s="2567"/>
      <c r="AF11" s="2566" t="s">
        <v>28</v>
      </c>
      <c r="AG11" s="2567"/>
      <c r="AH11" s="2566" t="s">
        <v>29</v>
      </c>
      <c r="AI11" s="2567"/>
      <c r="AJ11" s="2566" t="s">
        <v>30</v>
      </c>
      <c r="AK11" s="2567"/>
      <c r="AL11" s="2566" t="s">
        <v>31</v>
      </c>
      <c r="AM11" s="2568"/>
      <c r="AN11" s="2463"/>
      <c r="AO11" s="2463"/>
      <c r="AP11" s="2463"/>
      <c r="AQ11" s="2463"/>
      <c r="AR11" s="2463"/>
      <c r="AS11" s="2463"/>
      <c r="AT11" s="2463"/>
      <c r="AU11" s="2569" t="s">
        <v>32</v>
      </c>
      <c r="AV11" s="2569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559"/>
      <c r="B12" s="2559"/>
      <c r="C12" s="437" t="s">
        <v>34</v>
      </c>
      <c r="D12" s="475" t="s">
        <v>35</v>
      </c>
      <c r="E12" s="426" t="s">
        <v>36</v>
      </c>
      <c r="F12" s="476" t="s">
        <v>35</v>
      </c>
      <c r="G12" s="426" t="s">
        <v>36</v>
      </c>
      <c r="H12" s="476" t="s">
        <v>35</v>
      </c>
      <c r="I12" s="426" t="s">
        <v>36</v>
      </c>
      <c r="J12" s="476" t="s">
        <v>35</v>
      </c>
      <c r="K12" s="426" t="s">
        <v>36</v>
      </c>
      <c r="L12" s="476" t="s">
        <v>35</v>
      </c>
      <c r="M12" s="426" t="s">
        <v>36</v>
      </c>
      <c r="N12" s="476" t="s">
        <v>35</v>
      </c>
      <c r="O12" s="426" t="s">
        <v>36</v>
      </c>
      <c r="P12" s="476" t="s">
        <v>35</v>
      </c>
      <c r="Q12" s="426" t="s">
        <v>36</v>
      </c>
      <c r="R12" s="476" t="s">
        <v>35</v>
      </c>
      <c r="S12" s="426" t="s">
        <v>36</v>
      </c>
      <c r="T12" s="476" t="s">
        <v>35</v>
      </c>
      <c r="U12" s="426" t="s">
        <v>36</v>
      </c>
      <c r="V12" s="476" t="s">
        <v>35</v>
      </c>
      <c r="W12" s="426" t="s">
        <v>36</v>
      </c>
      <c r="X12" s="476" t="s">
        <v>35</v>
      </c>
      <c r="Y12" s="426" t="s">
        <v>36</v>
      </c>
      <c r="Z12" s="476" t="s">
        <v>35</v>
      </c>
      <c r="AA12" s="426" t="s">
        <v>36</v>
      </c>
      <c r="AB12" s="476" t="s">
        <v>35</v>
      </c>
      <c r="AC12" s="426" t="s">
        <v>36</v>
      </c>
      <c r="AD12" s="476" t="s">
        <v>35</v>
      </c>
      <c r="AE12" s="426" t="s">
        <v>36</v>
      </c>
      <c r="AF12" s="476" t="s">
        <v>35</v>
      </c>
      <c r="AG12" s="426" t="s">
        <v>36</v>
      </c>
      <c r="AH12" s="476" t="s">
        <v>35</v>
      </c>
      <c r="AI12" s="426" t="s">
        <v>36</v>
      </c>
      <c r="AJ12" s="476" t="s">
        <v>35</v>
      </c>
      <c r="AK12" s="426" t="s">
        <v>36</v>
      </c>
      <c r="AL12" s="476" t="s">
        <v>35</v>
      </c>
      <c r="AM12" s="20" t="s">
        <v>36</v>
      </c>
      <c r="AN12" s="2562"/>
      <c r="AO12" s="2562"/>
      <c r="AP12" s="2562"/>
      <c r="AQ12" s="2562"/>
      <c r="AR12" s="2562"/>
      <c r="AS12" s="2562"/>
      <c r="AT12" s="2562"/>
      <c r="AU12" s="2569"/>
      <c r="AV12" s="2569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571" t="s">
        <v>37</v>
      </c>
      <c r="B13" s="477" t="s">
        <v>38</v>
      </c>
      <c r="C13" s="478">
        <f t="shared" ref="C13:C27" si="0">SUM(D13+E13)</f>
        <v>0</v>
      </c>
      <c r="D13" s="479">
        <f>SUM(F13+H13+J13+L13+N13+P13+R13+T13+V13+X13+Z13+AB13+AD13+AF13+AH13+AJ13+AL13)</f>
        <v>0</v>
      </c>
      <c r="E13" s="455">
        <f>SUM(G13+I13+K13+M13+O13+Q13+S13+U13+W13+Y13+AA13+AC13+AE13+AG13+AI13+AK13+AM13)</f>
        <v>0</v>
      </c>
      <c r="F13" s="463"/>
      <c r="G13" s="480"/>
      <c r="H13" s="463"/>
      <c r="I13" s="480"/>
      <c r="J13" s="463"/>
      <c r="K13" s="464"/>
      <c r="L13" s="463"/>
      <c r="M13" s="464"/>
      <c r="N13" s="463"/>
      <c r="O13" s="464"/>
      <c r="P13" s="463"/>
      <c r="Q13" s="464"/>
      <c r="R13" s="463"/>
      <c r="S13" s="464"/>
      <c r="T13" s="463"/>
      <c r="U13" s="464"/>
      <c r="V13" s="463"/>
      <c r="W13" s="464"/>
      <c r="X13" s="463"/>
      <c r="Y13" s="464"/>
      <c r="Z13" s="463"/>
      <c r="AA13" s="464"/>
      <c r="AB13" s="463"/>
      <c r="AC13" s="464"/>
      <c r="AD13" s="463"/>
      <c r="AE13" s="464"/>
      <c r="AF13" s="463"/>
      <c r="AG13" s="464"/>
      <c r="AH13" s="463"/>
      <c r="AI13" s="464"/>
      <c r="AJ13" s="463"/>
      <c r="AK13" s="464"/>
      <c r="AL13" s="481"/>
      <c r="AM13" s="465"/>
      <c r="AN13" s="480"/>
      <c r="AO13" s="480"/>
      <c r="AP13" s="480"/>
      <c r="AQ13" s="480"/>
      <c r="AR13" s="480"/>
      <c r="AS13" s="480"/>
      <c r="AT13" s="482"/>
      <c r="AU13" s="480"/>
      <c r="AV13" s="480"/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472"/>
      <c r="B14" s="24" t="s">
        <v>39</v>
      </c>
      <c r="C14" s="25">
        <f t="shared" si="0"/>
        <v>99</v>
      </c>
      <c r="D14" s="26">
        <f t="shared" ref="D14:E27" si="4">SUM(F14+H14+J14+L14+N14+P14+R14+T14+V14+X14+Z14+AB14+AD14+AF14+AH14+AJ14+AL14)</f>
        <v>18</v>
      </c>
      <c r="E14" s="27">
        <f t="shared" si="4"/>
        <v>81</v>
      </c>
      <c r="F14" s="28">
        <v>0</v>
      </c>
      <c r="G14" s="29">
        <v>0</v>
      </c>
      <c r="H14" s="28">
        <v>1</v>
      </c>
      <c r="I14" s="29">
        <v>2</v>
      </c>
      <c r="J14" s="28">
        <v>2</v>
      </c>
      <c r="K14" s="30">
        <v>46</v>
      </c>
      <c r="L14" s="28">
        <v>12</v>
      </c>
      <c r="M14" s="30">
        <v>31</v>
      </c>
      <c r="N14" s="28">
        <v>1</v>
      </c>
      <c r="O14" s="30">
        <v>0</v>
      </c>
      <c r="P14" s="28">
        <v>0</v>
      </c>
      <c r="Q14" s="30">
        <v>0</v>
      </c>
      <c r="R14" s="28">
        <v>0</v>
      </c>
      <c r="S14" s="30">
        <v>1</v>
      </c>
      <c r="T14" s="28">
        <v>0</v>
      </c>
      <c r="U14" s="30">
        <v>0</v>
      </c>
      <c r="V14" s="28">
        <v>1</v>
      </c>
      <c r="W14" s="30">
        <v>0</v>
      </c>
      <c r="X14" s="28">
        <v>1</v>
      </c>
      <c r="Y14" s="30">
        <v>0</v>
      </c>
      <c r="Z14" s="28">
        <v>0</v>
      </c>
      <c r="AA14" s="30">
        <v>0</v>
      </c>
      <c r="AB14" s="28">
        <v>0</v>
      </c>
      <c r="AC14" s="30">
        <v>0</v>
      </c>
      <c r="AD14" s="28">
        <v>0</v>
      </c>
      <c r="AE14" s="30">
        <v>1</v>
      </c>
      <c r="AF14" s="28">
        <v>0</v>
      </c>
      <c r="AG14" s="30">
        <v>0</v>
      </c>
      <c r="AH14" s="28">
        <v>0</v>
      </c>
      <c r="AI14" s="30">
        <v>0</v>
      </c>
      <c r="AJ14" s="28">
        <v>0</v>
      </c>
      <c r="AK14" s="30">
        <v>0</v>
      </c>
      <c r="AL14" s="31">
        <v>0</v>
      </c>
      <c r="AM14" s="32">
        <v>0</v>
      </c>
      <c r="AN14" s="29">
        <v>99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33"/>
      <c r="AU14" s="29">
        <v>0</v>
      </c>
      <c r="AV14" s="29">
        <v>0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472"/>
      <c r="B15" s="24" t="s">
        <v>40</v>
      </c>
      <c r="C15" s="25">
        <f t="shared" si="0"/>
        <v>204</v>
      </c>
      <c r="D15" s="26">
        <f t="shared" si="4"/>
        <v>85</v>
      </c>
      <c r="E15" s="27">
        <f t="shared" si="4"/>
        <v>119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1</v>
      </c>
      <c r="M15" s="30">
        <v>0</v>
      </c>
      <c r="N15" s="28">
        <v>4</v>
      </c>
      <c r="O15" s="30">
        <v>2</v>
      </c>
      <c r="P15" s="28">
        <v>7</v>
      </c>
      <c r="Q15" s="30">
        <v>1</v>
      </c>
      <c r="R15" s="28">
        <v>12</v>
      </c>
      <c r="S15" s="30">
        <v>8</v>
      </c>
      <c r="T15" s="28">
        <v>12</v>
      </c>
      <c r="U15" s="30">
        <v>7</v>
      </c>
      <c r="V15" s="28">
        <v>6</v>
      </c>
      <c r="W15" s="30">
        <v>6</v>
      </c>
      <c r="X15" s="28">
        <v>5</v>
      </c>
      <c r="Y15" s="30">
        <v>10</v>
      </c>
      <c r="Z15" s="28">
        <v>11</v>
      </c>
      <c r="AA15" s="30">
        <v>24</v>
      </c>
      <c r="AB15" s="28">
        <v>8</v>
      </c>
      <c r="AC15" s="30">
        <v>23</v>
      </c>
      <c r="AD15" s="28">
        <v>9</v>
      </c>
      <c r="AE15" s="30">
        <v>18</v>
      </c>
      <c r="AF15" s="28">
        <v>6</v>
      </c>
      <c r="AG15" s="30">
        <v>12</v>
      </c>
      <c r="AH15" s="28">
        <v>3</v>
      </c>
      <c r="AI15" s="30">
        <v>5</v>
      </c>
      <c r="AJ15" s="28">
        <v>0</v>
      </c>
      <c r="AK15" s="30">
        <v>2</v>
      </c>
      <c r="AL15" s="31">
        <v>1</v>
      </c>
      <c r="AM15" s="32">
        <v>1</v>
      </c>
      <c r="AN15" s="29">
        <v>204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472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/>
      <c r="AO16" s="29"/>
      <c r="AP16" s="29"/>
      <c r="AQ16" s="29"/>
      <c r="AR16" s="29"/>
      <c r="AS16" s="29"/>
      <c r="AT16" s="33"/>
      <c r="AU16" s="29"/>
      <c r="AV16" s="29"/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472"/>
      <c r="B17" s="24" t="s">
        <v>42</v>
      </c>
      <c r="C17" s="25">
        <f t="shared" si="0"/>
        <v>255</v>
      </c>
      <c r="D17" s="26">
        <f t="shared" si="4"/>
        <v>101</v>
      </c>
      <c r="E17" s="27">
        <f t="shared" si="4"/>
        <v>154</v>
      </c>
      <c r="F17" s="28">
        <v>0</v>
      </c>
      <c r="G17" s="29">
        <v>0</v>
      </c>
      <c r="H17" s="28">
        <v>0</v>
      </c>
      <c r="I17" s="29">
        <v>0</v>
      </c>
      <c r="J17" s="28">
        <v>0</v>
      </c>
      <c r="K17" s="30">
        <v>5</v>
      </c>
      <c r="L17" s="28">
        <v>5</v>
      </c>
      <c r="M17" s="30">
        <v>1</v>
      </c>
      <c r="N17" s="28">
        <v>5</v>
      </c>
      <c r="O17" s="30">
        <v>7</v>
      </c>
      <c r="P17" s="28">
        <v>9</v>
      </c>
      <c r="Q17" s="30">
        <v>3</v>
      </c>
      <c r="R17" s="28">
        <v>14</v>
      </c>
      <c r="S17" s="30">
        <v>17</v>
      </c>
      <c r="T17" s="28">
        <v>10</v>
      </c>
      <c r="U17" s="30">
        <v>11</v>
      </c>
      <c r="V17" s="28">
        <v>10</v>
      </c>
      <c r="W17" s="30">
        <v>7</v>
      </c>
      <c r="X17" s="28">
        <v>10</v>
      </c>
      <c r="Y17" s="30">
        <v>11</v>
      </c>
      <c r="Z17" s="28">
        <v>9</v>
      </c>
      <c r="AA17" s="30">
        <v>22</v>
      </c>
      <c r="AB17" s="28">
        <v>10</v>
      </c>
      <c r="AC17" s="30">
        <v>27</v>
      </c>
      <c r="AD17" s="28">
        <v>9</v>
      </c>
      <c r="AE17" s="30">
        <v>21</v>
      </c>
      <c r="AF17" s="28">
        <v>6</v>
      </c>
      <c r="AG17" s="30">
        <v>14</v>
      </c>
      <c r="AH17" s="28">
        <v>3</v>
      </c>
      <c r="AI17" s="30">
        <v>5</v>
      </c>
      <c r="AJ17" s="28">
        <v>0</v>
      </c>
      <c r="AK17" s="30">
        <v>2</v>
      </c>
      <c r="AL17" s="31">
        <v>1</v>
      </c>
      <c r="AM17" s="32">
        <v>1</v>
      </c>
      <c r="AN17" s="29">
        <v>255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33"/>
      <c r="AU17" s="29">
        <v>0</v>
      </c>
      <c r="AV17" s="29">
        <v>0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472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/>
      <c r="AO18" s="29"/>
      <c r="AP18" s="29"/>
      <c r="AQ18" s="29"/>
      <c r="AR18" s="29"/>
      <c r="AS18" s="29"/>
      <c r="AT18" s="33"/>
      <c r="AU18" s="29"/>
      <c r="AV18" s="29"/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472"/>
      <c r="B19" s="24" t="s">
        <v>44</v>
      </c>
      <c r="C19" s="34">
        <f t="shared" si="0"/>
        <v>71</v>
      </c>
      <c r="D19" s="35">
        <f t="shared" si="4"/>
        <v>48</v>
      </c>
      <c r="E19" s="36">
        <f t="shared" si="4"/>
        <v>23</v>
      </c>
      <c r="F19" s="37">
        <v>4</v>
      </c>
      <c r="G19" s="38">
        <v>1</v>
      </c>
      <c r="H19" s="37">
        <v>26</v>
      </c>
      <c r="I19" s="38">
        <v>7</v>
      </c>
      <c r="J19" s="37">
        <v>12</v>
      </c>
      <c r="K19" s="39">
        <v>9</v>
      </c>
      <c r="L19" s="37">
        <v>6</v>
      </c>
      <c r="M19" s="39">
        <v>6</v>
      </c>
      <c r="N19" s="37">
        <v>0</v>
      </c>
      <c r="O19" s="39">
        <v>0</v>
      </c>
      <c r="P19" s="37">
        <v>0</v>
      </c>
      <c r="Q19" s="39">
        <v>0</v>
      </c>
      <c r="R19" s="37">
        <v>0</v>
      </c>
      <c r="S19" s="39">
        <v>0</v>
      </c>
      <c r="T19" s="37">
        <v>0</v>
      </c>
      <c r="U19" s="39">
        <v>0</v>
      </c>
      <c r="V19" s="37">
        <v>0</v>
      </c>
      <c r="W19" s="39">
        <v>0</v>
      </c>
      <c r="X19" s="37">
        <v>0</v>
      </c>
      <c r="Y19" s="39">
        <v>0</v>
      </c>
      <c r="Z19" s="37">
        <v>0</v>
      </c>
      <c r="AA19" s="39">
        <v>0</v>
      </c>
      <c r="AB19" s="37">
        <v>0</v>
      </c>
      <c r="AC19" s="39">
        <v>0</v>
      </c>
      <c r="AD19" s="37">
        <v>0</v>
      </c>
      <c r="AE19" s="39">
        <v>0</v>
      </c>
      <c r="AF19" s="37">
        <v>0</v>
      </c>
      <c r="AG19" s="39">
        <v>0</v>
      </c>
      <c r="AH19" s="37">
        <v>0</v>
      </c>
      <c r="AI19" s="39">
        <v>0</v>
      </c>
      <c r="AJ19" s="37">
        <v>0</v>
      </c>
      <c r="AK19" s="39">
        <v>0</v>
      </c>
      <c r="AL19" s="40">
        <v>0</v>
      </c>
      <c r="AM19" s="41">
        <v>0</v>
      </c>
      <c r="AN19" s="38">
        <v>71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472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/>
      <c r="AO20" s="38"/>
      <c r="AP20" s="38"/>
      <c r="AQ20" s="38"/>
      <c r="AR20" s="38"/>
      <c r="AS20" s="38"/>
      <c r="AT20" s="42"/>
      <c r="AU20" s="38"/>
      <c r="AV20" s="38"/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472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/>
      <c r="AO21" s="38"/>
      <c r="AP21" s="38"/>
      <c r="AQ21" s="38"/>
      <c r="AR21" s="38"/>
      <c r="AS21" s="38"/>
      <c r="AT21" s="42"/>
      <c r="AU21" s="38"/>
      <c r="AV21" s="38"/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472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/>
      <c r="AO22" s="38"/>
      <c r="AP22" s="38"/>
      <c r="AQ22" s="38"/>
      <c r="AR22" s="38"/>
      <c r="AS22" s="38"/>
      <c r="AT22" s="42"/>
      <c r="AU22" s="38"/>
      <c r="AV22" s="38"/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572"/>
      <c r="B23" s="483" t="s">
        <v>48</v>
      </c>
      <c r="C23" s="484">
        <f t="shared" si="0"/>
        <v>629</v>
      </c>
      <c r="D23" s="485">
        <f t="shared" si="4"/>
        <v>252</v>
      </c>
      <c r="E23" s="486">
        <f t="shared" si="4"/>
        <v>377</v>
      </c>
      <c r="F23" s="487">
        <f>SUM(F13:F22)</f>
        <v>4</v>
      </c>
      <c r="G23" s="488">
        <f t="shared" ref="G23:AS23" si="11">SUM(G13:G22)</f>
        <v>1</v>
      </c>
      <c r="H23" s="487">
        <f t="shared" si="11"/>
        <v>27</v>
      </c>
      <c r="I23" s="488">
        <f t="shared" si="11"/>
        <v>9</v>
      </c>
      <c r="J23" s="487">
        <f t="shared" si="11"/>
        <v>14</v>
      </c>
      <c r="K23" s="489">
        <f t="shared" si="11"/>
        <v>60</v>
      </c>
      <c r="L23" s="487">
        <f t="shared" si="11"/>
        <v>24</v>
      </c>
      <c r="M23" s="489">
        <f t="shared" si="11"/>
        <v>38</v>
      </c>
      <c r="N23" s="487">
        <f t="shared" si="11"/>
        <v>10</v>
      </c>
      <c r="O23" s="489">
        <f t="shared" si="11"/>
        <v>9</v>
      </c>
      <c r="P23" s="487">
        <f t="shared" si="11"/>
        <v>16</v>
      </c>
      <c r="Q23" s="489">
        <f t="shared" si="11"/>
        <v>4</v>
      </c>
      <c r="R23" s="487">
        <f t="shared" si="11"/>
        <v>26</v>
      </c>
      <c r="S23" s="489">
        <f t="shared" si="11"/>
        <v>26</v>
      </c>
      <c r="T23" s="487">
        <f t="shared" si="11"/>
        <v>22</v>
      </c>
      <c r="U23" s="489">
        <f t="shared" si="11"/>
        <v>18</v>
      </c>
      <c r="V23" s="487">
        <f t="shared" si="11"/>
        <v>17</v>
      </c>
      <c r="W23" s="489">
        <f t="shared" si="11"/>
        <v>13</v>
      </c>
      <c r="X23" s="487">
        <f t="shared" si="11"/>
        <v>16</v>
      </c>
      <c r="Y23" s="489">
        <f t="shared" si="11"/>
        <v>21</v>
      </c>
      <c r="Z23" s="487">
        <f t="shared" si="11"/>
        <v>20</v>
      </c>
      <c r="AA23" s="489">
        <f t="shared" si="11"/>
        <v>46</v>
      </c>
      <c r="AB23" s="487">
        <f t="shared" si="11"/>
        <v>18</v>
      </c>
      <c r="AC23" s="489">
        <f t="shared" si="11"/>
        <v>50</v>
      </c>
      <c r="AD23" s="487">
        <f t="shared" si="11"/>
        <v>18</v>
      </c>
      <c r="AE23" s="489">
        <f t="shared" si="11"/>
        <v>40</v>
      </c>
      <c r="AF23" s="487">
        <f t="shared" si="11"/>
        <v>12</v>
      </c>
      <c r="AG23" s="489">
        <f t="shared" si="11"/>
        <v>26</v>
      </c>
      <c r="AH23" s="487">
        <f t="shared" si="11"/>
        <v>6</v>
      </c>
      <c r="AI23" s="489">
        <f t="shared" si="11"/>
        <v>10</v>
      </c>
      <c r="AJ23" s="487">
        <f t="shared" si="11"/>
        <v>0</v>
      </c>
      <c r="AK23" s="489">
        <f t="shared" si="11"/>
        <v>4</v>
      </c>
      <c r="AL23" s="490">
        <f t="shared" si="11"/>
        <v>2</v>
      </c>
      <c r="AM23" s="491">
        <f t="shared" si="11"/>
        <v>2</v>
      </c>
      <c r="AN23" s="488">
        <f t="shared" si="11"/>
        <v>629</v>
      </c>
      <c r="AO23" s="488">
        <f t="shared" si="11"/>
        <v>0</v>
      </c>
      <c r="AP23" s="488">
        <f>SUM(AP13:AP22)</f>
        <v>0</v>
      </c>
      <c r="AQ23" s="488">
        <f t="shared" si="11"/>
        <v>0</v>
      </c>
      <c r="AR23" s="488">
        <f t="shared" si="11"/>
        <v>0</v>
      </c>
      <c r="AS23" s="488">
        <f t="shared" si="11"/>
        <v>0</v>
      </c>
      <c r="AT23" s="492"/>
      <c r="AU23" s="488">
        <f>SUM(AU13:AU22)</f>
        <v>0</v>
      </c>
      <c r="AV23" s="488">
        <f>SUM(AV13:AV22)</f>
        <v>0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573" t="s">
        <v>49</v>
      </c>
      <c r="B24" s="2574"/>
      <c r="C24" s="493">
        <f t="shared" si="0"/>
        <v>10</v>
      </c>
      <c r="D24" s="494">
        <f t="shared" si="4"/>
        <v>4</v>
      </c>
      <c r="E24" s="486">
        <f t="shared" si="4"/>
        <v>6</v>
      </c>
      <c r="F24" s="495">
        <v>0</v>
      </c>
      <c r="G24" s="496">
        <v>0</v>
      </c>
      <c r="H24" s="495">
        <v>0</v>
      </c>
      <c r="I24" s="496">
        <v>0</v>
      </c>
      <c r="J24" s="495">
        <v>0</v>
      </c>
      <c r="K24" s="497">
        <v>0</v>
      </c>
      <c r="L24" s="495">
        <v>0</v>
      </c>
      <c r="M24" s="497">
        <v>0</v>
      </c>
      <c r="N24" s="495">
        <v>0</v>
      </c>
      <c r="O24" s="497">
        <v>0</v>
      </c>
      <c r="P24" s="495">
        <v>1</v>
      </c>
      <c r="Q24" s="497">
        <v>0</v>
      </c>
      <c r="R24" s="495">
        <v>0</v>
      </c>
      <c r="S24" s="497">
        <v>4</v>
      </c>
      <c r="T24" s="495">
        <v>0</v>
      </c>
      <c r="U24" s="497">
        <v>0</v>
      </c>
      <c r="V24" s="495">
        <v>2</v>
      </c>
      <c r="W24" s="497">
        <v>2</v>
      </c>
      <c r="X24" s="495">
        <v>0</v>
      </c>
      <c r="Y24" s="497">
        <v>0</v>
      </c>
      <c r="Z24" s="495">
        <v>1</v>
      </c>
      <c r="AA24" s="497">
        <v>0</v>
      </c>
      <c r="AB24" s="495">
        <v>0</v>
      </c>
      <c r="AC24" s="497">
        <v>0</v>
      </c>
      <c r="AD24" s="495">
        <v>0</v>
      </c>
      <c r="AE24" s="497">
        <v>0</v>
      </c>
      <c r="AF24" s="495">
        <v>0</v>
      </c>
      <c r="AG24" s="497">
        <v>0</v>
      </c>
      <c r="AH24" s="495">
        <v>0</v>
      </c>
      <c r="AI24" s="497">
        <v>0</v>
      </c>
      <c r="AJ24" s="495">
        <v>0</v>
      </c>
      <c r="AK24" s="497">
        <v>0</v>
      </c>
      <c r="AL24" s="498">
        <v>0</v>
      </c>
      <c r="AM24" s="499">
        <v>0</v>
      </c>
      <c r="AN24" s="496">
        <v>10</v>
      </c>
      <c r="AO24" s="496">
        <v>0</v>
      </c>
      <c r="AP24" s="496">
        <v>0</v>
      </c>
      <c r="AQ24" s="496">
        <v>0</v>
      </c>
      <c r="AR24" s="496">
        <v>0</v>
      </c>
      <c r="AS24" s="496">
        <v>0</v>
      </c>
      <c r="AT24" s="492"/>
      <c r="AU24" s="496">
        <v>0</v>
      </c>
      <c r="AV24" s="496">
        <v>0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500" t="s">
        <v>50</v>
      </c>
      <c r="B25" s="46" t="s">
        <v>39</v>
      </c>
      <c r="C25" s="501">
        <f t="shared" si="0"/>
        <v>1</v>
      </c>
      <c r="D25" s="502">
        <f t="shared" si="4"/>
        <v>0</v>
      </c>
      <c r="E25" s="49">
        <f t="shared" si="4"/>
        <v>1</v>
      </c>
      <c r="F25" s="503">
        <v>0</v>
      </c>
      <c r="G25" s="50">
        <v>0</v>
      </c>
      <c r="H25" s="503">
        <v>0</v>
      </c>
      <c r="I25" s="50">
        <v>0</v>
      </c>
      <c r="J25" s="503">
        <v>0</v>
      </c>
      <c r="K25" s="419">
        <v>0</v>
      </c>
      <c r="L25" s="503">
        <v>0</v>
      </c>
      <c r="M25" s="419">
        <v>0</v>
      </c>
      <c r="N25" s="503">
        <v>0</v>
      </c>
      <c r="O25" s="419">
        <v>0</v>
      </c>
      <c r="P25" s="503">
        <v>0</v>
      </c>
      <c r="Q25" s="419">
        <v>0</v>
      </c>
      <c r="R25" s="503">
        <v>0</v>
      </c>
      <c r="S25" s="419">
        <v>0</v>
      </c>
      <c r="T25" s="503">
        <v>0</v>
      </c>
      <c r="U25" s="419">
        <v>1</v>
      </c>
      <c r="V25" s="503">
        <v>0</v>
      </c>
      <c r="W25" s="419">
        <v>0</v>
      </c>
      <c r="X25" s="503">
        <v>0</v>
      </c>
      <c r="Y25" s="419">
        <v>0</v>
      </c>
      <c r="Z25" s="503">
        <v>0</v>
      </c>
      <c r="AA25" s="419">
        <v>0</v>
      </c>
      <c r="AB25" s="503">
        <v>0</v>
      </c>
      <c r="AC25" s="419">
        <v>0</v>
      </c>
      <c r="AD25" s="503">
        <v>0</v>
      </c>
      <c r="AE25" s="419">
        <v>0</v>
      </c>
      <c r="AF25" s="503">
        <v>0</v>
      </c>
      <c r="AG25" s="419">
        <v>0</v>
      </c>
      <c r="AH25" s="503">
        <v>0</v>
      </c>
      <c r="AI25" s="419">
        <v>0</v>
      </c>
      <c r="AJ25" s="503">
        <v>0</v>
      </c>
      <c r="AK25" s="419">
        <v>0</v>
      </c>
      <c r="AL25" s="51">
        <v>0</v>
      </c>
      <c r="AM25" s="420">
        <v>0</v>
      </c>
      <c r="AN25" s="50">
        <v>1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571" t="s">
        <v>51</v>
      </c>
      <c r="B26" s="452" t="s">
        <v>39</v>
      </c>
      <c r="C26" s="478">
        <f t="shared" si="0"/>
        <v>192</v>
      </c>
      <c r="D26" s="479">
        <f t="shared" si="4"/>
        <v>51</v>
      </c>
      <c r="E26" s="455">
        <f t="shared" si="4"/>
        <v>141</v>
      </c>
      <c r="F26" s="463">
        <v>0</v>
      </c>
      <c r="G26" s="480">
        <v>0</v>
      </c>
      <c r="H26" s="463">
        <v>0</v>
      </c>
      <c r="I26" s="480">
        <v>0</v>
      </c>
      <c r="J26" s="463">
        <v>0</v>
      </c>
      <c r="K26" s="464">
        <v>0</v>
      </c>
      <c r="L26" s="463">
        <v>6</v>
      </c>
      <c r="M26" s="464">
        <v>12</v>
      </c>
      <c r="N26" s="463">
        <v>3</v>
      </c>
      <c r="O26" s="464">
        <v>17</v>
      </c>
      <c r="P26" s="463">
        <v>10</v>
      </c>
      <c r="Q26" s="464">
        <v>5</v>
      </c>
      <c r="R26" s="463">
        <v>5</v>
      </c>
      <c r="S26" s="464">
        <v>10</v>
      </c>
      <c r="T26" s="463">
        <v>1</v>
      </c>
      <c r="U26" s="464">
        <v>10</v>
      </c>
      <c r="V26" s="463">
        <v>7</v>
      </c>
      <c r="W26" s="464">
        <v>16</v>
      </c>
      <c r="X26" s="463">
        <v>3</v>
      </c>
      <c r="Y26" s="464">
        <v>20</v>
      </c>
      <c r="Z26" s="463">
        <v>6</v>
      </c>
      <c r="AA26" s="464">
        <v>9</v>
      </c>
      <c r="AB26" s="463">
        <v>3</v>
      </c>
      <c r="AC26" s="464">
        <v>16</v>
      </c>
      <c r="AD26" s="463">
        <v>3</v>
      </c>
      <c r="AE26" s="464">
        <v>15</v>
      </c>
      <c r="AF26" s="463">
        <v>3</v>
      </c>
      <c r="AG26" s="464">
        <v>8</v>
      </c>
      <c r="AH26" s="463">
        <v>1</v>
      </c>
      <c r="AI26" s="464">
        <v>1</v>
      </c>
      <c r="AJ26" s="463">
        <v>0</v>
      </c>
      <c r="AK26" s="464">
        <v>2</v>
      </c>
      <c r="AL26" s="481">
        <v>0</v>
      </c>
      <c r="AM26" s="465">
        <v>0</v>
      </c>
      <c r="AN26" s="480">
        <v>192</v>
      </c>
      <c r="AO26" s="480">
        <v>0</v>
      </c>
      <c r="AP26" s="480">
        <v>0</v>
      </c>
      <c r="AQ26" s="480">
        <v>0</v>
      </c>
      <c r="AR26" s="480">
        <v>0</v>
      </c>
      <c r="AS26" s="480">
        <v>0</v>
      </c>
      <c r="AT26" s="482"/>
      <c r="AU26" s="480">
        <v>0</v>
      </c>
      <c r="AV26" s="480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572"/>
      <c r="B27" s="504" t="s">
        <v>52</v>
      </c>
      <c r="C27" s="505">
        <f t="shared" si="0"/>
        <v>0</v>
      </c>
      <c r="D27" s="506">
        <f t="shared" si="4"/>
        <v>0</v>
      </c>
      <c r="E27" s="507">
        <f t="shared" si="4"/>
        <v>0</v>
      </c>
      <c r="F27" s="54"/>
      <c r="G27" s="508"/>
      <c r="H27" s="54"/>
      <c r="I27" s="55"/>
      <c r="J27" s="54"/>
      <c r="K27" s="55"/>
      <c r="L27" s="54"/>
      <c r="M27" s="55"/>
      <c r="N27" s="54"/>
      <c r="O27" s="56"/>
      <c r="P27" s="54"/>
      <c r="Q27" s="508"/>
      <c r="R27" s="509"/>
      <c r="S27" s="55"/>
      <c r="T27" s="54"/>
      <c r="U27" s="55"/>
      <c r="V27" s="54"/>
      <c r="W27" s="55"/>
      <c r="X27" s="54"/>
      <c r="Y27" s="508"/>
      <c r="Z27" s="54"/>
      <c r="AA27" s="508"/>
      <c r="AB27" s="54"/>
      <c r="AC27" s="55"/>
      <c r="AD27" s="54"/>
      <c r="AE27" s="508"/>
      <c r="AF27" s="54"/>
      <c r="AG27" s="508"/>
      <c r="AH27" s="54"/>
      <c r="AI27" s="55"/>
      <c r="AJ27" s="54"/>
      <c r="AK27" s="55"/>
      <c r="AL27" s="57"/>
      <c r="AM27" s="58"/>
      <c r="AN27" s="56"/>
      <c r="AO27" s="56"/>
      <c r="AP27" s="56"/>
      <c r="AQ27" s="56"/>
      <c r="AR27" s="56"/>
      <c r="AS27" s="56"/>
      <c r="AT27" s="59"/>
      <c r="AU27" s="56"/>
      <c r="AV27" s="56"/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571" t="s">
        <v>3</v>
      </c>
      <c r="B29" s="2571" t="s">
        <v>54</v>
      </c>
      <c r="C29" s="2563" t="s">
        <v>55</v>
      </c>
      <c r="D29" s="2570"/>
      <c r="E29" s="2563" t="s">
        <v>56</v>
      </c>
      <c r="F29" s="2564"/>
      <c r="G29" s="2570"/>
      <c r="H29" s="2563" t="s">
        <v>15</v>
      </c>
      <c r="I29" s="2570"/>
      <c r="J29" s="2563" t="s">
        <v>16</v>
      </c>
      <c r="K29" s="2570"/>
      <c r="L29" s="2563" t="s">
        <v>17</v>
      </c>
      <c r="M29" s="2570"/>
      <c r="N29" s="2563" t="s">
        <v>18</v>
      </c>
      <c r="O29" s="2570"/>
      <c r="P29" s="2563" t="s">
        <v>19</v>
      </c>
      <c r="Q29" s="2570"/>
      <c r="R29" s="2566" t="s">
        <v>20</v>
      </c>
      <c r="S29" s="2567"/>
      <c r="T29" s="2566" t="s">
        <v>21</v>
      </c>
      <c r="U29" s="2567"/>
      <c r="V29" s="2566" t="s">
        <v>22</v>
      </c>
      <c r="W29" s="2567"/>
      <c r="X29" s="2566" t="s">
        <v>23</v>
      </c>
      <c r="Y29" s="2567"/>
      <c r="Z29" s="2566" t="s">
        <v>24</v>
      </c>
      <c r="AA29" s="2567"/>
      <c r="AB29" s="2566" t="s">
        <v>25</v>
      </c>
      <c r="AC29" s="2567"/>
      <c r="AD29" s="2566" t="s">
        <v>26</v>
      </c>
      <c r="AE29" s="2567"/>
      <c r="AF29" s="2566" t="s">
        <v>27</v>
      </c>
      <c r="AG29" s="2567"/>
      <c r="AH29" s="2566" t="s">
        <v>28</v>
      </c>
      <c r="AI29" s="2567"/>
      <c r="AJ29" s="2566" t="s">
        <v>29</v>
      </c>
      <c r="AK29" s="2567"/>
      <c r="AL29" s="2566" t="s">
        <v>30</v>
      </c>
      <c r="AM29" s="2567"/>
      <c r="AN29" s="2566" t="s">
        <v>31</v>
      </c>
      <c r="AO29" s="2568"/>
      <c r="AP29" s="2571" t="s">
        <v>10</v>
      </c>
      <c r="AQ29" s="2456" t="s">
        <v>11</v>
      </c>
      <c r="AR29" s="2456" t="s">
        <v>8</v>
      </c>
      <c r="AS29" s="2456" t="s">
        <v>9</v>
      </c>
      <c r="AT29" s="2571" t="s">
        <v>57</v>
      </c>
      <c r="AU29" s="257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575"/>
      <c r="B30" s="2575"/>
      <c r="C30" s="510" t="s">
        <v>59</v>
      </c>
      <c r="D30" s="510" t="s">
        <v>60</v>
      </c>
      <c r="E30" s="476" t="s">
        <v>34</v>
      </c>
      <c r="F30" s="461" t="s">
        <v>35</v>
      </c>
      <c r="G30" s="451" t="s">
        <v>36</v>
      </c>
      <c r="H30" s="476" t="s">
        <v>35</v>
      </c>
      <c r="I30" s="451" t="s">
        <v>36</v>
      </c>
      <c r="J30" s="476" t="s">
        <v>35</v>
      </c>
      <c r="K30" s="451" t="s">
        <v>36</v>
      </c>
      <c r="L30" s="476" t="s">
        <v>35</v>
      </c>
      <c r="M30" s="451" t="s">
        <v>36</v>
      </c>
      <c r="N30" s="476" t="s">
        <v>35</v>
      </c>
      <c r="O30" s="451" t="s">
        <v>36</v>
      </c>
      <c r="P30" s="476" t="s">
        <v>35</v>
      </c>
      <c r="Q30" s="451" t="s">
        <v>36</v>
      </c>
      <c r="R30" s="476" t="s">
        <v>35</v>
      </c>
      <c r="S30" s="451" t="s">
        <v>36</v>
      </c>
      <c r="T30" s="476" t="s">
        <v>35</v>
      </c>
      <c r="U30" s="431" t="s">
        <v>36</v>
      </c>
      <c r="V30" s="476" t="s">
        <v>35</v>
      </c>
      <c r="W30" s="451" t="s">
        <v>36</v>
      </c>
      <c r="X30" s="476" t="s">
        <v>35</v>
      </c>
      <c r="Y30" s="451" t="s">
        <v>36</v>
      </c>
      <c r="Z30" s="476" t="s">
        <v>35</v>
      </c>
      <c r="AA30" s="451" t="s">
        <v>36</v>
      </c>
      <c r="AB30" s="476" t="s">
        <v>35</v>
      </c>
      <c r="AC30" s="451" t="s">
        <v>36</v>
      </c>
      <c r="AD30" s="476" t="s">
        <v>35</v>
      </c>
      <c r="AE30" s="451" t="s">
        <v>36</v>
      </c>
      <c r="AF30" s="476" t="s">
        <v>35</v>
      </c>
      <c r="AG30" s="451" t="s">
        <v>36</v>
      </c>
      <c r="AH30" s="476" t="s">
        <v>35</v>
      </c>
      <c r="AI30" s="451" t="s">
        <v>36</v>
      </c>
      <c r="AJ30" s="476" t="s">
        <v>35</v>
      </c>
      <c r="AK30" s="451" t="s">
        <v>36</v>
      </c>
      <c r="AL30" s="476" t="s">
        <v>35</v>
      </c>
      <c r="AM30" s="451" t="s">
        <v>36</v>
      </c>
      <c r="AN30" s="476" t="s">
        <v>35</v>
      </c>
      <c r="AO30" s="451" t="s">
        <v>36</v>
      </c>
      <c r="AP30" s="2575"/>
      <c r="AQ30" s="2576"/>
      <c r="AR30" s="2576"/>
      <c r="AS30" s="2576"/>
      <c r="AT30" s="2575"/>
      <c r="AU30" s="2575"/>
      <c r="AV30" s="511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452" t="s">
        <v>61</v>
      </c>
      <c r="B31" s="512">
        <f>SUM(C31:D31)</f>
        <v>0</v>
      </c>
      <c r="C31" s="480"/>
      <c r="D31" s="466"/>
      <c r="E31" s="513">
        <f>SUM(F31+G31)</f>
        <v>0</v>
      </c>
      <c r="F31" s="514">
        <f>SUM(H31+J31+L31+N31+P31+R31+T31+V31+X31+Z31+AB31+AD31+AF31+AH31+AJ31+AL31+AN31)</f>
        <v>0</v>
      </c>
      <c r="G31" s="515">
        <f>SUM(I31+K31+M31+O31+Q31+S31+U31+W31+Y31+AA31+AC31+AE31+AG31+AI31+AK31+AM31+AO31)</f>
        <v>0</v>
      </c>
      <c r="H31" s="463"/>
      <c r="I31" s="480"/>
      <c r="J31" s="463"/>
      <c r="K31" s="464"/>
      <c r="L31" s="463"/>
      <c r="M31" s="464"/>
      <c r="N31" s="463"/>
      <c r="O31" s="464"/>
      <c r="P31" s="463"/>
      <c r="Q31" s="480"/>
      <c r="R31" s="463"/>
      <c r="S31" s="480"/>
      <c r="T31" s="481"/>
      <c r="U31" s="464"/>
      <c r="V31" s="463"/>
      <c r="W31" s="464"/>
      <c r="X31" s="463"/>
      <c r="Y31" s="464"/>
      <c r="Z31" s="463"/>
      <c r="AA31" s="480"/>
      <c r="AB31" s="463"/>
      <c r="AC31" s="480"/>
      <c r="AD31" s="463"/>
      <c r="AE31" s="464"/>
      <c r="AF31" s="463"/>
      <c r="AG31" s="480"/>
      <c r="AH31" s="463"/>
      <c r="AI31" s="480"/>
      <c r="AJ31" s="463"/>
      <c r="AK31" s="464"/>
      <c r="AL31" s="463"/>
      <c r="AM31" s="464"/>
      <c r="AN31" s="481"/>
      <c r="AO31" s="464"/>
      <c r="AP31" s="466"/>
      <c r="AQ31" s="480"/>
      <c r="AR31" s="480"/>
      <c r="AS31" s="480"/>
      <c r="AT31" s="480"/>
      <c r="AU31" s="480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516" t="s">
        <v>48</v>
      </c>
      <c r="B33" s="517">
        <f t="shared" ref="B33:H33" si="19">SUM(B31:B32)</f>
        <v>0</v>
      </c>
      <c r="C33" s="518">
        <f t="shared" si="19"/>
        <v>0</v>
      </c>
      <c r="D33" s="517">
        <f t="shared" si="19"/>
        <v>0</v>
      </c>
      <c r="E33" s="519">
        <f t="shared" si="19"/>
        <v>0</v>
      </c>
      <c r="F33" s="519">
        <f t="shared" si="19"/>
        <v>0</v>
      </c>
      <c r="G33" s="519">
        <f t="shared" si="19"/>
        <v>0</v>
      </c>
      <c r="H33" s="520">
        <f t="shared" si="19"/>
        <v>0</v>
      </c>
      <c r="I33" s="521">
        <f t="shared" ref="I33:AO33" si="20">SUM(I31:I32)</f>
        <v>0</v>
      </c>
      <c r="J33" s="520">
        <f t="shared" si="20"/>
        <v>0</v>
      </c>
      <c r="K33" s="521">
        <f t="shared" si="20"/>
        <v>0</v>
      </c>
      <c r="L33" s="520">
        <f t="shared" si="20"/>
        <v>0</v>
      </c>
      <c r="M33" s="521">
        <f t="shared" si="20"/>
        <v>0</v>
      </c>
      <c r="N33" s="520">
        <f t="shared" si="20"/>
        <v>0</v>
      </c>
      <c r="O33" s="521">
        <f t="shared" si="20"/>
        <v>0</v>
      </c>
      <c r="P33" s="520">
        <f t="shared" si="20"/>
        <v>0</v>
      </c>
      <c r="Q33" s="521">
        <f t="shared" si="20"/>
        <v>0</v>
      </c>
      <c r="R33" s="520">
        <f t="shared" si="20"/>
        <v>0</v>
      </c>
      <c r="S33" s="521">
        <f t="shared" si="20"/>
        <v>0</v>
      </c>
      <c r="T33" s="520">
        <f t="shared" si="20"/>
        <v>0</v>
      </c>
      <c r="U33" s="521">
        <f t="shared" si="20"/>
        <v>0</v>
      </c>
      <c r="V33" s="520">
        <f t="shared" si="20"/>
        <v>0</v>
      </c>
      <c r="W33" s="521">
        <f t="shared" si="20"/>
        <v>0</v>
      </c>
      <c r="X33" s="520">
        <f t="shared" si="20"/>
        <v>0</v>
      </c>
      <c r="Y33" s="521">
        <f t="shared" si="20"/>
        <v>0</v>
      </c>
      <c r="Z33" s="520">
        <f t="shared" si="20"/>
        <v>0</v>
      </c>
      <c r="AA33" s="521">
        <f t="shared" si="20"/>
        <v>0</v>
      </c>
      <c r="AB33" s="520">
        <f t="shared" si="20"/>
        <v>0</v>
      </c>
      <c r="AC33" s="521">
        <f t="shared" si="20"/>
        <v>0</v>
      </c>
      <c r="AD33" s="520">
        <f t="shared" si="20"/>
        <v>0</v>
      </c>
      <c r="AE33" s="521">
        <f t="shared" si="20"/>
        <v>0</v>
      </c>
      <c r="AF33" s="520">
        <f t="shared" si="20"/>
        <v>0</v>
      </c>
      <c r="AG33" s="521">
        <f t="shared" si="20"/>
        <v>0</v>
      </c>
      <c r="AH33" s="520">
        <f t="shared" si="20"/>
        <v>0</v>
      </c>
      <c r="AI33" s="521">
        <f t="shared" si="20"/>
        <v>0</v>
      </c>
      <c r="AJ33" s="520">
        <f t="shared" si="20"/>
        <v>0</v>
      </c>
      <c r="AK33" s="521">
        <f t="shared" si="20"/>
        <v>0</v>
      </c>
      <c r="AL33" s="520">
        <f t="shared" si="20"/>
        <v>0</v>
      </c>
      <c r="AM33" s="521">
        <f t="shared" si="20"/>
        <v>0</v>
      </c>
      <c r="AN33" s="520">
        <f t="shared" si="20"/>
        <v>0</v>
      </c>
      <c r="AO33" s="522">
        <f t="shared" si="20"/>
        <v>0</v>
      </c>
      <c r="AP33" s="523">
        <f>SUM(AP31:AP32)</f>
        <v>0</v>
      </c>
      <c r="AQ33" s="522">
        <f>SUM(AQ31:AQ32)</f>
        <v>0</v>
      </c>
      <c r="AR33" s="522"/>
      <c r="AS33" s="522"/>
      <c r="AT33" s="522">
        <f>SUM(AT31:AT32)</f>
        <v>0</v>
      </c>
      <c r="AU33" s="522">
        <f>SUM(AU31:AU32)</f>
        <v>0</v>
      </c>
      <c r="AV33" s="511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524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577" t="s">
        <v>3</v>
      </c>
      <c r="B35" s="2577" t="s">
        <v>64</v>
      </c>
      <c r="C35" s="2563" t="s">
        <v>65</v>
      </c>
      <c r="D35" s="2570"/>
      <c r="E35" s="2563" t="s">
        <v>56</v>
      </c>
      <c r="F35" s="2579"/>
      <c r="G35" s="2570"/>
      <c r="H35" s="2580" t="s">
        <v>66</v>
      </c>
      <c r="I35" s="2581"/>
      <c r="J35" s="2581"/>
      <c r="K35" s="2581"/>
      <c r="L35" s="2581"/>
      <c r="M35" s="258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578"/>
      <c r="B36" s="2578"/>
      <c r="C36" s="525" t="s">
        <v>59</v>
      </c>
      <c r="D36" s="525" t="s">
        <v>60</v>
      </c>
      <c r="E36" s="476" t="s">
        <v>34</v>
      </c>
      <c r="F36" s="461" t="s">
        <v>35</v>
      </c>
      <c r="G36" s="526" t="s">
        <v>36</v>
      </c>
      <c r="H36" s="527" t="s">
        <v>67</v>
      </c>
      <c r="I36" s="528" t="s">
        <v>68</v>
      </c>
      <c r="J36" s="528" t="s">
        <v>69</v>
      </c>
      <c r="K36" s="528" t="s">
        <v>70</v>
      </c>
      <c r="L36" s="528" t="s">
        <v>71</v>
      </c>
      <c r="M36" s="529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452" t="s">
        <v>61</v>
      </c>
      <c r="B37" s="512">
        <f>SUM(C37:D37)</f>
        <v>4</v>
      </c>
      <c r="C37" s="480"/>
      <c r="D37" s="480">
        <v>4</v>
      </c>
      <c r="E37" s="530">
        <f>SUM(F37:G37)</f>
        <v>12</v>
      </c>
      <c r="F37" s="531">
        <v>5</v>
      </c>
      <c r="G37" s="480">
        <v>7</v>
      </c>
      <c r="H37" s="463"/>
      <c r="I37" s="532"/>
      <c r="J37" s="532">
        <v>4</v>
      </c>
      <c r="K37" s="532"/>
      <c r="L37" s="532"/>
      <c r="M37" s="46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533" t="s">
        <v>62</v>
      </c>
      <c r="B38" s="534">
        <f>SUM(C38:D38)</f>
        <v>0</v>
      </c>
      <c r="C38" s="535"/>
      <c r="D38" s="535"/>
      <c r="E38" s="536">
        <f>SUM(F38:G38)</f>
        <v>0</v>
      </c>
      <c r="F38" s="537"/>
      <c r="G38" s="535"/>
      <c r="H38" s="538"/>
      <c r="I38" s="539"/>
      <c r="J38" s="539"/>
      <c r="K38" s="539"/>
      <c r="L38" s="539"/>
      <c r="M38" s="54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516" t="s">
        <v>48</v>
      </c>
      <c r="B39" s="517">
        <f t="shared" ref="B39:M39" si="21">SUM(B37:B38)</f>
        <v>4</v>
      </c>
      <c r="C39" s="520">
        <f t="shared" si="21"/>
        <v>0</v>
      </c>
      <c r="D39" s="523">
        <f t="shared" si="21"/>
        <v>4</v>
      </c>
      <c r="E39" s="541">
        <f t="shared" si="21"/>
        <v>12</v>
      </c>
      <c r="F39" s="521">
        <f t="shared" si="21"/>
        <v>5</v>
      </c>
      <c r="G39" s="521">
        <f t="shared" si="21"/>
        <v>7</v>
      </c>
      <c r="H39" s="520">
        <f t="shared" si="21"/>
        <v>0</v>
      </c>
      <c r="I39" s="542">
        <f t="shared" si="21"/>
        <v>0</v>
      </c>
      <c r="J39" s="542">
        <f t="shared" si="21"/>
        <v>4</v>
      </c>
      <c r="K39" s="542">
        <f t="shared" si="21"/>
        <v>0</v>
      </c>
      <c r="L39" s="542">
        <f t="shared" si="21"/>
        <v>0</v>
      </c>
      <c r="M39" s="467">
        <f t="shared" si="21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583" t="s">
        <v>3</v>
      </c>
      <c r="B41" s="2577" t="s">
        <v>4</v>
      </c>
      <c r="C41" s="2577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543"/>
      <c r="Y41" s="544"/>
      <c r="Z41" s="544"/>
      <c r="AA41" s="544"/>
      <c r="AB41" s="544"/>
      <c r="AC41" s="544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584"/>
      <c r="B42" s="2578"/>
      <c r="C42" s="2578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543"/>
      <c r="Y42" s="544"/>
      <c r="Z42" s="544"/>
      <c r="AA42" s="544"/>
      <c r="AB42" s="544"/>
      <c r="AC42" s="544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571" t="s">
        <v>74</v>
      </c>
      <c r="B43" s="46" t="s">
        <v>52</v>
      </c>
      <c r="C43" s="54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421"/>
      <c r="Y43" s="422"/>
      <c r="Z43" s="422"/>
      <c r="AA43" s="422"/>
      <c r="AB43" s="422"/>
      <c r="AC43" s="422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578"/>
      <c r="B44" s="77" t="s">
        <v>39</v>
      </c>
      <c r="C44" s="78"/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421"/>
      <c r="Y44" s="422"/>
      <c r="Z44" s="422"/>
      <c r="AA44" s="422"/>
      <c r="AB44" s="422"/>
      <c r="AC44" s="422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585" t="s">
        <v>75</v>
      </c>
      <c r="B45" s="46" t="s">
        <v>52</v>
      </c>
      <c r="C45" s="546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547"/>
      <c r="Y45" s="548"/>
      <c r="Z45" s="548"/>
      <c r="AA45" s="548"/>
      <c r="AB45" s="548"/>
      <c r="AC45" s="548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578"/>
      <c r="B46" s="79" t="s">
        <v>39</v>
      </c>
      <c r="C46" s="67"/>
      <c r="D46" s="80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547"/>
      <c r="Y46" s="548"/>
      <c r="Z46" s="548"/>
      <c r="AA46" s="548"/>
      <c r="AB46" s="548"/>
      <c r="AC46" s="548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549"/>
      <c r="C47" s="549"/>
      <c r="D47" s="550"/>
      <c r="E47" s="550"/>
      <c r="F47" s="550"/>
      <c r="G47" s="550"/>
      <c r="H47" s="550"/>
      <c r="I47" s="550"/>
      <c r="J47" s="550"/>
      <c r="K47" s="550"/>
      <c r="L47" s="551"/>
      <c r="M47" s="552"/>
      <c r="N47" s="553"/>
      <c r="O47" s="253"/>
      <c r="P47" s="253"/>
      <c r="Q47" s="253"/>
      <c r="R47" s="253"/>
      <c r="S47" s="253"/>
      <c r="T47" s="253"/>
      <c r="U47" s="253"/>
      <c r="V47" s="554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2563" t="s">
        <v>78</v>
      </c>
      <c r="G48" s="2591"/>
      <c r="H48" s="2591"/>
      <c r="I48" s="2591"/>
      <c r="J48" s="2591"/>
      <c r="K48" s="2591"/>
      <c r="L48" s="2591"/>
      <c r="M48" s="2591"/>
      <c r="N48" s="2591"/>
      <c r="O48" s="2591"/>
      <c r="P48" s="2591"/>
      <c r="Q48" s="2591"/>
      <c r="R48" s="2591"/>
      <c r="S48" s="2591"/>
      <c r="T48" s="2591"/>
      <c r="U48" s="2591"/>
      <c r="V48" s="2591"/>
      <c r="W48" s="2591"/>
      <c r="X48" s="2591"/>
      <c r="Y48" s="2591"/>
      <c r="Z48" s="2591"/>
      <c r="AA48" s="2591"/>
      <c r="AB48" s="2591"/>
      <c r="AC48" s="2591"/>
      <c r="AD48" s="2591"/>
      <c r="AE48" s="2591"/>
      <c r="AF48" s="2591"/>
      <c r="AG48" s="2591"/>
      <c r="AH48" s="2591"/>
      <c r="AI48" s="2591"/>
      <c r="AJ48" s="2591"/>
      <c r="AK48" s="2591"/>
      <c r="AL48" s="2591"/>
      <c r="AM48" s="2565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483"/>
      <c r="B49" s="2484"/>
      <c r="C49" s="2588"/>
      <c r="D49" s="2589"/>
      <c r="E49" s="2590"/>
      <c r="F49" s="2563" t="s">
        <v>15</v>
      </c>
      <c r="G49" s="2570"/>
      <c r="H49" s="2563" t="s">
        <v>16</v>
      </c>
      <c r="I49" s="2570"/>
      <c r="J49" s="2563" t="s">
        <v>17</v>
      </c>
      <c r="K49" s="2570"/>
      <c r="L49" s="2563" t="s">
        <v>18</v>
      </c>
      <c r="M49" s="2570"/>
      <c r="N49" s="2563" t="s">
        <v>19</v>
      </c>
      <c r="O49" s="2570"/>
      <c r="P49" s="2566" t="s">
        <v>20</v>
      </c>
      <c r="Q49" s="2567"/>
      <c r="R49" s="2566" t="s">
        <v>21</v>
      </c>
      <c r="S49" s="2567"/>
      <c r="T49" s="2566" t="s">
        <v>22</v>
      </c>
      <c r="U49" s="2567"/>
      <c r="V49" s="2566" t="s">
        <v>23</v>
      </c>
      <c r="W49" s="2567"/>
      <c r="X49" s="2566" t="s">
        <v>24</v>
      </c>
      <c r="Y49" s="2567"/>
      <c r="Z49" s="2566" t="s">
        <v>25</v>
      </c>
      <c r="AA49" s="2567"/>
      <c r="AB49" s="2566" t="s">
        <v>26</v>
      </c>
      <c r="AC49" s="2567"/>
      <c r="AD49" s="2566" t="s">
        <v>27</v>
      </c>
      <c r="AE49" s="2567"/>
      <c r="AF49" s="2566" t="s">
        <v>28</v>
      </c>
      <c r="AG49" s="2567"/>
      <c r="AH49" s="2566" t="s">
        <v>29</v>
      </c>
      <c r="AI49" s="2567"/>
      <c r="AJ49" s="2566" t="s">
        <v>30</v>
      </c>
      <c r="AK49" s="2567"/>
      <c r="AL49" s="2566" t="s">
        <v>31</v>
      </c>
      <c r="AM49" s="2568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586"/>
      <c r="B50" s="2587"/>
      <c r="C50" s="555" t="s">
        <v>34</v>
      </c>
      <c r="D50" s="556" t="s">
        <v>35</v>
      </c>
      <c r="E50" s="433" t="s">
        <v>36</v>
      </c>
      <c r="F50" s="476" t="s">
        <v>35</v>
      </c>
      <c r="G50" s="451" t="s">
        <v>36</v>
      </c>
      <c r="H50" s="476" t="s">
        <v>35</v>
      </c>
      <c r="I50" s="451" t="s">
        <v>36</v>
      </c>
      <c r="J50" s="476" t="s">
        <v>35</v>
      </c>
      <c r="K50" s="451" t="s">
        <v>36</v>
      </c>
      <c r="L50" s="476" t="s">
        <v>35</v>
      </c>
      <c r="M50" s="451" t="s">
        <v>36</v>
      </c>
      <c r="N50" s="476" t="s">
        <v>35</v>
      </c>
      <c r="O50" s="451" t="s">
        <v>36</v>
      </c>
      <c r="P50" s="476" t="s">
        <v>35</v>
      </c>
      <c r="Q50" s="451" t="s">
        <v>36</v>
      </c>
      <c r="R50" s="476" t="s">
        <v>35</v>
      </c>
      <c r="S50" s="451" t="s">
        <v>36</v>
      </c>
      <c r="T50" s="476" t="s">
        <v>35</v>
      </c>
      <c r="U50" s="451" t="s">
        <v>36</v>
      </c>
      <c r="V50" s="476" t="s">
        <v>35</v>
      </c>
      <c r="W50" s="451" t="s">
        <v>36</v>
      </c>
      <c r="X50" s="476" t="s">
        <v>35</v>
      </c>
      <c r="Y50" s="451" t="s">
        <v>36</v>
      </c>
      <c r="Z50" s="476" t="s">
        <v>35</v>
      </c>
      <c r="AA50" s="451" t="s">
        <v>36</v>
      </c>
      <c r="AB50" s="476" t="s">
        <v>35</v>
      </c>
      <c r="AC50" s="451" t="s">
        <v>36</v>
      </c>
      <c r="AD50" s="476" t="s">
        <v>35</v>
      </c>
      <c r="AE50" s="451" t="s">
        <v>36</v>
      </c>
      <c r="AF50" s="476" t="s">
        <v>35</v>
      </c>
      <c r="AG50" s="451" t="s">
        <v>36</v>
      </c>
      <c r="AH50" s="476" t="s">
        <v>35</v>
      </c>
      <c r="AI50" s="451" t="s">
        <v>36</v>
      </c>
      <c r="AJ50" s="476" t="s">
        <v>35</v>
      </c>
      <c r="AK50" s="451" t="s">
        <v>36</v>
      </c>
      <c r="AL50" s="460" t="s">
        <v>35</v>
      </c>
      <c r="AM50" s="462" t="s">
        <v>36</v>
      </c>
      <c r="AN50" s="2562"/>
      <c r="AO50" s="2562"/>
      <c r="AP50" s="2562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57" t="s">
        <v>79</v>
      </c>
      <c r="B51" s="558" t="s">
        <v>80</v>
      </c>
      <c r="C51" s="493">
        <f>SUM(D51+E51)</f>
        <v>0</v>
      </c>
      <c r="D51" s="494">
        <f>SUM(L51+N51+P51+R51+T51+V51+X51+Z51+AB51+AD51+AF51+AH51+AJ51+AL51)</f>
        <v>0</v>
      </c>
      <c r="E51" s="486">
        <f>SUM(M51+O51+Q51+S51+U51+W51+Y51+AA51+AC51+AE51+AG51+AI51+AK51+AM51)</f>
        <v>0</v>
      </c>
      <c r="F51" s="559"/>
      <c r="G51" s="560"/>
      <c r="H51" s="559"/>
      <c r="I51" s="560"/>
      <c r="J51" s="559"/>
      <c r="K51" s="560"/>
      <c r="L51" s="495"/>
      <c r="M51" s="497"/>
      <c r="N51" s="495"/>
      <c r="O51" s="497"/>
      <c r="P51" s="498"/>
      <c r="Q51" s="497"/>
      <c r="R51" s="498"/>
      <c r="S51" s="497"/>
      <c r="T51" s="498"/>
      <c r="U51" s="497"/>
      <c r="V51" s="498"/>
      <c r="W51" s="497"/>
      <c r="X51" s="498"/>
      <c r="Y51" s="497"/>
      <c r="Z51" s="498"/>
      <c r="AA51" s="497"/>
      <c r="AB51" s="498"/>
      <c r="AC51" s="497"/>
      <c r="AD51" s="498"/>
      <c r="AE51" s="497"/>
      <c r="AF51" s="498"/>
      <c r="AG51" s="497"/>
      <c r="AH51" s="498"/>
      <c r="AI51" s="497"/>
      <c r="AJ51" s="498"/>
      <c r="AK51" s="497"/>
      <c r="AL51" s="561"/>
      <c r="AM51" s="499"/>
      <c r="AN51" s="562"/>
      <c r="AO51" s="562"/>
      <c r="AP51" s="562"/>
      <c r="AQ51" s="95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563" t="s">
        <v>81</v>
      </c>
      <c r="B52" s="564" t="s">
        <v>80</v>
      </c>
      <c r="C52" s="505">
        <f>SUM(D52+E52)</f>
        <v>0</v>
      </c>
      <c r="D52" s="506">
        <f>SUM(L52+N52+P52+R52+T52+V52+X52+Z52+AB52+AD52+AF52+AH52+AJ52+AL52)</f>
        <v>0</v>
      </c>
      <c r="E52" s="434">
        <f>SUM(M52+O52+Q52+S52+U52+W52+Y52+AA52+AC52+AE52+AG52+AI52+AK52+AM52)</f>
        <v>0</v>
      </c>
      <c r="F52" s="565"/>
      <c r="G52" s="566"/>
      <c r="H52" s="565"/>
      <c r="I52" s="566"/>
      <c r="J52" s="565"/>
      <c r="K52" s="566"/>
      <c r="L52" s="567"/>
      <c r="M52" s="568"/>
      <c r="N52" s="567"/>
      <c r="O52" s="568"/>
      <c r="P52" s="435"/>
      <c r="Q52" s="568"/>
      <c r="R52" s="435"/>
      <c r="S52" s="568"/>
      <c r="T52" s="435"/>
      <c r="U52" s="568"/>
      <c r="V52" s="435"/>
      <c r="W52" s="568"/>
      <c r="X52" s="435"/>
      <c r="Y52" s="568"/>
      <c r="Z52" s="435"/>
      <c r="AA52" s="568"/>
      <c r="AB52" s="435"/>
      <c r="AC52" s="568"/>
      <c r="AD52" s="435"/>
      <c r="AE52" s="568"/>
      <c r="AF52" s="435"/>
      <c r="AG52" s="568"/>
      <c r="AH52" s="435"/>
      <c r="AI52" s="568"/>
      <c r="AJ52" s="435"/>
      <c r="AK52" s="568"/>
      <c r="AL52" s="569"/>
      <c r="AM52" s="570"/>
      <c r="AN52" s="436"/>
      <c r="AO52" s="436"/>
      <c r="AP52" s="436"/>
      <c r="AQ52" s="95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592" t="s">
        <v>82</v>
      </c>
      <c r="B53" s="2592"/>
      <c r="C53" s="2592"/>
      <c r="D53" s="2592"/>
      <c r="E53" s="2592"/>
      <c r="F53" s="2592"/>
      <c r="G53" s="2592"/>
      <c r="H53" s="2592"/>
      <c r="I53" s="2592"/>
      <c r="J53" s="2592"/>
      <c r="K53" s="2592"/>
      <c r="L53" s="2592"/>
      <c r="M53" s="2592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2595" t="s">
        <v>78</v>
      </c>
      <c r="G54" s="2596"/>
      <c r="H54" s="2596"/>
      <c r="I54" s="2596"/>
      <c r="J54" s="2596"/>
      <c r="K54" s="2596"/>
      <c r="L54" s="2596"/>
      <c r="M54" s="2596"/>
      <c r="N54" s="2596"/>
      <c r="O54" s="2596"/>
      <c r="P54" s="2596"/>
      <c r="Q54" s="2596"/>
      <c r="R54" s="2596"/>
      <c r="S54" s="2596"/>
      <c r="T54" s="2596"/>
      <c r="U54" s="2596"/>
      <c r="V54" s="2596"/>
      <c r="W54" s="2596"/>
      <c r="X54" s="2596"/>
      <c r="Y54" s="2596"/>
      <c r="Z54" s="2596"/>
      <c r="AA54" s="2596"/>
      <c r="AB54" s="2596"/>
      <c r="AC54" s="2596"/>
      <c r="AD54" s="2596"/>
      <c r="AE54" s="2596"/>
      <c r="AF54" s="2596"/>
      <c r="AG54" s="2596"/>
      <c r="AH54" s="2596"/>
      <c r="AI54" s="2596"/>
      <c r="AJ54" s="2596"/>
      <c r="AK54" s="2596"/>
      <c r="AL54" s="2596"/>
      <c r="AM54" s="2597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483"/>
      <c r="B55" s="2484"/>
      <c r="C55" s="2589"/>
      <c r="D55" s="2589"/>
      <c r="E55" s="2590"/>
      <c r="F55" s="2563" t="s">
        <v>15</v>
      </c>
      <c r="G55" s="2570"/>
      <c r="H55" s="2563" t="s">
        <v>16</v>
      </c>
      <c r="I55" s="2570"/>
      <c r="J55" s="2563" t="s">
        <v>17</v>
      </c>
      <c r="K55" s="2570"/>
      <c r="L55" s="2563" t="s">
        <v>18</v>
      </c>
      <c r="M55" s="2570"/>
      <c r="N55" s="2563" t="s">
        <v>19</v>
      </c>
      <c r="O55" s="2570"/>
      <c r="P55" s="2566" t="s">
        <v>20</v>
      </c>
      <c r="Q55" s="2567"/>
      <c r="R55" s="2566" t="s">
        <v>21</v>
      </c>
      <c r="S55" s="2567"/>
      <c r="T55" s="2566" t="s">
        <v>22</v>
      </c>
      <c r="U55" s="2567"/>
      <c r="V55" s="2566" t="s">
        <v>23</v>
      </c>
      <c r="W55" s="2567"/>
      <c r="X55" s="2566" t="s">
        <v>24</v>
      </c>
      <c r="Y55" s="2567"/>
      <c r="Z55" s="2566" t="s">
        <v>25</v>
      </c>
      <c r="AA55" s="2567"/>
      <c r="AB55" s="2566" t="s">
        <v>26</v>
      </c>
      <c r="AC55" s="2567"/>
      <c r="AD55" s="2566" t="s">
        <v>27</v>
      </c>
      <c r="AE55" s="2567"/>
      <c r="AF55" s="2566" t="s">
        <v>28</v>
      </c>
      <c r="AG55" s="2567"/>
      <c r="AH55" s="2566" t="s">
        <v>29</v>
      </c>
      <c r="AI55" s="2567"/>
      <c r="AJ55" s="2566" t="s">
        <v>30</v>
      </c>
      <c r="AK55" s="2567"/>
      <c r="AL55" s="2566" t="s">
        <v>31</v>
      </c>
      <c r="AM55" s="2568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586"/>
      <c r="B56" s="2587"/>
      <c r="C56" s="571" t="s">
        <v>34</v>
      </c>
      <c r="D56" s="572" t="s">
        <v>35</v>
      </c>
      <c r="E56" s="100" t="s">
        <v>36</v>
      </c>
      <c r="F56" s="573" t="s">
        <v>35</v>
      </c>
      <c r="G56" s="424" t="s">
        <v>36</v>
      </c>
      <c r="H56" s="573" t="s">
        <v>35</v>
      </c>
      <c r="I56" s="424" t="s">
        <v>36</v>
      </c>
      <c r="J56" s="573" t="s">
        <v>35</v>
      </c>
      <c r="K56" s="424" t="s">
        <v>36</v>
      </c>
      <c r="L56" s="573" t="s">
        <v>35</v>
      </c>
      <c r="M56" s="424" t="s">
        <v>36</v>
      </c>
      <c r="N56" s="573" t="s">
        <v>35</v>
      </c>
      <c r="O56" s="424" t="s">
        <v>36</v>
      </c>
      <c r="P56" s="573" t="s">
        <v>35</v>
      </c>
      <c r="Q56" s="424" t="s">
        <v>36</v>
      </c>
      <c r="R56" s="573" t="s">
        <v>35</v>
      </c>
      <c r="S56" s="424" t="s">
        <v>36</v>
      </c>
      <c r="T56" s="573" t="s">
        <v>35</v>
      </c>
      <c r="U56" s="424" t="s">
        <v>36</v>
      </c>
      <c r="V56" s="573" t="s">
        <v>35</v>
      </c>
      <c r="W56" s="424" t="s">
        <v>36</v>
      </c>
      <c r="X56" s="573" t="s">
        <v>35</v>
      </c>
      <c r="Y56" s="424" t="s">
        <v>36</v>
      </c>
      <c r="Z56" s="573" t="s">
        <v>35</v>
      </c>
      <c r="AA56" s="424" t="s">
        <v>36</v>
      </c>
      <c r="AB56" s="573" t="s">
        <v>35</v>
      </c>
      <c r="AC56" s="424" t="s">
        <v>36</v>
      </c>
      <c r="AD56" s="573" t="s">
        <v>35</v>
      </c>
      <c r="AE56" s="424" t="s">
        <v>36</v>
      </c>
      <c r="AF56" s="573" t="s">
        <v>35</v>
      </c>
      <c r="AG56" s="424" t="s">
        <v>36</v>
      </c>
      <c r="AH56" s="573" t="s">
        <v>35</v>
      </c>
      <c r="AI56" s="424" t="s">
        <v>36</v>
      </c>
      <c r="AJ56" s="573" t="s">
        <v>35</v>
      </c>
      <c r="AK56" s="424" t="s">
        <v>36</v>
      </c>
      <c r="AL56" s="102" t="s">
        <v>35</v>
      </c>
      <c r="AM56" s="103" t="s">
        <v>36</v>
      </c>
      <c r="AN56" s="2562"/>
      <c r="AO56" s="2562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575" t="s">
        <v>38</v>
      </c>
      <c r="C57" s="478">
        <f>SUM(D57+E57)</f>
        <v>0</v>
      </c>
      <c r="D57" s="479">
        <f t="shared" ref="D57:E62" si="23">SUM(H57+J57+L57+N57+P57+R57+T57+V57+X57+Z57+AB57+AD57+AF57+AH57+AJ57+AL57)</f>
        <v>0</v>
      </c>
      <c r="E57" s="455">
        <f t="shared" si="23"/>
        <v>0</v>
      </c>
      <c r="F57" s="576"/>
      <c r="G57" s="577"/>
      <c r="H57" s="463"/>
      <c r="I57" s="480"/>
      <c r="J57" s="463"/>
      <c r="K57" s="464"/>
      <c r="L57" s="463"/>
      <c r="M57" s="464"/>
      <c r="N57" s="463"/>
      <c r="O57" s="464"/>
      <c r="P57" s="481"/>
      <c r="Q57" s="464"/>
      <c r="R57" s="481"/>
      <c r="S57" s="464"/>
      <c r="T57" s="481"/>
      <c r="U57" s="464"/>
      <c r="V57" s="481"/>
      <c r="W57" s="464"/>
      <c r="X57" s="481"/>
      <c r="Y57" s="464"/>
      <c r="Z57" s="481"/>
      <c r="AA57" s="464"/>
      <c r="AB57" s="481"/>
      <c r="AC57" s="464"/>
      <c r="AD57" s="481"/>
      <c r="AE57" s="464"/>
      <c r="AF57" s="481"/>
      <c r="AG57" s="464"/>
      <c r="AH57" s="481"/>
      <c r="AI57" s="464"/>
      <c r="AJ57" s="481"/>
      <c r="AK57" s="464"/>
      <c r="AL57" s="481"/>
      <c r="AM57" s="465"/>
      <c r="AN57" s="578"/>
      <c r="AO57" s="578"/>
      <c r="AP57" s="95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5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95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5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95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5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95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5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95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2594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95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575" t="s">
        <v>39</v>
      </c>
      <c r="C63" s="478">
        <f t="shared" si="28"/>
        <v>0</v>
      </c>
      <c r="D63" s="479">
        <f t="shared" ref="D63:E68" si="31">SUM(J63+L63+N63)</f>
        <v>0</v>
      </c>
      <c r="E63" s="455">
        <f t="shared" si="31"/>
        <v>0</v>
      </c>
      <c r="F63" s="576"/>
      <c r="G63" s="577"/>
      <c r="H63" s="576"/>
      <c r="I63" s="577"/>
      <c r="J63" s="463"/>
      <c r="K63" s="464"/>
      <c r="L63" s="463"/>
      <c r="M63" s="464"/>
      <c r="N63" s="463"/>
      <c r="O63" s="464"/>
      <c r="P63" s="579"/>
      <c r="Q63" s="580"/>
      <c r="R63" s="579"/>
      <c r="S63" s="580"/>
      <c r="T63" s="579"/>
      <c r="U63" s="580"/>
      <c r="V63" s="579"/>
      <c r="W63" s="580"/>
      <c r="X63" s="579"/>
      <c r="Y63" s="580"/>
      <c r="Z63" s="579"/>
      <c r="AA63" s="580"/>
      <c r="AB63" s="579"/>
      <c r="AC63" s="580"/>
      <c r="AD63" s="579"/>
      <c r="AE63" s="580"/>
      <c r="AF63" s="579"/>
      <c r="AG63" s="580"/>
      <c r="AH63" s="579"/>
      <c r="AI63" s="580"/>
      <c r="AJ63" s="576"/>
      <c r="AK63" s="580"/>
      <c r="AL63" s="579"/>
      <c r="AM63" s="581"/>
      <c r="AN63" s="578"/>
      <c r="AO63" s="578"/>
      <c r="AP63" s="95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2594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95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575" t="s">
        <v>38</v>
      </c>
      <c r="C65" s="478">
        <f t="shared" si="28"/>
        <v>0</v>
      </c>
      <c r="D65" s="479">
        <f t="shared" si="31"/>
        <v>0</v>
      </c>
      <c r="E65" s="455">
        <f t="shared" si="31"/>
        <v>0</v>
      </c>
      <c r="F65" s="576"/>
      <c r="G65" s="577"/>
      <c r="H65" s="576"/>
      <c r="I65" s="577"/>
      <c r="J65" s="463"/>
      <c r="K65" s="464"/>
      <c r="L65" s="463"/>
      <c r="M65" s="464"/>
      <c r="N65" s="463"/>
      <c r="O65" s="464"/>
      <c r="P65" s="579"/>
      <c r="Q65" s="580"/>
      <c r="R65" s="579"/>
      <c r="S65" s="580"/>
      <c r="T65" s="579"/>
      <c r="U65" s="580"/>
      <c r="V65" s="579"/>
      <c r="W65" s="580"/>
      <c r="X65" s="579"/>
      <c r="Y65" s="580"/>
      <c r="Z65" s="579"/>
      <c r="AA65" s="580"/>
      <c r="AB65" s="579"/>
      <c r="AC65" s="580"/>
      <c r="AD65" s="579"/>
      <c r="AE65" s="580"/>
      <c r="AF65" s="579"/>
      <c r="AG65" s="580"/>
      <c r="AH65" s="579"/>
      <c r="AI65" s="580"/>
      <c r="AJ65" s="576"/>
      <c r="AK65" s="580"/>
      <c r="AL65" s="579"/>
      <c r="AM65" s="581"/>
      <c r="AN65" s="578"/>
      <c r="AO65" s="578"/>
      <c r="AP65" s="95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5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95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5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95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2594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95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575" t="s">
        <v>38</v>
      </c>
      <c r="C69" s="478">
        <f t="shared" si="28"/>
        <v>0</v>
      </c>
      <c r="D69" s="479">
        <f>SUM(J69+L69+N69+P69+R69+T69+V69+X69+Z69+AB69+AD69+AF69+AH69+AJ69+AL69)</f>
        <v>0</v>
      </c>
      <c r="E69" s="455">
        <f>SUM(K69+M69+O69+Q69+S69+U69+W69+Y69+AA69+AC69+AE69+AG69+AI69+AK69+AM69)</f>
        <v>0</v>
      </c>
      <c r="F69" s="576"/>
      <c r="G69" s="577"/>
      <c r="H69" s="576"/>
      <c r="I69" s="580"/>
      <c r="J69" s="463"/>
      <c r="K69" s="464"/>
      <c r="L69" s="463"/>
      <c r="M69" s="464"/>
      <c r="N69" s="463"/>
      <c r="O69" s="464"/>
      <c r="P69" s="463"/>
      <c r="Q69" s="464"/>
      <c r="R69" s="463"/>
      <c r="S69" s="464"/>
      <c r="T69" s="463"/>
      <c r="U69" s="464"/>
      <c r="V69" s="463"/>
      <c r="W69" s="464"/>
      <c r="X69" s="463"/>
      <c r="Y69" s="464"/>
      <c r="Z69" s="463"/>
      <c r="AA69" s="464"/>
      <c r="AB69" s="463"/>
      <c r="AC69" s="464"/>
      <c r="AD69" s="463"/>
      <c r="AE69" s="464"/>
      <c r="AF69" s="463"/>
      <c r="AG69" s="464"/>
      <c r="AH69" s="463"/>
      <c r="AI69" s="464"/>
      <c r="AJ69" s="463"/>
      <c r="AK69" s="464"/>
      <c r="AL69" s="463"/>
      <c r="AM69" s="465"/>
      <c r="AN69" s="578"/>
      <c r="AO69" s="578"/>
      <c r="AP69" s="95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2594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95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575" t="s">
        <v>38</v>
      </c>
      <c r="C71" s="478">
        <f t="shared" si="28"/>
        <v>0</v>
      </c>
      <c r="D71" s="479">
        <f t="shared" si="32"/>
        <v>0</v>
      </c>
      <c r="E71" s="455">
        <f t="shared" si="32"/>
        <v>0</v>
      </c>
      <c r="F71" s="576"/>
      <c r="G71" s="577"/>
      <c r="H71" s="576"/>
      <c r="I71" s="577"/>
      <c r="J71" s="463"/>
      <c r="K71" s="464"/>
      <c r="L71" s="463"/>
      <c r="M71" s="464"/>
      <c r="N71" s="463"/>
      <c r="O71" s="464"/>
      <c r="P71" s="463"/>
      <c r="Q71" s="464"/>
      <c r="R71" s="463"/>
      <c r="S71" s="464"/>
      <c r="T71" s="463"/>
      <c r="U71" s="464"/>
      <c r="V71" s="463"/>
      <c r="W71" s="464"/>
      <c r="X71" s="463"/>
      <c r="Y71" s="464"/>
      <c r="Z71" s="463"/>
      <c r="AA71" s="464"/>
      <c r="AB71" s="463"/>
      <c r="AC71" s="464"/>
      <c r="AD71" s="463"/>
      <c r="AE71" s="464"/>
      <c r="AF71" s="463"/>
      <c r="AG71" s="464"/>
      <c r="AH71" s="463"/>
      <c r="AI71" s="464"/>
      <c r="AJ71" s="463"/>
      <c r="AK71" s="464"/>
      <c r="AL71" s="463"/>
      <c r="AM71" s="465"/>
      <c r="AN71" s="578"/>
      <c r="AO71" s="578"/>
      <c r="AP71" s="95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2594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95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575" t="s">
        <v>38</v>
      </c>
      <c r="C73" s="478">
        <f t="shared" si="28"/>
        <v>0</v>
      </c>
      <c r="D73" s="479">
        <f t="shared" si="32"/>
        <v>0</v>
      </c>
      <c r="E73" s="455">
        <f t="shared" si="32"/>
        <v>0</v>
      </c>
      <c r="F73" s="576"/>
      <c r="G73" s="577"/>
      <c r="H73" s="576"/>
      <c r="I73" s="577"/>
      <c r="J73" s="463"/>
      <c r="K73" s="464"/>
      <c r="L73" s="463"/>
      <c r="M73" s="464"/>
      <c r="N73" s="463"/>
      <c r="O73" s="464"/>
      <c r="P73" s="463"/>
      <c r="Q73" s="464"/>
      <c r="R73" s="463"/>
      <c r="S73" s="464"/>
      <c r="T73" s="463"/>
      <c r="U73" s="464"/>
      <c r="V73" s="463"/>
      <c r="W73" s="464"/>
      <c r="X73" s="463"/>
      <c r="Y73" s="464"/>
      <c r="Z73" s="463"/>
      <c r="AA73" s="464"/>
      <c r="AB73" s="463"/>
      <c r="AC73" s="464"/>
      <c r="AD73" s="463"/>
      <c r="AE73" s="464"/>
      <c r="AF73" s="463"/>
      <c r="AG73" s="464"/>
      <c r="AH73" s="463"/>
      <c r="AI73" s="464"/>
      <c r="AJ73" s="463"/>
      <c r="AK73" s="464"/>
      <c r="AL73" s="463"/>
      <c r="AM73" s="465"/>
      <c r="AN73" s="578"/>
      <c r="AO73" s="578"/>
      <c r="AP73" s="95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5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95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5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95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5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95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5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95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2594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95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582" t="s">
        <v>91</v>
      </c>
      <c r="B79" s="583"/>
      <c r="C79" s="583"/>
      <c r="D79" s="584"/>
      <c r="E79" s="584"/>
      <c r="F79" s="584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2598" t="s">
        <v>93</v>
      </c>
      <c r="C80" s="2598"/>
      <c r="D80" s="2598" t="s">
        <v>94</v>
      </c>
      <c r="E80" s="2599"/>
      <c r="F80" s="2600" t="s">
        <v>95</v>
      </c>
      <c r="G80" s="2598"/>
      <c r="H80" s="2600" t="s">
        <v>96</v>
      </c>
      <c r="I80" s="2598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447"/>
      <c r="X80" s="448"/>
      <c r="Y80" s="448"/>
      <c r="Z80" s="448"/>
      <c r="AA80" s="448"/>
      <c r="AB80" s="448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2594"/>
      <c r="B81" s="585" t="s">
        <v>97</v>
      </c>
      <c r="C81" s="586" t="s">
        <v>98</v>
      </c>
      <c r="D81" s="585" t="s">
        <v>97</v>
      </c>
      <c r="E81" s="587" t="s">
        <v>98</v>
      </c>
      <c r="F81" s="588" t="s">
        <v>97</v>
      </c>
      <c r="G81" s="586" t="s">
        <v>98</v>
      </c>
      <c r="H81" s="588" t="s">
        <v>97</v>
      </c>
      <c r="I81" s="586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447"/>
      <c r="X81" s="448"/>
      <c r="Y81" s="448"/>
      <c r="Z81" s="448"/>
      <c r="AA81" s="448"/>
      <c r="AB81" s="448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589" t="s">
        <v>99</v>
      </c>
      <c r="B82" s="590"/>
      <c r="C82" s="591"/>
      <c r="D82" s="590"/>
      <c r="E82" s="592"/>
      <c r="F82" s="593"/>
      <c r="G82" s="591"/>
      <c r="H82" s="593"/>
      <c r="I82" s="591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447"/>
      <c r="X82" s="448"/>
      <c r="Y82" s="448"/>
      <c r="Z82" s="448"/>
      <c r="AA82" s="448"/>
      <c r="AB82" s="448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447"/>
      <c r="X83" s="448"/>
      <c r="Y83" s="448"/>
      <c r="Z83" s="448"/>
      <c r="AA83" s="448"/>
      <c r="AB83" s="448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447"/>
      <c r="X84" s="448"/>
      <c r="Y84" s="448"/>
      <c r="Z84" s="448"/>
      <c r="AA84" s="448"/>
      <c r="AB84" s="448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447"/>
      <c r="X85" s="448"/>
      <c r="Y85" s="448"/>
      <c r="Z85" s="448"/>
      <c r="AA85" s="448"/>
      <c r="AB85" s="448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594"/>
      <c r="C86" s="594"/>
      <c r="D86" s="594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447"/>
      <c r="W86" s="595"/>
      <c r="X86" s="443"/>
      <c r="Y86" s="443"/>
      <c r="Z86" s="443"/>
      <c r="AA86" s="443"/>
      <c r="AB86" s="443"/>
      <c r="AC86" s="443"/>
      <c r="AD86" s="89"/>
      <c r="AE86" s="89"/>
      <c r="AF86" s="89"/>
      <c r="AG86" s="89"/>
      <c r="AH86" s="443"/>
      <c r="AI86" s="443"/>
      <c r="AJ86" s="443"/>
      <c r="AK86" s="443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438"/>
      <c r="F87" s="439"/>
      <c r="G87" s="440"/>
      <c r="H87" s="440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441"/>
      <c r="W87" s="441"/>
      <c r="X87" s="596"/>
      <c r="Y87" s="596"/>
      <c r="Z87" s="597"/>
      <c r="AA87" s="597"/>
      <c r="AB87" s="597"/>
      <c r="AC87" s="89"/>
      <c r="AD87" s="89"/>
      <c r="AE87" s="89"/>
      <c r="AF87" s="89"/>
      <c r="AG87" s="136"/>
      <c r="AH87" s="441"/>
      <c r="AI87" s="441"/>
      <c r="AJ87" s="441"/>
      <c r="AK87" s="442"/>
    </row>
    <row r="88" spans="1:75" s="2" customFormat="1" ht="15" x14ac:dyDescent="0.2">
      <c r="A88" s="2594"/>
      <c r="B88" s="2594"/>
      <c r="C88" s="2602"/>
      <c r="D88" s="2590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443"/>
      <c r="W88" s="441"/>
      <c r="X88" s="441"/>
      <c r="Y88" s="441"/>
      <c r="Z88" s="441"/>
      <c r="AA88" s="441"/>
      <c r="AB88" s="443"/>
      <c r="AC88" s="89"/>
      <c r="AD88" s="89"/>
      <c r="AE88" s="89"/>
      <c r="AF88" s="89"/>
      <c r="AG88" s="89"/>
      <c r="AH88" s="443"/>
      <c r="AI88" s="441"/>
      <c r="AJ88" s="441"/>
      <c r="AK88" s="442"/>
    </row>
    <row r="89" spans="1:75" s="2" customFormat="1" ht="15" x14ac:dyDescent="0.2">
      <c r="A89" s="138" t="s">
        <v>108</v>
      </c>
      <c r="B89" s="598">
        <v>56</v>
      </c>
      <c r="C89" s="456">
        <v>23</v>
      </c>
      <c r="D89" s="457">
        <v>46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443"/>
      <c r="W89" s="441"/>
      <c r="X89" s="441"/>
      <c r="Y89" s="441"/>
      <c r="Z89" s="441"/>
      <c r="AA89" s="441"/>
      <c r="AB89" s="443"/>
      <c r="AC89" s="89"/>
      <c r="AD89" s="89"/>
      <c r="AE89" s="89"/>
      <c r="AF89" s="89"/>
      <c r="AG89" s="89"/>
      <c r="AH89" s="443"/>
      <c r="AI89" s="441"/>
      <c r="AJ89" s="441"/>
      <c r="AK89" s="442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443"/>
      <c r="W90" s="441"/>
      <c r="X90" s="441"/>
      <c r="Y90" s="441"/>
      <c r="Z90" s="441"/>
      <c r="AA90" s="441"/>
      <c r="AB90" s="443"/>
      <c r="AC90" s="89"/>
      <c r="AD90" s="89"/>
      <c r="AE90" s="89"/>
      <c r="AF90" s="89"/>
      <c r="AG90" s="89"/>
      <c r="AH90" s="443"/>
      <c r="AI90" s="441"/>
      <c r="AJ90" s="441"/>
      <c r="AK90" s="442"/>
    </row>
    <row r="91" spans="1:75" s="2" customFormat="1" ht="2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443"/>
      <c r="W91" s="441"/>
      <c r="X91" s="441"/>
      <c r="Y91" s="441"/>
      <c r="Z91" s="441"/>
      <c r="AA91" s="441"/>
      <c r="AB91" s="443"/>
      <c r="AC91" s="89"/>
      <c r="AD91" s="89"/>
      <c r="AE91" s="89"/>
      <c r="AF91" s="89"/>
      <c r="AG91" s="89"/>
      <c r="AH91" s="443"/>
      <c r="AI91" s="441"/>
      <c r="AJ91" s="441"/>
      <c r="AK91" s="442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443"/>
      <c r="W92" s="441"/>
      <c r="X92" s="441"/>
      <c r="Y92" s="441"/>
      <c r="Z92" s="441"/>
      <c r="AA92" s="441"/>
      <c r="AB92" s="443"/>
      <c r="AC92" s="89"/>
      <c r="AD92" s="89"/>
      <c r="AE92" s="89"/>
      <c r="AF92" s="89"/>
      <c r="AG92" s="89"/>
      <c r="AH92" s="443"/>
      <c r="AI92" s="441"/>
      <c r="AJ92" s="441"/>
      <c r="AK92" s="442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443"/>
      <c r="W93" s="441"/>
      <c r="X93" s="441"/>
      <c r="Y93" s="441"/>
      <c r="Z93" s="441"/>
      <c r="AA93" s="441"/>
      <c r="AB93" s="443"/>
      <c r="AC93" s="89"/>
      <c r="AD93" s="89"/>
      <c r="AE93" s="89"/>
      <c r="AF93" s="89"/>
      <c r="AG93" s="89"/>
      <c r="AH93" s="443"/>
      <c r="AI93" s="441"/>
      <c r="AJ93" s="441"/>
      <c r="AK93" s="442"/>
    </row>
    <row r="94" spans="1:75" s="2" customFormat="1" ht="21.75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443"/>
      <c r="W94" s="441"/>
      <c r="X94" s="441"/>
      <c r="Y94" s="441"/>
      <c r="Z94" s="441"/>
      <c r="AA94" s="441"/>
      <c r="AB94" s="443"/>
      <c r="AC94" s="89"/>
      <c r="AD94" s="89"/>
      <c r="AE94" s="89"/>
      <c r="AF94" s="89"/>
      <c r="AG94" s="89"/>
      <c r="AH94" s="443"/>
      <c r="AI94" s="441"/>
      <c r="AJ94" s="444"/>
      <c r="AK94" s="445"/>
    </row>
    <row r="95" spans="1:75" s="2" customFormat="1" ht="21.75" x14ac:dyDescent="0.2">
      <c r="A95" s="599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443"/>
      <c r="W95" s="441"/>
      <c r="X95" s="441"/>
      <c r="Y95" s="441"/>
      <c r="Z95" s="441"/>
      <c r="AA95" s="441"/>
      <c r="AB95" s="443"/>
      <c r="AC95" s="89"/>
      <c r="AD95" s="89"/>
      <c r="AE95" s="89"/>
      <c r="AF95" s="89"/>
      <c r="AG95" s="89"/>
      <c r="AH95" s="443"/>
      <c r="AI95" s="446"/>
      <c r="AJ95" s="441"/>
      <c r="AK95" s="442"/>
      <c r="AL95" s="442"/>
      <c r="AM95" s="442"/>
      <c r="AN95" s="442"/>
      <c r="AO95" s="442"/>
      <c r="AP95" s="442"/>
      <c r="AQ95" s="442"/>
    </row>
    <row r="96" spans="1:75" s="2" customFormat="1" ht="15" x14ac:dyDescent="0.2">
      <c r="A96" s="40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447"/>
      <c r="W96" s="443"/>
      <c r="X96" s="443"/>
      <c r="Y96" s="443"/>
      <c r="Z96" s="443"/>
      <c r="AA96" s="443"/>
      <c r="AB96" s="443"/>
      <c r="AC96" s="89"/>
      <c r="AD96" s="89"/>
      <c r="AE96" s="89"/>
      <c r="AF96" s="89"/>
      <c r="AG96" s="89"/>
      <c r="AH96" s="89"/>
      <c r="AI96" s="89"/>
      <c r="AJ96" s="443"/>
      <c r="AK96" s="443"/>
      <c r="AL96" s="443"/>
      <c r="AM96" s="443"/>
      <c r="AN96" s="443"/>
      <c r="AO96" s="443"/>
      <c r="AP96" s="443"/>
      <c r="AQ96" s="442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2595" t="s">
        <v>120</v>
      </c>
      <c r="F97" s="2600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600"/>
      <c r="Y97" s="600"/>
      <c r="Z97" s="600"/>
      <c r="AA97" s="601"/>
      <c r="AB97" s="601"/>
      <c r="AC97" s="601"/>
      <c r="AD97" s="601"/>
      <c r="AE97" s="602"/>
      <c r="AF97" s="603"/>
      <c r="AG97" s="89"/>
      <c r="AH97" s="89"/>
      <c r="AI97" s="89"/>
      <c r="AJ97" s="89"/>
      <c r="AK97" s="89"/>
      <c r="AL97" s="603"/>
      <c r="AM97" s="604"/>
      <c r="AN97" s="604"/>
      <c r="AO97" s="604"/>
      <c r="AP97" s="604"/>
      <c r="AQ97" s="604"/>
      <c r="AR97" s="604"/>
      <c r="AS97" s="605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594"/>
      <c r="B98" s="2594"/>
      <c r="C98" s="2594"/>
      <c r="D98" s="2594"/>
      <c r="E98" s="606" t="s">
        <v>121</v>
      </c>
      <c r="F98" s="607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603"/>
      <c r="Y98" s="603"/>
      <c r="Z98" s="603"/>
      <c r="AA98" s="604"/>
      <c r="AB98" s="604"/>
      <c r="AC98" s="604"/>
      <c r="AD98" s="604"/>
      <c r="AE98" s="602"/>
      <c r="AF98" s="603"/>
      <c r="AG98" s="89"/>
      <c r="AH98" s="89"/>
      <c r="AI98" s="89"/>
      <c r="AJ98" s="89"/>
      <c r="AK98" s="89"/>
      <c r="AL98" s="603"/>
      <c r="AM98" s="604"/>
      <c r="AN98" s="604"/>
      <c r="AO98" s="604"/>
      <c r="AP98" s="604"/>
      <c r="AQ98" s="604"/>
      <c r="AR98" s="604"/>
      <c r="AS98" s="605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608" t="s">
        <v>123</v>
      </c>
      <c r="B99" s="78">
        <v>47</v>
      </c>
      <c r="C99" s="78"/>
      <c r="D99" s="609">
        <v>47</v>
      </c>
      <c r="E99" s="610"/>
      <c r="F99" s="611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600"/>
      <c r="Y99" s="600"/>
      <c r="Z99" s="600"/>
      <c r="AA99" s="601"/>
      <c r="AB99" s="601"/>
      <c r="AC99" s="601"/>
      <c r="AD99" s="601"/>
      <c r="AE99" s="602"/>
      <c r="AF99" s="600"/>
      <c r="AG99" s="89"/>
      <c r="AH99" s="89"/>
      <c r="AI99" s="89"/>
      <c r="AJ99" s="89"/>
      <c r="AK99" s="89"/>
      <c r="AL99" s="600"/>
      <c r="AM99" s="601"/>
      <c r="AN99" s="601"/>
      <c r="AO99" s="601"/>
      <c r="AP99" s="601"/>
      <c r="AQ99" s="601"/>
      <c r="AR99" s="601"/>
      <c r="AS99" s="612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>
        <v>1</v>
      </c>
      <c r="C100" s="78"/>
      <c r="D100" s="78">
        <v>1</v>
      </c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443"/>
      <c r="Y100" s="443"/>
      <c r="Z100" s="443"/>
      <c r="AA100" s="448"/>
      <c r="AB100" s="448"/>
      <c r="AC100" s="448"/>
      <c r="AD100" s="448"/>
      <c r="AE100" s="449"/>
      <c r="AF100" s="443"/>
      <c r="AG100" s="89"/>
      <c r="AH100" s="89"/>
      <c r="AI100" s="89"/>
      <c r="AJ100" s="89"/>
      <c r="AK100" s="89"/>
      <c r="AL100" s="443"/>
      <c r="AM100" s="448"/>
      <c r="AN100" s="448"/>
      <c r="AO100" s="448"/>
      <c r="AP100" s="448"/>
      <c r="AQ100" s="448"/>
      <c r="AR100" s="448"/>
      <c r="AS100" s="442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>
        <v>0</v>
      </c>
      <c r="C101" s="78"/>
      <c r="D101" s="78">
        <v>0</v>
      </c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443"/>
      <c r="Y101" s="443"/>
      <c r="Z101" s="443"/>
      <c r="AA101" s="448"/>
      <c r="AB101" s="448"/>
      <c r="AC101" s="448"/>
      <c r="AD101" s="448"/>
      <c r="AE101" s="449"/>
      <c r="AF101" s="443"/>
      <c r="AG101" s="89"/>
      <c r="AH101" s="89"/>
      <c r="AI101" s="89"/>
      <c r="AJ101" s="89"/>
      <c r="AK101" s="89"/>
      <c r="AL101" s="443"/>
      <c r="AM101" s="448"/>
      <c r="AN101" s="448"/>
      <c r="AO101" s="448"/>
      <c r="AP101" s="448"/>
      <c r="AQ101" s="448"/>
      <c r="AR101" s="448"/>
      <c r="AS101" s="442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>
        <v>0</v>
      </c>
      <c r="C102" s="78"/>
      <c r="D102" s="78">
        <v>0</v>
      </c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443"/>
      <c r="Y102" s="443"/>
      <c r="Z102" s="443"/>
      <c r="AA102" s="448"/>
      <c r="AB102" s="448"/>
      <c r="AC102" s="448"/>
      <c r="AD102" s="448"/>
      <c r="AE102" s="449"/>
      <c r="AF102" s="443"/>
      <c r="AG102" s="89"/>
      <c r="AH102" s="89"/>
      <c r="AI102" s="89"/>
      <c r="AJ102" s="89"/>
      <c r="AK102" s="89"/>
      <c r="AL102" s="443"/>
      <c r="AM102" s="448"/>
      <c r="AN102" s="448"/>
      <c r="AO102" s="448"/>
      <c r="AP102" s="448"/>
      <c r="AQ102" s="448"/>
      <c r="AR102" s="448"/>
      <c r="AS102" s="442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>
        <v>0</v>
      </c>
      <c r="C103" s="78"/>
      <c r="D103" s="78">
        <v>0</v>
      </c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443"/>
      <c r="Y103" s="443"/>
      <c r="Z103" s="443"/>
      <c r="AA103" s="448"/>
      <c r="AB103" s="448"/>
      <c r="AC103" s="448"/>
      <c r="AD103" s="448"/>
      <c r="AE103" s="449"/>
      <c r="AF103" s="443"/>
      <c r="AG103" s="89"/>
      <c r="AH103" s="89"/>
      <c r="AI103" s="89"/>
      <c r="AJ103" s="89"/>
      <c r="AK103" s="89"/>
      <c r="AL103" s="443"/>
      <c r="AM103" s="448"/>
      <c r="AN103" s="448"/>
      <c r="AO103" s="448"/>
      <c r="AP103" s="448"/>
      <c r="AQ103" s="448"/>
      <c r="AR103" s="448"/>
      <c r="AS103" s="442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613" t="s">
        <v>48</v>
      </c>
      <c r="B104" s="613">
        <v>48</v>
      </c>
      <c r="C104" s="613">
        <v>0</v>
      </c>
      <c r="D104" s="614">
        <f>SUM(D99:D103)</f>
        <v>48</v>
      </c>
      <c r="E104" s="615">
        <f>SUM(E99:E103)</f>
        <v>0</v>
      </c>
      <c r="F104" s="616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443"/>
      <c r="Y104" s="443"/>
      <c r="Z104" s="443"/>
      <c r="AA104" s="448"/>
      <c r="AB104" s="448"/>
      <c r="AC104" s="448"/>
      <c r="AD104" s="448"/>
      <c r="AE104" s="449"/>
      <c r="AF104" s="443"/>
      <c r="AG104" s="89"/>
      <c r="AH104" s="89"/>
      <c r="AI104" s="89"/>
      <c r="AJ104" s="89"/>
      <c r="AK104" s="89"/>
      <c r="AL104" s="443"/>
      <c r="AM104" s="448"/>
      <c r="AN104" s="448"/>
      <c r="AO104" s="448"/>
      <c r="AP104" s="448"/>
      <c r="AQ104" s="448"/>
      <c r="AR104" s="448"/>
      <c r="AS104" s="442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617" t="s">
        <v>128</v>
      </c>
      <c r="B105" s="136"/>
      <c r="C105" s="136"/>
      <c r="D105" s="136"/>
      <c r="E105" s="618"/>
      <c r="F105" s="619"/>
      <c r="G105" s="620"/>
      <c r="H105" s="620"/>
      <c r="I105" s="620"/>
      <c r="J105" s="620"/>
      <c r="K105" s="621"/>
      <c r="L105" s="618"/>
      <c r="M105" s="618"/>
      <c r="N105" s="89"/>
      <c r="O105" s="89"/>
      <c r="P105" s="89"/>
      <c r="Q105" s="89"/>
      <c r="R105" s="89"/>
      <c r="S105" s="89"/>
      <c r="T105" s="89"/>
      <c r="U105" s="447"/>
      <c r="V105" s="443"/>
      <c r="W105" s="443"/>
      <c r="X105" s="443"/>
      <c r="Y105" s="443"/>
      <c r="Z105" s="443"/>
      <c r="AA105" s="443"/>
      <c r="AB105" s="450"/>
      <c r="AC105" s="443"/>
      <c r="AD105" s="89"/>
      <c r="AE105" s="89"/>
      <c r="AF105" s="89"/>
      <c r="AG105" s="89"/>
      <c r="AH105" s="89"/>
      <c r="AI105" s="443"/>
      <c r="AJ105" s="443"/>
      <c r="AK105" s="443"/>
      <c r="AL105" s="443"/>
      <c r="AM105" s="443"/>
      <c r="AN105" s="443"/>
      <c r="AO105" s="443"/>
      <c r="AP105" s="442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2604" t="s">
        <v>6</v>
      </c>
      <c r="F106" s="2591"/>
      <c r="G106" s="2591"/>
      <c r="H106" s="2591"/>
      <c r="I106" s="2591"/>
      <c r="J106" s="2591"/>
      <c r="K106" s="2591"/>
      <c r="L106" s="2591"/>
      <c r="M106" s="2591"/>
      <c r="N106" s="622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443"/>
      <c r="AK106" s="443"/>
      <c r="AL106" s="443"/>
      <c r="AM106" s="443"/>
      <c r="AN106" s="443"/>
      <c r="AO106" s="443"/>
      <c r="AP106" s="443"/>
      <c r="AQ106" s="442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452"/>
      <c r="B107" s="2609"/>
      <c r="C107" s="2610"/>
      <c r="D107" s="2603"/>
      <c r="E107" s="2604" t="s">
        <v>15</v>
      </c>
      <c r="F107" s="2605"/>
      <c r="G107" s="2604" t="s">
        <v>16</v>
      </c>
      <c r="H107" s="2605"/>
      <c r="I107" s="2604" t="s">
        <v>17</v>
      </c>
      <c r="J107" s="2605"/>
      <c r="K107" s="2604" t="s">
        <v>18</v>
      </c>
      <c r="L107" s="2605"/>
      <c r="M107" s="2604" t="s">
        <v>19</v>
      </c>
      <c r="N107" s="2606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443"/>
      <c r="AK107" s="443"/>
      <c r="AL107" s="443"/>
      <c r="AM107" s="443"/>
      <c r="AN107" s="443"/>
      <c r="AO107" s="443"/>
      <c r="AP107" s="443"/>
      <c r="AQ107" s="442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608"/>
      <c r="B108" s="623" t="s">
        <v>34</v>
      </c>
      <c r="C108" s="624" t="s">
        <v>35</v>
      </c>
      <c r="D108" s="625" t="s">
        <v>36</v>
      </c>
      <c r="E108" s="626" t="s">
        <v>35</v>
      </c>
      <c r="F108" s="627" t="s">
        <v>36</v>
      </c>
      <c r="G108" s="626" t="s">
        <v>35</v>
      </c>
      <c r="H108" s="627" t="s">
        <v>36</v>
      </c>
      <c r="I108" s="626" t="s">
        <v>35</v>
      </c>
      <c r="J108" s="627" t="s">
        <v>36</v>
      </c>
      <c r="K108" s="626" t="s">
        <v>35</v>
      </c>
      <c r="L108" s="627" t="s">
        <v>36</v>
      </c>
      <c r="M108" s="626" t="s">
        <v>35</v>
      </c>
      <c r="N108" s="628" t="s">
        <v>36</v>
      </c>
      <c r="O108" s="2603"/>
      <c r="P108" s="2603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452" t="s">
        <v>129</v>
      </c>
      <c r="B109" s="453">
        <f>SUM(C109:D109)</f>
        <v>0</v>
      </c>
      <c r="C109" s="454">
        <f t="shared" ref="C109:D111" si="33">SUM(E109+G109+I109+K109+M109)</f>
        <v>0</v>
      </c>
      <c r="D109" s="455">
        <f t="shared" si="33"/>
        <v>0</v>
      </c>
      <c r="E109" s="456"/>
      <c r="F109" s="457"/>
      <c r="G109" s="456"/>
      <c r="H109" s="457"/>
      <c r="I109" s="456"/>
      <c r="J109" s="458"/>
      <c r="K109" s="456"/>
      <c r="L109" s="458"/>
      <c r="M109" s="629"/>
      <c r="N109" s="630"/>
      <c r="O109" s="457"/>
      <c r="P109" s="457"/>
      <c r="Q109" s="95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95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631" t="s">
        <v>131</v>
      </c>
      <c r="B111" s="632">
        <f>SUM(C111:D111)</f>
        <v>0</v>
      </c>
      <c r="C111" s="633">
        <f t="shared" si="33"/>
        <v>0</v>
      </c>
      <c r="D111" s="634">
        <f t="shared" si="33"/>
        <v>0</v>
      </c>
      <c r="E111" s="635"/>
      <c r="F111" s="636"/>
      <c r="G111" s="635"/>
      <c r="H111" s="637"/>
      <c r="I111" s="635"/>
      <c r="J111" s="636"/>
      <c r="K111" s="635"/>
      <c r="L111" s="636"/>
      <c r="M111" s="638"/>
      <c r="N111" s="639"/>
      <c r="O111" s="636"/>
      <c r="P111" s="636"/>
      <c r="Q111" s="95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4.25" customHeight="1" x14ac:dyDescent="0.2">
      <c r="A113" s="2611" t="s">
        <v>133</v>
      </c>
      <c r="B113" s="2613" t="s">
        <v>134</v>
      </c>
      <c r="C113" s="2614"/>
      <c r="D113" s="2615"/>
      <c r="E113" s="2616" t="s">
        <v>135</v>
      </c>
      <c r="BX113" s="3"/>
    </row>
    <row r="114" spans="1:76" s="2" customFormat="1" x14ac:dyDescent="0.2">
      <c r="A114" s="2612"/>
      <c r="B114" s="640" t="s">
        <v>136</v>
      </c>
      <c r="C114" s="640" t="s">
        <v>137</v>
      </c>
      <c r="D114" s="641" t="s">
        <v>138</v>
      </c>
      <c r="E114" s="2617"/>
      <c r="BX114" s="3"/>
    </row>
    <row r="115" spans="1:76" s="2" customFormat="1" ht="15" x14ac:dyDescent="0.25">
      <c r="A115" s="642" t="s">
        <v>48</v>
      </c>
      <c r="B115" s="643"/>
      <c r="C115" s="643"/>
      <c r="D115" s="644"/>
      <c r="E115" s="645"/>
      <c r="BX115" s="3"/>
    </row>
    <row r="116" spans="1:76" s="2" customFormat="1" ht="15" x14ac:dyDescent="0.2">
      <c r="A116" s="646" t="s">
        <v>139</v>
      </c>
      <c r="B116" s="136"/>
      <c r="C116" s="136"/>
      <c r="H116" s="647"/>
      <c r="I116" s="647"/>
      <c r="J116" s="618"/>
      <c r="BX116" s="3"/>
    </row>
    <row r="117" spans="1:76" s="2" customFormat="1" x14ac:dyDescent="0.2">
      <c r="A117" s="2607" t="s">
        <v>3</v>
      </c>
      <c r="B117" s="2454" t="s">
        <v>5</v>
      </c>
      <c r="C117" s="2455"/>
      <c r="D117" s="2456"/>
      <c r="E117" s="2618"/>
      <c r="F117" s="2591"/>
      <c r="G117" s="2591"/>
      <c r="H117" s="2591"/>
      <c r="I117" s="2591"/>
      <c r="J117" s="2619"/>
      <c r="BX117" s="3"/>
    </row>
    <row r="118" spans="1:76" s="2" customFormat="1" ht="14.25" customHeight="1" x14ac:dyDescent="0.2">
      <c r="A118" s="2452"/>
      <c r="B118" s="2609"/>
      <c r="C118" s="2610"/>
      <c r="D118" s="2603"/>
      <c r="E118" s="2618" t="s">
        <v>140</v>
      </c>
      <c r="F118" s="2619"/>
      <c r="G118" s="2618" t="s">
        <v>141</v>
      </c>
      <c r="H118" s="2619"/>
      <c r="I118" s="2618" t="s">
        <v>142</v>
      </c>
      <c r="J118" s="2619"/>
      <c r="BX118" s="3"/>
    </row>
    <row r="119" spans="1:76" s="2" customFormat="1" x14ac:dyDescent="0.2">
      <c r="A119" s="2608"/>
      <c r="B119" s="648" t="s">
        <v>34</v>
      </c>
      <c r="C119" s="624" t="s">
        <v>35</v>
      </c>
      <c r="D119" s="625" t="s">
        <v>36</v>
      </c>
      <c r="E119" s="649" t="s">
        <v>35</v>
      </c>
      <c r="F119" s="627" t="s">
        <v>36</v>
      </c>
      <c r="G119" s="649" t="s">
        <v>35</v>
      </c>
      <c r="H119" s="627" t="s">
        <v>36</v>
      </c>
      <c r="I119" s="649" t="s">
        <v>35</v>
      </c>
      <c r="J119" s="627" t="s">
        <v>36</v>
      </c>
      <c r="BX119" s="3"/>
    </row>
    <row r="120" spans="1:76" s="2" customFormat="1" ht="21" x14ac:dyDescent="0.2">
      <c r="A120" s="650" t="s">
        <v>143</v>
      </c>
      <c r="B120" s="651">
        <f>SUM(C120:D120)</f>
        <v>0</v>
      </c>
      <c r="C120" s="652">
        <f t="shared" ref="C120:D122" si="37">+E120+G120+I120</f>
        <v>0</v>
      </c>
      <c r="D120" s="653">
        <f t="shared" si="37"/>
        <v>0</v>
      </c>
      <c r="E120" s="654"/>
      <c r="F120" s="655"/>
      <c r="G120" s="654"/>
      <c r="H120" s="655"/>
      <c r="I120" s="654"/>
      <c r="J120" s="656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31.5" x14ac:dyDescent="0.2">
      <c r="A122" s="166" t="s">
        <v>145</v>
      </c>
      <c r="B122" s="632">
        <f>SUM(C122:D122)</f>
        <v>0</v>
      </c>
      <c r="C122" s="633">
        <f t="shared" si="37"/>
        <v>0</v>
      </c>
      <c r="D122" s="634">
        <f t="shared" si="37"/>
        <v>0</v>
      </c>
      <c r="E122" s="635"/>
      <c r="F122" s="636"/>
      <c r="G122" s="635"/>
      <c r="H122" s="637"/>
      <c r="I122" s="635"/>
      <c r="J122" s="636"/>
      <c r="BX122" s="3"/>
    </row>
    <row r="123" spans="1:76" s="2" customFormat="1" ht="15.75" x14ac:dyDescent="0.25">
      <c r="A123" s="657" t="s">
        <v>146</v>
      </c>
      <c r="B123" s="459"/>
      <c r="C123" s="167"/>
      <c r="D123" s="167"/>
      <c r="F123" s="658"/>
      <c r="G123" s="659"/>
      <c r="H123" s="659"/>
      <c r="I123"/>
      <c r="BX123" s="3"/>
    </row>
    <row r="124" spans="1:76" s="2" customFormat="1" ht="14.25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2618" t="s">
        <v>149</v>
      </c>
      <c r="H124" s="2591"/>
      <c r="I124" s="2619"/>
      <c r="BX124" s="3"/>
    </row>
    <row r="125" spans="1:76" s="2" customFormat="1" ht="42" x14ac:dyDescent="0.2">
      <c r="A125" s="2620"/>
      <c r="B125" s="2621"/>
      <c r="C125" s="626" t="s">
        <v>35</v>
      </c>
      <c r="D125" s="660" t="s">
        <v>36</v>
      </c>
      <c r="E125" s="661" t="s">
        <v>150</v>
      </c>
      <c r="F125" s="627" t="s">
        <v>151</v>
      </c>
      <c r="G125" s="661" t="s">
        <v>152</v>
      </c>
      <c r="H125" s="662" t="s">
        <v>153</v>
      </c>
      <c r="I125" s="627" t="s">
        <v>154</v>
      </c>
      <c r="BX125" s="3"/>
    </row>
    <row r="126" spans="1:76" s="2" customFormat="1" x14ac:dyDescent="0.2">
      <c r="A126" s="663" t="s">
        <v>155</v>
      </c>
      <c r="B126" s="664">
        <f>SUM(C126:D126)</f>
        <v>0</v>
      </c>
      <c r="C126" s="665"/>
      <c r="D126" s="666"/>
      <c r="E126" s="665"/>
      <c r="F126" s="667"/>
      <c r="G126" s="665"/>
      <c r="H126" s="665"/>
      <c r="I126" s="667"/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ht="14.25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2618" t="s">
        <v>6</v>
      </c>
      <c r="G128" s="2591"/>
      <c r="H128" s="2591"/>
      <c r="I128" s="2591"/>
      <c r="J128" s="2591"/>
      <c r="K128" s="2591"/>
      <c r="L128" s="2591"/>
      <c r="M128" s="2591"/>
      <c r="N128" s="2591"/>
      <c r="O128" s="2591"/>
      <c r="P128" s="2591"/>
      <c r="Q128" s="2591"/>
      <c r="R128" s="2591"/>
      <c r="S128" s="2591"/>
      <c r="T128" s="2591"/>
      <c r="U128" s="2591"/>
      <c r="V128" s="2591"/>
      <c r="W128" s="2591"/>
      <c r="X128" s="2591"/>
      <c r="Y128" s="2591"/>
      <c r="Z128" s="2591"/>
      <c r="AA128" s="2591"/>
      <c r="AB128" s="2591"/>
      <c r="AC128" s="2591"/>
      <c r="AD128" s="2591"/>
      <c r="AE128" s="2591"/>
      <c r="AF128" s="2591"/>
      <c r="AG128" s="2591"/>
      <c r="AH128" s="2591"/>
      <c r="AI128" s="2591"/>
      <c r="AJ128" s="2591"/>
      <c r="AK128" s="2591"/>
      <c r="AL128" s="2591"/>
      <c r="AM128" s="2623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452"/>
      <c r="B129" s="2452"/>
      <c r="C129" s="2622"/>
      <c r="D129" s="2610"/>
      <c r="E129" s="2620"/>
      <c r="F129" s="2618" t="s">
        <v>15</v>
      </c>
      <c r="G129" s="2619"/>
      <c r="H129" s="2618" t="s">
        <v>16</v>
      </c>
      <c r="I129" s="2619"/>
      <c r="J129" s="2618" t="s">
        <v>17</v>
      </c>
      <c r="K129" s="2619"/>
      <c r="L129" s="2618" t="s">
        <v>18</v>
      </c>
      <c r="M129" s="2619"/>
      <c r="N129" s="2618" t="s">
        <v>19</v>
      </c>
      <c r="O129" s="2619"/>
      <c r="P129" s="2613" t="s">
        <v>20</v>
      </c>
      <c r="Q129" s="2624"/>
      <c r="R129" s="2613" t="s">
        <v>21</v>
      </c>
      <c r="S129" s="2624"/>
      <c r="T129" s="2613" t="s">
        <v>22</v>
      </c>
      <c r="U129" s="2624"/>
      <c r="V129" s="2613" t="s">
        <v>23</v>
      </c>
      <c r="W129" s="2624"/>
      <c r="X129" s="2613" t="s">
        <v>24</v>
      </c>
      <c r="Y129" s="2624"/>
      <c r="Z129" s="2613" t="s">
        <v>25</v>
      </c>
      <c r="AA129" s="2624"/>
      <c r="AB129" s="2613" t="s">
        <v>26</v>
      </c>
      <c r="AC129" s="2624"/>
      <c r="AD129" s="2613" t="s">
        <v>27</v>
      </c>
      <c r="AE129" s="2624"/>
      <c r="AF129" s="2613" t="s">
        <v>28</v>
      </c>
      <c r="AG129" s="2624"/>
      <c r="AH129" s="2613" t="s">
        <v>29</v>
      </c>
      <c r="AI129" s="2624"/>
      <c r="AJ129" s="2613" t="s">
        <v>30</v>
      </c>
      <c r="AK129" s="2624"/>
      <c r="AL129" s="2613" t="s">
        <v>31</v>
      </c>
      <c r="AM129" s="2615"/>
      <c r="AN129" s="2463"/>
      <c r="AO129" s="2463"/>
      <c r="AP129" s="2463"/>
      <c r="AQ129" s="2472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621"/>
      <c r="B130" s="2621"/>
      <c r="C130" s="573" t="s">
        <v>34</v>
      </c>
      <c r="D130" s="668" t="s">
        <v>35</v>
      </c>
      <c r="E130" s="426" t="s">
        <v>36</v>
      </c>
      <c r="F130" s="626" t="s">
        <v>35</v>
      </c>
      <c r="G130" s="426" t="s">
        <v>36</v>
      </c>
      <c r="H130" s="626" t="s">
        <v>35</v>
      </c>
      <c r="I130" s="426" t="s">
        <v>36</v>
      </c>
      <c r="J130" s="626" t="s">
        <v>35</v>
      </c>
      <c r="K130" s="426" t="s">
        <v>36</v>
      </c>
      <c r="L130" s="626" t="s">
        <v>35</v>
      </c>
      <c r="M130" s="426" t="s">
        <v>36</v>
      </c>
      <c r="N130" s="626" t="s">
        <v>35</v>
      </c>
      <c r="O130" s="426" t="s">
        <v>36</v>
      </c>
      <c r="P130" s="626" t="s">
        <v>35</v>
      </c>
      <c r="Q130" s="426" t="s">
        <v>36</v>
      </c>
      <c r="R130" s="626" t="s">
        <v>35</v>
      </c>
      <c r="S130" s="426" t="s">
        <v>36</v>
      </c>
      <c r="T130" s="626" t="s">
        <v>35</v>
      </c>
      <c r="U130" s="426" t="s">
        <v>36</v>
      </c>
      <c r="V130" s="626" t="s">
        <v>35</v>
      </c>
      <c r="W130" s="426" t="s">
        <v>36</v>
      </c>
      <c r="X130" s="626" t="s">
        <v>35</v>
      </c>
      <c r="Y130" s="426" t="s">
        <v>36</v>
      </c>
      <c r="Z130" s="626" t="s">
        <v>35</v>
      </c>
      <c r="AA130" s="426" t="s">
        <v>36</v>
      </c>
      <c r="AB130" s="626" t="s">
        <v>35</v>
      </c>
      <c r="AC130" s="426" t="s">
        <v>36</v>
      </c>
      <c r="AD130" s="626" t="s">
        <v>35</v>
      </c>
      <c r="AE130" s="426" t="s">
        <v>36</v>
      </c>
      <c r="AF130" s="626" t="s">
        <v>35</v>
      </c>
      <c r="AG130" s="426" t="s">
        <v>36</v>
      </c>
      <c r="AH130" s="626" t="s">
        <v>35</v>
      </c>
      <c r="AI130" s="426" t="s">
        <v>36</v>
      </c>
      <c r="AJ130" s="626" t="s">
        <v>35</v>
      </c>
      <c r="AK130" s="426" t="s">
        <v>36</v>
      </c>
      <c r="AL130" s="626" t="s">
        <v>35</v>
      </c>
      <c r="AM130" s="20" t="s">
        <v>36</v>
      </c>
      <c r="AN130" s="2620"/>
      <c r="AO130" s="2620"/>
      <c r="AP130" s="2620"/>
      <c r="AQ130" s="2625"/>
      <c r="AR130" s="2620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669" t="s">
        <v>159</v>
      </c>
      <c r="C131" s="670">
        <f>SUM(D131+E131)</f>
        <v>26</v>
      </c>
      <c r="D131" s="671">
        <f t="shared" ref="D131:E134" si="38">SUM(F131+H131+J131+L131+N131+P131+R131+T131+V131+X131+Z131+AB131+AD131+AF131+AH131+AJ131+AL131)</f>
        <v>8</v>
      </c>
      <c r="E131" s="672">
        <f t="shared" si="38"/>
        <v>18</v>
      </c>
      <c r="F131" s="673">
        <v>0</v>
      </c>
      <c r="G131" s="674">
        <v>0</v>
      </c>
      <c r="H131" s="673">
        <v>1</v>
      </c>
      <c r="I131" s="674">
        <v>0</v>
      </c>
      <c r="J131" s="673">
        <v>1</v>
      </c>
      <c r="K131" s="674">
        <v>5</v>
      </c>
      <c r="L131" s="673">
        <v>2</v>
      </c>
      <c r="M131" s="674">
        <v>5</v>
      </c>
      <c r="N131" s="673">
        <v>0</v>
      </c>
      <c r="O131" s="674">
        <v>0</v>
      </c>
      <c r="P131" s="673">
        <v>0</v>
      </c>
      <c r="Q131" s="674">
        <v>2</v>
      </c>
      <c r="R131" s="673">
        <v>2</v>
      </c>
      <c r="S131" s="674">
        <v>1</v>
      </c>
      <c r="T131" s="673">
        <v>1</v>
      </c>
      <c r="U131" s="674">
        <v>1</v>
      </c>
      <c r="V131" s="673">
        <v>0</v>
      </c>
      <c r="W131" s="674">
        <v>0</v>
      </c>
      <c r="X131" s="673">
        <v>0</v>
      </c>
      <c r="Y131" s="674">
        <v>1</v>
      </c>
      <c r="Z131" s="673">
        <v>1</v>
      </c>
      <c r="AA131" s="674">
        <v>0</v>
      </c>
      <c r="AB131" s="673">
        <v>0</v>
      </c>
      <c r="AC131" s="674">
        <v>0</v>
      </c>
      <c r="AD131" s="673">
        <v>0</v>
      </c>
      <c r="AE131" s="674">
        <v>0</v>
      </c>
      <c r="AF131" s="673">
        <v>0</v>
      </c>
      <c r="AG131" s="674">
        <v>2</v>
      </c>
      <c r="AH131" s="673">
        <v>0</v>
      </c>
      <c r="AI131" s="674">
        <v>1</v>
      </c>
      <c r="AJ131" s="673">
        <v>0</v>
      </c>
      <c r="AK131" s="674">
        <v>0</v>
      </c>
      <c r="AL131" s="673">
        <v>0</v>
      </c>
      <c r="AM131" s="675">
        <v>0</v>
      </c>
      <c r="AN131" s="676">
        <v>26</v>
      </c>
      <c r="AO131" s="676">
        <v>0</v>
      </c>
      <c r="AP131" s="676">
        <v>5</v>
      </c>
      <c r="AQ131" s="677">
        <v>0</v>
      </c>
      <c r="AR131" s="676">
        <v>0</v>
      </c>
      <c r="AS131" s="95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52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95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52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95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2627"/>
      <c r="B134" s="678" t="s">
        <v>48</v>
      </c>
      <c r="C134" s="679">
        <f>SUM(D134+E134)</f>
        <v>26</v>
      </c>
      <c r="D134" s="680">
        <f t="shared" si="38"/>
        <v>8</v>
      </c>
      <c r="E134" s="681">
        <f t="shared" si="38"/>
        <v>18</v>
      </c>
      <c r="F134" s="682">
        <f>SUM(F131:F133)</f>
        <v>0</v>
      </c>
      <c r="G134" s="683">
        <f t="shared" ref="G134:AR134" si="41">SUM(G131:G133)</f>
        <v>0</v>
      </c>
      <c r="H134" s="682">
        <f t="shared" si="41"/>
        <v>1</v>
      </c>
      <c r="I134" s="683">
        <f t="shared" si="41"/>
        <v>0</v>
      </c>
      <c r="J134" s="682">
        <f t="shared" si="41"/>
        <v>1</v>
      </c>
      <c r="K134" s="684">
        <f t="shared" si="41"/>
        <v>5</v>
      </c>
      <c r="L134" s="682">
        <f t="shared" si="41"/>
        <v>2</v>
      </c>
      <c r="M134" s="684">
        <f t="shared" si="41"/>
        <v>5</v>
      </c>
      <c r="N134" s="682">
        <f t="shared" si="41"/>
        <v>0</v>
      </c>
      <c r="O134" s="684">
        <f t="shared" si="41"/>
        <v>0</v>
      </c>
      <c r="P134" s="682">
        <f t="shared" si="41"/>
        <v>0</v>
      </c>
      <c r="Q134" s="684">
        <f t="shared" si="41"/>
        <v>2</v>
      </c>
      <c r="R134" s="682">
        <f t="shared" si="41"/>
        <v>2</v>
      </c>
      <c r="S134" s="684">
        <f t="shared" si="41"/>
        <v>1</v>
      </c>
      <c r="T134" s="682">
        <f t="shared" si="41"/>
        <v>1</v>
      </c>
      <c r="U134" s="684">
        <f t="shared" si="41"/>
        <v>1</v>
      </c>
      <c r="V134" s="682">
        <f t="shared" si="41"/>
        <v>0</v>
      </c>
      <c r="W134" s="684">
        <f t="shared" si="41"/>
        <v>0</v>
      </c>
      <c r="X134" s="682">
        <f t="shared" si="41"/>
        <v>0</v>
      </c>
      <c r="Y134" s="684">
        <f t="shared" si="41"/>
        <v>1</v>
      </c>
      <c r="Z134" s="682">
        <f t="shared" si="41"/>
        <v>1</v>
      </c>
      <c r="AA134" s="684">
        <f t="shared" si="41"/>
        <v>0</v>
      </c>
      <c r="AB134" s="682">
        <f t="shared" si="41"/>
        <v>0</v>
      </c>
      <c r="AC134" s="684">
        <f t="shared" si="41"/>
        <v>0</v>
      </c>
      <c r="AD134" s="682">
        <f t="shared" si="41"/>
        <v>0</v>
      </c>
      <c r="AE134" s="684">
        <f t="shared" si="41"/>
        <v>0</v>
      </c>
      <c r="AF134" s="682">
        <f t="shared" si="41"/>
        <v>0</v>
      </c>
      <c r="AG134" s="684">
        <f t="shared" si="41"/>
        <v>2</v>
      </c>
      <c r="AH134" s="682">
        <f t="shared" si="41"/>
        <v>0</v>
      </c>
      <c r="AI134" s="684">
        <f t="shared" si="41"/>
        <v>1</v>
      </c>
      <c r="AJ134" s="682">
        <f t="shared" si="41"/>
        <v>0</v>
      </c>
      <c r="AK134" s="684">
        <f t="shared" si="41"/>
        <v>0</v>
      </c>
      <c r="AL134" s="685">
        <f t="shared" si="41"/>
        <v>0</v>
      </c>
      <c r="AM134" s="686">
        <f t="shared" si="41"/>
        <v>0</v>
      </c>
      <c r="AN134" s="683">
        <f t="shared" si="41"/>
        <v>26</v>
      </c>
      <c r="AO134" s="683">
        <f t="shared" si="41"/>
        <v>0</v>
      </c>
      <c r="AP134" s="683">
        <f>SUM(AP131:AP133)</f>
        <v>5</v>
      </c>
      <c r="AQ134" s="687">
        <f t="shared" si="41"/>
        <v>0</v>
      </c>
      <c r="AR134" s="683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688" t="s">
        <v>162</v>
      </c>
      <c r="B135" s="689"/>
      <c r="C135" s="689"/>
      <c r="D135" s="689"/>
      <c r="E135" s="689"/>
      <c r="F135" s="689"/>
      <c r="G135" s="690"/>
      <c r="H135" s="691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2613" t="s">
        <v>164</v>
      </c>
      <c r="C136" s="2614"/>
      <c r="D136" s="2614"/>
      <c r="E136" s="2614"/>
      <c r="F136" s="2624"/>
      <c r="G136" s="692"/>
      <c r="H136" s="2527" t="s">
        <v>165</v>
      </c>
      <c r="I136" s="2628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452"/>
      <c r="B137" s="2468" t="s">
        <v>48</v>
      </c>
      <c r="C137" s="2613" t="s">
        <v>166</v>
      </c>
      <c r="D137" s="2614"/>
      <c r="E137" s="2614"/>
      <c r="F137" s="2624"/>
      <c r="G137" s="2531" t="s">
        <v>167</v>
      </c>
      <c r="H137" s="2629"/>
      <c r="I137" s="2628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621"/>
      <c r="B138" s="2630"/>
      <c r="C138" s="626" t="s">
        <v>168</v>
      </c>
      <c r="D138" s="661" t="s">
        <v>169</v>
      </c>
      <c r="E138" s="662" t="s">
        <v>170</v>
      </c>
      <c r="F138" s="660" t="s">
        <v>171</v>
      </c>
      <c r="G138" s="2631"/>
      <c r="H138" s="627" t="s">
        <v>172</v>
      </c>
      <c r="I138" s="693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0</v>
      </c>
      <c r="C139" s="28"/>
      <c r="D139" s="175"/>
      <c r="E139" s="176"/>
      <c r="F139" s="30"/>
      <c r="G139" s="31"/>
      <c r="H139" s="177"/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2</v>
      </c>
      <c r="C140" s="28"/>
      <c r="D140" s="175"/>
      <c r="E140" s="176"/>
      <c r="F140" s="30"/>
      <c r="G140" s="31"/>
      <c r="H140" s="177">
        <v>2</v>
      </c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7</v>
      </c>
      <c r="C141" s="28"/>
      <c r="D141" s="175"/>
      <c r="E141" s="176"/>
      <c r="F141" s="30"/>
      <c r="G141" s="31"/>
      <c r="H141" s="177">
        <v>7</v>
      </c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10</v>
      </c>
      <c r="C142" s="28"/>
      <c r="D142" s="175"/>
      <c r="E142" s="176"/>
      <c r="F142" s="30"/>
      <c r="G142" s="31"/>
      <c r="H142" s="177">
        <v>10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11</v>
      </c>
      <c r="C143" s="28"/>
      <c r="D143" s="175"/>
      <c r="E143" s="176"/>
      <c r="F143" s="30"/>
      <c r="G143" s="31"/>
      <c r="H143" s="177">
        <v>11</v>
      </c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0</v>
      </c>
      <c r="C144" s="28"/>
      <c r="D144" s="175"/>
      <c r="E144" s="176"/>
      <c r="F144" s="30"/>
      <c r="G144" s="31"/>
      <c r="H144" s="177"/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0</v>
      </c>
      <c r="C145" s="37"/>
      <c r="D145" s="181"/>
      <c r="E145" s="182"/>
      <c r="F145" s="39"/>
      <c r="G145" s="40"/>
      <c r="H145" s="183"/>
      <c r="I145" s="184"/>
    </row>
    <row r="146" spans="1:75" s="2" customFormat="1" x14ac:dyDescent="0.2">
      <c r="A146" s="694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/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688" t="s">
        <v>183</v>
      </c>
    </row>
    <row r="149" spans="1:75" s="2" customFormat="1" ht="21" x14ac:dyDescent="0.2">
      <c r="A149" s="695" t="s">
        <v>184</v>
      </c>
      <c r="B149" s="696" t="s">
        <v>185</v>
      </c>
      <c r="C149" s="696" t="s">
        <v>186</v>
      </c>
      <c r="BV149" s="3"/>
      <c r="BW149" s="3"/>
    </row>
    <row r="150" spans="1:75" s="2" customFormat="1" ht="21" x14ac:dyDescent="0.2">
      <c r="A150" s="697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2632" t="s">
        <v>189</v>
      </c>
      <c r="B152" s="2632"/>
      <c r="C152" s="2632"/>
      <c r="D152" s="2632"/>
      <c r="E152" s="2632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2638" t="s">
        <v>6</v>
      </c>
      <c r="G153" s="2639"/>
      <c r="H153" s="2639"/>
      <c r="I153" s="2639"/>
      <c r="J153" s="2639"/>
      <c r="K153" s="2639"/>
      <c r="L153" s="2639"/>
      <c r="M153" s="2639"/>
      <c r="N153" s="2639"/>
      <c r="O153" s="2639"/>
      <c r="P153" s="2639"/>
      <c r="Q153" s="2639"/>
      <c r="R153" s="2639"/>
      <c r="S153" s="2639"/>
      <c r="T153" s="2639"/>
      <c r="U153" s="2639"/>
      <c r="V153" s="2639"/>
      <c r="W153" s="2639"/>
      <c r="X153" s="2639"/>
      <c r="Y153" s="2639"/>
      <c r="Z153" s="2639"/>
      <c r="AA153" s="2639"/>
      <c r="AB153" s="2639"/>
      <c r="AC153" s="2639"/>
      <c r="AD153" s="2639"/>
      <c r="AE153" s="2639"/>
      <c r="AF153" s="2639"/>
      <c r="AG153" s="2639"/>
      <c r="AH153" s="2639"/>
      <c r="AI153" s="2639"/>
      <c r="AJ153" s="2639"/>
      <c r="AK153" s="2639"/>
      <c r="AL153" s="2639"/>
      <c r="AM153" s="2640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535"/>
      <c r="B154" s="2535"/>
      <c r="C154" s="2635"/>
      <c r="D154" s="2636"/>
      <c r="E154" s="2637"/>
      <c r="F154" s="2638" t="s">
        <v>193</v>
      </c>
      <c r="G154" s="2650"/>
      <c r="H154" s="2638" t="s">
        <v>194</v>
      </c>
      <c r="I154" s="2650"/>
      <c r="J154" s="2638" t="s">
        <v>195</v>
      </c>
      <c r="K154" s="2650"/>
      <c r="L154" s="2638" t="s">
        <v>196</v>
      </c>
      <c r="M154" s="2650"/>
      <c r="N154" s="2638" t="s">
        <v>197</v>
      </c>
      <c r="O154" s="2650"/>
      <c r="P154" s="2641" t="s">
        <v>198</v>
      </c>
      <c r="Q154" s="2642"/>
      <c r="R154" s="2641" t="s">
        <v>199</v>
      </c>
      <c r="S154" s="2642"/>
      <c r="T154" s="2641" t="s">
        <v>200</v>
      </c>
      <c r="U154" s="2642"/>
      <c r="V154" s="2641" t="s">
        <v>201</v>
      </c>
      <c r="W154" s="2642"/>
      <c r="X154" s="2641" t="s">
        <v>202</v>
      </c>
      <c r="Y154" s="2642"/>
      <c r="Z154" s="2641" t="s">
        <v>203</v>
      </c>
      <c r="AA154" s="2642"/>
      <c r="AB154" s="2641" t="s">
        <v>204</v>
      </c>
      <c r="AC154" s="2642"/>
      <c r="AD154" s="2641" t="s">
        <v>205</v>
      </c>
      <c r="AE154" s="2642"/>
      <c r="AF154" s="2641" t="s">
        <v>206</v>
      </c>
      <c r="AG154" s="2642"/>
      <c r="AH154" s="2641" t="s">
        <v>207</v>
      </c>
      <c r="AI154" s="2642"/>
      <c r="AJ154" s="2641" t="s">
        <v>208</v>
      </c>
      <c r="AK154" s="2642"/>
      <c r="AL154" s="2641" t="s">
        <v>209</v>
      </c>
      <c r="AM154" s="2645"/>
      <c r="AN154" s="2546"/>
      <c r="AO154" s="2463"/>
      <c r="AP154" s="2463"/>
      <c r="AQ154" s="2546"/>
      <c r="AR154" s="2546"/>
      <c r="AS154" s="2546"/>
      <c r="AT154" s="2546"/>
      <c r="AU154" s="2635"/>
      <c r="AV154" s="2637"/>
      <c r="BV154" s="3"/>
      <c r="BW154" s="3"/>
    </row>
    <row r="155" spans="1:75" s="2" customFormat="1" x14ac:dyDescent="0.2">
      <c r="A155" s="2634"/>
      <c r="B155" s="2634"/>
      <c r="C155" s="698" t="s">
        <v>34</v>
      </c>
      <c r="D155" s="699" t="s">
        <v>35</v>
      </c>
      <c r="E155" s="428" t="s">
        <v>36</v>
      </c>
      <c r="F155" s="700" t="s">
        <v>35</v>
      </c>
      <c r="G155" s="428" t="s">
        <v>36</v>
      </c>
      <c r="H155" s="700" t="s">
        <v>35</v>
      </c>
      <c r="I155" s="428" t="s">
        <v>36</v>
      </c>
      <c r="J155" s="700" t="s">
        <v>35</v>
      </c>
      <c r="K155" s="428" t="s">
        <v>36</v>
      </c>
      <c r="L155" s="700" t="s">
        <v>35</v>
      </c>
      <c r="M155" s="428" t="s">
        <v>36</v>
      </c>
      <c r="N155" s="700" t="s">
        <v>35</v>
      </c>
      <c r="O155" s="428" t="s">
        <v>36</v>
      </c>
      <c r="P155" s="700" t="s">
        <v>35</v>
      </c>
      <c r="Q155" s="428" t="s">
        <v>36</v>
      </c>
      <c r="R155" s="700" t="s">
        <v>35</v>
      </c>
      <c r="S155" s="428" t="s">
        <v>36</v>
      </c>
      <c r="T155" s="700" t="s">
        <v>35</v>
      </c>
      <c r="U155" s="428" t="s">
        <v>36</v>
      </c>
      <c r="V155" s="700" t="s">
        <v>35</v>
      </c>
      <c r="W155" s="428" t="s">
        <v>36</v>
      </c>
      <c r="X155" s="700" t="s">
        <v>35</v>
      </c>
      <c r="Y155" s="428" t="s">
        <v>36</v>
      </c>
      <c r="Z155" s="700" t="s">
        <v>35</v>
      </c>
      <c r="AA155" s="428" t="s">
        <v>36</v>
      </c>
      <c r="AB155" s="700" t="s">
        <v>35</v>
      </c>
      <c r="AC155" s="428" t="s">
        <v>36</v>
      </c>
      <c r="AD155" s="700" t="s">
        <v>35</v>
      </c>
      <c r="AE155" s="428" t="s">
        <v>36</v>
      </c>
      <c r="AF155" s="700" t="s">
        <v>35</v>
      </c>
      <c r="AG155" s="428" t="s">
        <v>36</v>
      </c>
      <c r="AH155" s="700" t="s">
        <v>35</v>
      </c>
      <c r="AI155" s="428" t="s">
        <v>36</v>
      </c>
      <c r="AJ155" s="700" t="s">
        <v>35</v>
      </c>
      <c r="AK155" s="428" t="s">
        <v>36</v>
      </c>
      <c r="AL155" s="700" t="s">
        <v>35</v>
      </c>
      <c r="AM155" s="194" t="s">
        <v>36</v>
      </c>
      <c r="AN155" s="2637"/>
      <c r="AO155" s="2620"/>
      <c r="AP155" s="2620"/>
      <c r="AQ155" s="2637"/>
      <c r="AR155" s="2637"/>
      <c r="AS155" s="2637"/>
      <c r="AT155" s="2637"/>
      <c r="AU155" s="701" t="s">
        <v>32</v>
      </c>
      <c r="AV155" s="701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702" t="s">
        <v>38</v>
      </c>
      <c r="C156" s="703">
        <f>SUM(D156+E156)</f>
        <v>0</v>
      </c>
      <c r="D156" s="704">
        <f>SUM(F156+H156+J156+L156+N156+P156+R156+T156+V156+X156+Z156+AB156+AD156+AF156+AH156+AJ156+AL156)</f>
        <v>0</v>
      </c>
      <c r="E156" s="705">
        <f>SUM(G156+I156+K156+M156+O156+Q156+S156+U156+W156+Y156+AA156+AC156+AE156+AG156+AI156+AK156+AM156)</f>
        <v>0</v>
      </c>
      <c r="F156" s="706"/>
      <c r="G156" s="707"/>
      <c r="H156" s="706"/>
      <c r="I156" s="707"/>
      <c r="J156" s="706"/>
      <c r="K156" s="708"/>
      <c r="L156" s="706"/>
      <c r="M156" s="708"/>
      <c r="N156" s="706"/>
      <c r="O156" s="708"/>
      <c r="P156" s="706"/>
      <c r="Q156" s="708"/>
      <c r="R156" s="706"/>
      <c r="S156" s="708"/>
      <c r="T156" s="706"/>
      <c r="U156" s="708"/>
      <c r="V156" s="706"/>
      <c r="W156" s="708"/>
      <c r="X156" s="706"/>
      <c r="Y156" s="708"/>
      <c r="Z156" s="706"/>
      <c r="AA156" s="708"/>
      <c r="AB156" s="706"/>
      <c r="AC156" s="708"/>
      <c r="AD156" s="706"/>
      <c r="AE156" s="708"/>
      <c r="AF156" s="706"/>
      <c r="AG156" s="708"/>
      <c r="AH156" s="706"/>
      <c r="AI156" s="708"/>
      <c r="AJ156" s="706"/>
      <c r="AK156" s="708"/>
      <c r="AL156" s="709"/>
      <c r="AM156" s="710"/>
      <c r="AN156" s="707"/>
      <c r="AO156" s="707"/>
      <c r="AP156" s="707"/>
      <c r="AQ156" s="707"/>
      <c r="AR156" s="707"/>
      <c r="AS156" s="707"/>
      <c r="AT156" s="707"/>
      <c r="AU156" s="707"/>
      <c r="AV156" s="707"/>
      <c r="BV156" s="3"/>
      <c r="BW156" s="3"/>
    </row>
    <row r="157" spans="1:75" s="2" customFormat="1" x14ac:dyDescent="0.2">
      <c r="A157" s="2553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553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553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553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553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553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553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553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553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2647"/>
      <c r="B166" s="711" t="s">
        <v>48</v>
      </c>
      <c r="C166" s="712">
        <f t="shared" si="43"/>
        <v>0</v>
      </c>
      <c r="D166" s="713">
        <f t="shared" si="45"/>
        <v>0</v>
      </c>
      <c r="E166" s="714">
        <f t="shared" si="44"/>
        <v>0</v>
      </c>
      <c r="F166" s="715">
        <f>SUM(F156:F165)</f>
        <v>0</v>
      </c>
      <c r="G166" s="716">
        <f t="shared" ref="G166:AT166" si="46">SUM(G156:G165)</f>
        <v>0</v>
      </c>
      <c r="H166" s="715">
        <f t="shared" si="46"/>
        <v>0</v>
      </c>
      <c r="I166" s="716">
        <f t="shared" si="46"/>
        <v>0</v>
      </c>
      <c r="J166" s="715">
        <f t="shared" si="46"/>
        <v>0</v>
      </c>
      <c r="K166" s="717">
        <f t="shared" si="46"/>
        <v>0</v>
      </c>
      <c r="L166" s="715">
        <f t="shared" si="46"/>
        <v>0</v>
      </c>
      <c r="M166" s="717">
        <f t="shared" si="46"/>
        <v>0</v>
      </c>
      <c r="N166" s="715">
        <f t="shared" si="46"/>
        <v>0</v>
      </c>
      <c r="O166" s="717">
        <f t="shared" si="46"/>
        <v>0</v>
      </c>
      <c r="P166" s="715">
        <f t="shared" si="46"/>
        <v>0</v>
      </c>
      <c r="Q166" s="717">
        <f t="shared" si="46"/>
        <v>0</v>
      </c>
      <c r="R166" s="715">
        <f t="shared" si="46"/>
        <v>0</v>
      </c>
      <c r="S166" s="717">
        <f t="shared" si="46"/>
        <v>0</v>
      </c>
      <c r="T166" s="715">
        <f t="shared" si="46"/>
        <v>0</v>
      </c>
      <c r="U166" s="717">
        <f t="shared" si="46"/>
        <v>0</v>
      </c>
      <c r="V166" s="715">
        <f t="shared" si="46"/>
        <v>0</v>
      </c>
      <c r="W166" s="717">
        <f t="shared" si="46"/>
        <v>0</v>
      </c>
      <c r="X166" s="715">
        <f t="shared" si="46"/>
        <v>0</v>
      </c>
      <c r="Y166" s="717">
        <f t="shared" si="46"/>
        <v>0</v>
      </c>
      <c r="Z166" s="715">
        <f t="shared" si="46"/>
        <v>0</v>
      </c>
      <c r="AA166" s="717">
        <f t="shared" si="46"/>
        <v>0</v>
      </c>
      <c r="AB166" s="715">
        <f t="shared" si="46"/>
        <v>0</v>
      </c>
      <c r="AC166" s="717">
        <f t="shared" si="46"/>
        <v>0</v>
      </c>
      <c r="AD166" s="715">
        <f t="shared" si="46"/>
        <v>0</v>
      </c>
      <c r="AE166" s="717">
        <f t="shared" si="46"/>
        <v>0</v>
      </c>
      <c r="AF166" s="715">
        <f t="shared" si="46"/>
        <v>0</v>
      </c>
      <c r="AG166" s="717">
        <f t="shared" si="46"/>
        <v>0</v>
      </c>
      <c r="AH166" s="715">
        <f t="shared" si="46"/>
        <v>0</v>
      </c>
      <c r="AI166" s="717">
        <f t="shared" si="46"/>
        <v>0</v>
      </c>
      <c r="AJ166" s="715">
        <f t="shared" si="46"/>
        <v>0</v>
      </c>
      <c r="AK166" s="717">
        <f t="shared" si="46"/>
        <v>0</v>
      </c>
      <c r="AL166" s="718">
        <f t="shared" si="46"/>
        <v>0</v>
      </c>
      <c r="AM166" s="719">
        <f t="shared" si="46"/>
        <v>0</v>
      </c>
      <c r="AN166" s="716">
        <f t="shared" si="46"/>
        <v>0</v>
      </c>
      <c r="AO166" s="716">
        <f t="shared" si="46"/>
        <v>0</v>
      </c>
      <c r="AP166" s="716">
        <f t="shared" si="46"/>
        <v>0</v>
      </c>
      <c r="AQ166" s="716">
        <f t="shared" si="46"/>
        <v>0</v>
      </c>
      <c r="AR166" s="716">
        <f t="shared" si="46"/>
        <v>0</v>
      </c>
      <c r="AS166" s="716">
        <f t="shared" si="46"/>
        <v>0</v>
      </c>
      <c r="AT166" s="716">
        <f t="shared" si="46"/>
        <v>0</v>
      </c>
      <c r="AU166" s="716">
        <f>SUM(AU156:AU165)</f>
        <v>0</v>
      </c>
      <c r="AV166" s="716">
        <f>SUM(AV156:AV165)</f>
        <v>0</v>
      </c>
      <c r="BV166" s="3"/>
      <c r="BW166" s="3"/>
    </row>
    <row r="167" spans="1:130" x14ac:dyDescent="0.2">
      <c r="A167" s="2648" t="s">
        <v>49</v>
      </c>
      <c r="B167" s="2649"/>
      <c r="C167" s="703">
        <f t="shared" si="43"/>
        <v>0</v>
      </c>
      <c r="D167" s="704">
        <f>SUM(F167+H167+J167+L167+N167+P167+R167+T167+V167+X167+Z167+AB167+AD167+AF167+AH167+AJ167+AL167)</f>
        <v>0</v>
      </c>
      <c r="E167" s="705">
        <f>SUM(G167+I167+K167+M167+O167+Q167+S167+U167+W167+Y167+AA167+AC167+AE167+AG167+AI167+AK167+AM167)</f>
        <v>0</v>
      </c>
      <c r="F167" s="706"/>
      <c r="G167" s="707"/>
      <c r="H167" s="706"/>
      <c r="I167" s="707"/>
      <c r="J167" s="706"/>
      <c r="K167" s="708"/>
      <c r="L167" s="706"/>
      <c r="M167" s="708"/>
      <c r="N167" s="706"/>
      <c r="O167" s="708"/>
      <c r="P167" s="706"/>
      <c r="Q167" s="708"/>
      <c r="R167" s="706"/>
      <c r="S167" s="708"/>
      <c r="T167" s="706"/>
      <c r="U167" s="708"/>
      <c r="V167" s="706"/>
      <c r="W167" s="708"/>
      <c r="X167" s="706"/>
      <c r="Y167" s="708"/>
      <c r="Z167" s="706"/>
      <c r="AA167" s="708"/>
      <c r="AB167" s="706"/>
      <c r="AC167" s="708"/>
      <c r="AD167" s="706"/>
      <c r="AE167" s="708"/>
      <c r="AF167" s="706"/>
      <c r="AG167" s="708"/>
      <c r="AH167" s="706"/>
      <c r="AI167" s="708"/>
      <c r="AJ167" s="706"/>
      <c r="AK167" s="708"/>
      <c r="AL167" s="709"/>
      <c r="AM167" s="710"/>
      <c r="AN167" s="707"/>
      <c r="AO167" s="707"/>
      <c r="AP167" s="707"/>
      <c r="AQ167" s="707"/>
      <c r="AR167" s="707"/>
      <c r="AS167" s="707"/>
      <c r="AT167" s="707"/>
      <c r="AU167" s="707"/>
      <c r="AV167" s="707"/>
      <c r="BV167" s="3"/>
      <c r="BW167" s="3"/>
    </row>
    <row r="168" spans="1:130" x14ac:dyDescent="0.2">
      <c r="A168" s="2643" t="s">
        <v>214</v>
      </c>
      <c r="B168" s="2644"/>
      <c r="C168" s="720">
        <f t="shared" si="43"/>
        <v>0</v>
      </c>
      <c r="D168" s="468">
        <f>SUM(F168+H168+J168+L168+N168+P168+R168+T168+V168+X168+Z168+AB168+AD168+AF168+AH168+AJ168+AL168)</f>
        <v>0</v>
      </c>
      <c r="E168" s="721">
        <f>SUM(G168+I168+K168+M168+O168+Q168+S168+U168+W168+Y168+AA168+AC168+AE168+AG168+AI168+AK168+AM168)</f>
        <v>0</v>
      </c>
      <c r="F168" s="722"/>
      <c r="G168" s="723"/>
      <c r="H168" s="722"/>
      <c r="I168" s="723"/>
      <c r="J168" s="722"/>
      <c r="K168" s="724"/>
      <c r="L168" s="722"/>
      <c r="M168" s="724"/>
      <c r="N168" s="722"/>
      <c r="O168" s="724"/>
      <c r="P168" s="722"/>
      <c r="Q168" s="724"/>
      <c r="R168" s="722"/>
      <c r="S168" s="724"/>
      <c r="T168" s="722"/>
      <c r="U168" s="724"/>
      <c r="V168" s="722"/>
      <c r="W168" s="724"/>
      <c r="X168" s="722"/>
      <c r="Y168" s="724"/>
      <c r="Z168" s="722"/>
      <c r="AA168" s="724"/>
      <c r="AB168" s="722"/>
      <c r="AC168" s="724"/>
      <c r="AD168" s="722"/>
      <c r="AE168" s="724"/>
      <c r="AF168" s="722"/>
      <c r="AG168" s="724"/>
      <c r="AH168" s="722"/>
      <c r="AI168" s="724"/>
      <c r="AJ168" s="722"/>
      <c r="AK168" s="724"/>
      <c r="AL168" s="725"/>
      <c r="AM168" s="469"/>
      <c r="AN168" s="723"/>
      <c r="AO168" s="723"/>
      <c r="AP168" s="723"/>
      <c r="AQ168" s="723"/>
      <c r="AR168" s="723"/>
      <c r="AS168" s="723"/>
      <c r="AT168" s="723"/>
      <c r="AU168" s="723"/>
      <c r="AV168" s="723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1754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",[3]NOMBRE!B2," - ","( ",[3]NOMBRE!C2,[3]NOMBRE!D2,[3]NOMBRE!E2,[3]NOMBRE!F2,[3]NOMBRE!G2,"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",[3]NOMBRE!B6," - ","( ",[3]NOMBRE!C6,[3]NOMBRE!D6," )")</f>
        <v>MES: FEBRERO - ( 02 )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",[3]NOMBRE!B7)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726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607" t="s">
        <v>3</v>
      </c>
      <c r="B10" s="2607" t="s">
        <v>4</v>
      </c>
      <c r="C10" s="2454" t="s">
        <v>5</v>
      </c>
      <c r="D10" s="2455"/>
      <c r="E10" s="2456"/>
      <c r="F10" s="2618" t="s">
        <v>6</v>
      </c>
      <c r="G10" s="2591"/>
      <c r="H10" s="2591"/>
      <c r="I10" s="2591"/>
      <c r="J10" s="2591"/>
      <c r="K10" s="2591"/>
      <c r="L10" s="2591"/>
      <c r="M10" s="2591"/>
      <c r="N10" s="2591"/>
      <c r="O10" s="2591"/>
      <c r="P10" s="2591"/>
      <c r="Q10" s="2591"/>
      <c r="R10" s="2591"/>
      <c r="S10" s="2591"/>
      <c r="T10" s="2591"/>
      <c r="U10" s="2591"/>
      <c r="V10" s="2591"/>
      <c r="W10" s="2591"/>
      <c r="X10" s="2591"/>
      <c r="Y10" s="2591"/>
      <c r="Z10" s="2591"/>
      <c r="AA10" s="2591"/>
      <c r="AB10" s="2591"/>
      <c r="AC10" s="2591"/>
      <c r="AD10" s="2591"/>
      <c r="AE10" s="2591"/>
      <c r="AF10" s="2591"/>
      <c r="AG10" s="2591"/>
      <c r="AH10" s="2591"/>
      <c r="AI10" s="2591"/>
      <c r="AJ10" s="2591"/>
      <c r="AK10" s="2591"/>
      <c r="AL10" s="2591"/>
      <c r="AM10" s="2623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452"/>
      <c r="B11" s="2452"/>
      <c r="C11" s="2560"/>
      <c r="D11" s="2561"/>
      <c r="E11" s="2562"/>
      <c r="F11" s="2618" t="s">
        <v>15</v>
      </c>
      <c r="G11" s="2619"/>
      <c r="H11" s="2618" t="s">
        <v>16</v>
      </c>
      <c r="I11" s="2619"/>
      <c r="J11" s="2618" t="s">
        <v>17</v>
      </c>
      <c r="K11" s="2619"/>
      <c r="L11" s="2618" t="s">
        <v>18</v>
      </c>
      <c r="M11" s="2619"/>
      <c r="N11" s="2618" t="s">
        <v>19</v>
      </c>
      <c r="O11" s="2619"/>
      <c r="P11" s="2613" t="s">
        <v>20</v>
      </c>
      <c r="Q11" s="2624"/>
      <c r="R11" s="2613" t="s">
        <v>21</v>
      </c>
      <c r="S11" s="2624"/>
      <c r="T11" s="2613" t="s">
        <v>22</v>
      </c>
      <c r="U11" s="2624"/>
      <c r="V11" s="2613" t="s">
        <v>23</v>
      </c>
      <c r="W11" s="2624"/>
      <c r="X11" s="2613" t="s">
        <v>24</v>
      </c>
      <c r="Y11" s="2624"/>
      <c r="Z11" s="2613" t="s">
        <v>25</v>
      </c>
      <c r="AA11" s="2624"/>
      <c r="AB11" s="2613" t="s">
        <v>26</v>
      </c>
      <c r="AC11" s="2624"/>
      <c r="AD11" s="2613" t="s">
        <v>27</v>
      </c>
      <c r="AE11" s="2624"/>
      <c r="AF11" s="2613" t="s">
        <v>28</v>
      </c>
      <c r="AG11" s="2624"/>
      <c r="AH11" s="2613" t="s">
        <v>29</v>
      </c>
      <c r="AI11" s="2624"/>
      <c r="AJ11" s="2613" t="s">
        <v>30</v>
      </c>
      <c r="AK11" s="2624"/>
      <c r="AL11" s="2613" t="s">
        <v>31</v>
      </c>
      <c r="AM11" s="2615"/>
      <c r="AN11" s="2463"/>
      <c r="AO11" s="2463"/>
      <c r="AP11" s="2463"/>
      <c r="AQ11" s="2463"/>
      <c r="AR11" s="2463"/>
      <c r="AS11" s="2463"/>
      <c r="AT11" s="2463"/>
      <c r="AU11" s="2651" t="s">
        <v>32</v>
      </c>
      <c r="AV11" s="2651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559"/>
      <c r="B12" s="2559"/>
      <c r="C12" s="573" t="s">
        <v>34</v>
      </c>
      <c r="D12" s="668" t="s">
        <v>35</v>
      </c>
      <c r="E12" s="426" t="s">
        <v>36</v>
      </c>
      <c r="F12" s="626" t="s">
        <v>35</v>
      </c>
      <c r="G12" s="426" t="s">
        <v>36</v>
      </c>
      <c r="H12" s="626" t="s">
        <v>35</v>
      </c>
      <c r="I12" s="426" t="s">
        <v>36</v>
      </c>
      <c r="J12" s="626" t="s">
        <v>35</v>
      </c>
      <c r="K12" s="426" t="s">
        <v>36</v>
      </c>
      <c r="L12" s="626" t="s">
        <v>35</v>
      </c>
      <c r="M12" s="426" t="s">
        <v>36</v>
      </c>
      <c r="N12" s="626" t="s">
        <v>35</v>
      </c>
      <c r="O12" s="426" t="s">
        <v>36</v>
      </c>
      <c r="P12" s="626" t="s">
        <v>35</v>
      </c>
      <c r="Q12" s="426" t="s">
        <v>36</v>
      </c>
      <c r="R12" s="626" t="s">
        <v>35</v>
      </c>
      <c r="S12" s="426" t="s">
        <v>36</v>
      </c>
      <c r="T12" s="626" t="s">
        <v>35</v>
      </c>
      <c r="U12" s="426" t="s">
        <v>36</v>
      </c>
      <c r="V12" s="626" t="s">
        <v>35</v>
      </c>
      <c r="W12" s="426" t="s">
        <v>36</v>
      </c>
      <c r="X12" s="626" t="s">
        <v>35</v>
      </c>
      <c r="Y12" s="426" t="s">
        <v>36</v>
      </c>
      <c r="Z12" s="626" t="s">
        <v>35</v>
      </c>
      <c r="AA12" s="426" t="s">
        <v>36</v>
      </c>
      <c r="AB12" s="626" t="s">
        <v>35</v>
      </c>
      <c r="AC12" s="426" t="s">
        <v>36</v>
      </c>
      <c r="AD12" s="626" t="s">
        <v>35</v>
      </c>
      <c r="AE12" s="426" t="s">
        <v>36</v>
      </c>
      <c r="AF12" s="626" t="s">
        <v>35</v>
      </c>
      <c r="AG12" s="426" t="s">
        <v>36</v>
      </c>
      <c r="AH12" s="626" t="s">
        <v>35</v>
      </c>
      <c r="AI12" s="426" t="s">
        <v>36</v>
      </c>
      <c r="AJ12" s="626" t="s">
        <v>35</v>
      </c>
      <c r="AK12" s="426" t="s">
        <v>36</v>
      </c>
      <c r="AL12" s="626" t="s">
        <v>35</v>
      </c>
      <c r="AM12" s="20" t="s">
        <v>36</v>
      </c>
      <c r="AN12" s="2562"/>
      <c r="AO12" s="2562"/>
      <c r="AP12" s="2562"/>
      <c r="AQ12" s="2562"/>
      <c r="AR12" s="2562"/>
      <c r="AS12" s="2562"/>
      <c r="AT12" s="2562"/>
      <c r="AU12" s="2651"/>
      <c r="AV12" s="2651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611" t="s">
        <v>37</v>
      </c>
      <c r="B13" s="727" t="s">
        <v>38</v>
      </c>
      <c r="C13" s="728">
        <f t="shared" ref="C13:C27" si="0">SUM(D13+E13)</f>
        <v>0</v>
      </c>
      <c r="D13" s="729">
        <f>SUM(F13+H13+J13+L13+N13+P13+R13+T13+V13+X13+Z13+AB13+AD13+AF13+AH13+AJ13+AL13)</f>
        <v>0</v>
      </c>
      <c r="E13" s="653">
        <f>SUM(G13+I13+K13+M13+O13+Q13+S13+U13+W13+Y13+AA13+AC13+AE13+AG13+AI13+AK13+AM13)</f>
        <v>0</v>
      </c>
      <c r="F13" s="673"/>
      <c r="G13" s="676"/>
      <c r="H13" s="673"/>
      <c r="I13" s="676"/>
      <c r="J13" s="673"/>
      <c r="K13" s="674"/>
      <c r="L13" s="673"/>
      <c r="M13" s="674"/>
      <c r="N13" s="673"/>
      <c r="O13" s="674"/>
      <c r="P13" s="673"/>
      <c r="Q13" s="674"/>
      <c r="R13" s="673"/>
      <c r="S13" s="674"/>
      <c r="T13" s="673"/>
      <c r="U13" s="674"/>
      <c r="V13" s="673"/>
      <c r="W13" s="674"/>
      <c r="X13" s="673"/>
      <c r="Y13" s="674"/>
      <c r="Z13" s="673"/>
      <c r="AA13" s="674"/>
      <c r="AB13" s="673"/>
      <c r="AC13" s="674"/>
      <c r="AD13" s="673"/>
      <c r="AE13" s="674"/>
      <c r="AF13" s="673"/>
      <c r="AG13" s="674"/>
      <c r="AH13" s="673"/>
      <c r="AI13" s="674"/>
      <c r="AJ13" s="673"/>
      <c r="AK13" s="674"/>
      <c r="AL13" s="730"/>
      <c r="AM13" s="675"/>
      <c r="AN13" s="676">
        <v>0</v>
      </c>
      <c r="AO13" s="676"/>
      <c r="AP13" s="676"/>
      <c r="AQ13" s="676"/>
      <c r="AR13" s="676"/>
      <c r="AS13" s="676"/>
      <c r="AT13" s="731"/>
      <c r="AU13" s="676"/>
      <c r="AV13" s="676"/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472"/>
      <c r="B14" s="24" t="s">
        <v>39</v>
      </c>
      <c r="C14" s="25">
        <f t="shared" si="0"/>
        <v>74</v>
      </c>
      <c r="D14" s="26">
        <f t="shared" ref="D14:E27" si="4">SUM(F14+H14+J14+L14+N14+P14+R14+T14+V14+X14+Z14+AB14+AD14+AF14+AH14+AJ14+AL14)</f>
        <v>15</v>
      </c>
      <c r="E14" s="27">
        <f t="shared" si="4"/>
        <v>59</v>
      </c>
      <c r="F14" s="28">
        <v>0</v>
      </c>
      <c r="G14" s="29">
        <v>0</v>
      </c>
      <c r="H14" s="28">
        <v>0</v>
      </c>
      <c r="I14" s="29">
        <v>1</v>
      </c>
      <c r="J14" s="28">
        <v>1</v>
      </c>
      <c r="K14" s="30">
        <v>26</v>
      </c>
      <c r="L14" s="28">
        <v>14</v>
      </c>
      <c r="M14" s="30">
        <v>31</v>
      </c>
      <c r="N14" s="28">
        <v>0</v>
      </c>
      <c r="O14" s="30">
        <v>0</v>
      </c>
      <c r="P14" s="28">
        <v>0</v>
      </c>
      <c r="Q14" s="30">
        <v>0</v>
      </c>
      <c r="R14" s="28">
        <v>0</v>
      </c>
      <c r="S14" s="30">
        <v>0</v>
      </c>
      <c r="T14" s="28">
        <v>0</v>
      </c>
      <c r="U14" s="30">
        <v>0</v>
      </c>
      <c r="V14" s="28">
        <v>0</v>
      </c>
      <c r="W14" s="30">
        <v>0</v>
      </c>
      <c r="X14" s="28">
        <v>0</v>
      </c>
      <c r="Y14" s="30">
        <v>0</v>
      </c>
      <c r="Z14" s="28">
        <v>0</v>
      </c>
      <c r="AA14" s="30">
        <v>0</v>
      </c>
      <c r="AB14" s="28">
        <v>0</v>
      </c>
      <c r="AC14" s="30">
        <v>1</v>
      </c>
      <c r="AD14" s="28">
        <v>0</v>
      </c>
      <c r="AE14" s="30">
        <v>0</v>
      </c>
      <c r="AF14" s="28">
        <v>0</v>
      </c>
      <c r="AG14" s="30">
        <v>0</v>
      </c>
      <c r="AH14" s="28">
        <v>0</v>
      </c>
      <c r="AI14" s="30">
        <v>0</v>
      </c>
      <c r="AJ14" s="28">
        <v>0</v>
      </c>
      <c r="AK14" s="30">
        <v>0</v>
      </c>
      <c r="AL14" s="31">
        <v>0</v>
      </c>
      <c r="AM14" s="32">
        <v>0</v>
      </c>
      <c r="AN14" s="29">
        <v>74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33"/>
      <c r="AU14" s="29">
        <v>0</v>
      </c>
      <c r="AV14" s="29">
        <v>0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472"/>
      <c r="B15" s="24" t="s">
        <v>40</v>
      </c>
      <c r="C15" s="25">
        <f t="shared" si="0"/>
        <v>222</v>
      </c>
      <c r="D15" s="26">
        <f t="shared" si="4"/>
        <v>100</v>
      </c>
      <c r="E15" s="27">
        <f t="shared" si="4"/>
        <v>122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1</v>
      </c>
      <c r="M15" s="30">
        <v>0</v>
      </c>
      <c r="N15" s="28">
        <v>7</v>
      </c>
      <c r="O15" s="30">
        <v>0</v>
      </c>
      <c r="P15" s="28">
        <v>7</v>
      </c>
      <c r="Q15" s="30">
        <v>2</v>
      </c>
      <c r="R15" s="28">
        <v>11</v>
      </c>
      <c r="S15" s="30">
        <v>9</v>
      </c>
      <c r="T15" s="28">
        <v>14</v>
      </c>
      <c r="U15" s="30">
        <v>6</v>
      </c>
      <c r="V15" s="28">
        <v>10</v>
      </c>
      <c r="W15" s="30">
        <v>9</v>
      </c>
      <c r="X15" s="28">
        <v>8</v>
      </c>
      <c r="Y15" s="30">
        <v>6</v>
      </c>
      <c r="Z15" s="28">
        <v>12</v>
      </c>
      <c r="AA15" s="30">
        <v>26</v>
      </c>
      <c r="AB15" s="28">
        <v>5</v>
      </c>
      <c r="AC15" s="30">
        <v>20</v>
      </c>
      <c r="AD15" s="28">
        <v>10</v>
      </c>
      <c r="AE15" s="30">
        <v>20</v>
      </c>
      <c r="AF15" s="28">
        <v>7</v>
      </c>
      <c r="AG15" s="30">
        <v>16</v>
      </c>
      <c r="AH15" s="28">
        <v>7</v>
      </c>
      <c r="AI15" s="30">
        <v>6</v>
      </c>
      <c r="AJ15" s="28">
        <v>0</v>
      </c>
      <c r="AK15" s="30">
        <v>1</v>
      </c>
      <c r="AL15" s="31">
        <v>1</v>
      </c>
      <c r="AM15" s="32">
        <v>1</v>
      </c>
      <c r="AN15" s="29">
        <v>222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472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33"/>
      <c r="AU16" s="29">
        <v>0</v>
      </c>
      <c r="AV16" s="29">
        <v>0</v>
      </c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472"/>
      <c r="B17" s="24" t="s">
        <v>42</v>
      </c>
      <c r="C17" s="25">
        <f t="shared" si="0"/>
        <v>64</v>
      </c>
      <c r="D17" s="26">
        <f t="shared" si="4"/>
        <v>32</v>
      </c>
      <c r="E17" s="27">
        <f t="shared" si="4"/>
        <v>32</v>
      </c>
      <c r="F17" s="28">
        <v>0</v>
      </c>
      <c r="G17" s="29">
        <v>0</v>
      </c>
      <c r="H17" s="28">
        <v>0</v>
      </c>
      <c r="I17" s="29">
        <v>0</v>
      </c>
      <c r="J17" s="28">
        <v>4</v>
      </c>
      <c r="K17" s="30">
        <v>2</v>
      </c>
      <c r="L17" s="28">
        <v>5</v>
      </c>
      <c r="M17" s="30">
        <v>3</v>
      </c>
      <c r="N17" s="28">
        <v>5</v>
      </c>
      <c r="O17" s="30">
        <v>2</v>
      </c>
      <c r="P17" s="28">
        <v>3</v>
      </c>
      <c r="Q17" s="30">
        <v>1</v>
      </c>
      <c r="R17" s="28">
        <v>2</v>
      </c>
      <c r="S17" s="30">
        <v>5</v>
      </c>
      <c r="T17" s="28">
        <v>2</v>
      </c>
      <c r="U17" s="30">
        <v>2</v>
      </c>
      <c r="V17" s="28">
        <v>6</v>
      </c>
      <c r="W17" s="30">
        <v>4</v>
      </c>
      <c r="X17" s="28">
        <v>1</v>
      </c>
      <c r="Y17" s="30">
        <v>1</v>
      </c>
      <c r="Z17" s="28">
        <v>1</v>
      </c>
      <c r="AA17" s="30">
        <v>7</v>
      </c>
      <c r="AB17" s="28">
        <v>0</v>
      </c>
      <c r="AC17" s="30">
        <v>2</v>
      </c>
      <c r="AD17" s="28">
        <v>1</v>
      </c>
      <c r="AE17" s="30">
        <v>1</v>
      </c>
      <c r="AF17" s="28">
        <v>1</v>
      </c>
      <c r="AG17" s="30">
        <v>2</v>
      </c>
      <c r="AH17" s="28">
        <v>1</v>
      </c>
      <c r="AI17" s="30">
        <v>0</v>
      </c>
      <c r="AJ17" s="28">
        <v>0</v>
      </c>
      <c r="AK17" s="30">
        <v>0</v>
      </c>
      <c r="AL17" s="31">
        <v>0</v>
      </c>
      <c r="AM17" s="32">
        <v>0</v>
      </c>
      <c r="AN17" s="29">
        <v>64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33"/>
      <c r="AU17" s="29">
        <v>0</v>
      </c>
      <c r="AV17" s="29">
        <v>0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472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33"/>
      <c r="AU18" s="29">
        <v>0</v>
      </c>
      <c r="AV18" s="29">
        <v>0</v>
      </c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472"/>
      <c r="B19" s="24" t="s">
        <v>44</v>
      </c>
      <c r="C19" s="34">
        <f t="shared" si="0"/>
        <v>92</v>
      </c>
      <c r="D19" s="35">
        <f t="shared" si="4"/>
        <v>58</v>
      </c>
      <c r="E19" s="36">
        <f t="shared" si="4"/>
        <v>34</v>
      </c>
      <c r="F19" s="37">
        <v>2</v>
      </c>
      <c r="G19" s="38">
        <v>1</v>
      </c>
      <c r="H19" s="37">
        <v>27</v>
      </c>
      <c r="I19" s="38">
        <v>11</v>
      </c>
      <c r="J19" s="37">
        <v>17</v>
      </c>
      <c r="K19" s="39">
        <v>11</v>
      </c>
      <c r="L19" s="37">
        <v>3</v>
      </c>
      <c r="M19" s="39">
        <v>7</v>
      </c>
      <c r="N19" s="37">
        <v>1</v>
      </c>
      <c r="O19" s="39">
        <v>1</v>
      </c>
      <c r="P19" s="37">
        <v>1</v>
      </c>
      <c r="Q19" s="39">
        <v>0</v>
      </c>
      <c r="R19" s="37">
        <v>5</v>
      </c>
      <c r="S19" s="39">
        <v>2</v>
      </c>
      <c r="T19" s="37">
        <v>2</v>
      </c>
      <c r="U19" s="39">
        <v>0</v>
      </c>
      <c r="V19" s="37">
        <v>0</v>
      </c>
      <c r="W19" s="39">
        <v>0</v>
      </c>
      <c r="X19" s="37">
        <v>0</v>
      </c>
      <c r="Y19" s="39">
        <v>0</v>
      </c>
      <c r="Z19" s="37">
        <v>0</v>
      </c>
      <c r="AA19" s="39">
        <v>0</v>
      </c>
      <c r="AB19" s="37">
        <v>0</v>
      </c>
      <c r="AC19" s="39">
        <v>0</v>
      </c>
      <c r="AD19" s="37">
        <v>0</v>
      </c>
      <c r="AE19" s="39">
        <v>1</v>
      </c>
      <c r="AF19" s="37">
        <v>0</v>
      </c>
      <c r="AG19" s="39">
        <v>0</v>
      </c>
      <c r="AH19" s="37">
        <v>0</v>
      </c>
      <c r="AI19" s="39">
        <v>0</v>
      </c>
      <c r="AJ19" s="37">
        <v>0</v>
      </c>
      <c r="AK19" s="39">
        <v>0</v>
      </c>
      <c r="AL19" s="40">
        <v>0</v>
      </c>
      <c r="AM19" s="41">
        <v>0</v>
      </c>
      <c r="AN19" s="38">
        <v>92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472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>
        <v>0</v>
      </c>
      <c r="AO20" s="38"/>
      <c r="AP20" s="38"/>
      <c r="AQ20" s="38"/>
      <c r="AR20" s="38"/>
      <c r="AS20" s="38"/>
      <c r="AT20" s="42"/>
      <c r="AU20" s="38"/>
      <c r="AV20" s="38"/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472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>
        <v>0</v>
      </c>
      <c r="AO21" s="38"/>
      <c r="AP21" s="38"/>
      <c r="AQ21" s="38"/>
      <c r="AR21" s="38"/>
      <c r="AS21" s="38"/>
      <c r="AT21" s="42"/>
      <c r="AU21" s="38"/>
      <c r="AV21" s="38"/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472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>
        <v>0</v>
      </c>
      <c r="AO22" s="38"/>
      <c r="AP22" s="38"/>
      <c r="AQ22" s="38"/>
      <c r="AR22" s="38"/>
      <c r="AS22" s="38"/>
      <c r="AT22" s="42"/>
      <c r="AU22" s="38"/>
      <c r="AV22" s="38"/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572"/>
      <c r="B23" s="732" t="s">
        <v>48</v>
      </c>
      <c r="C23" s="733">
        <f t="shared" si="0"/>
        <v>452</v>
      </c>
      <c r="D23" s="734">
        <f t="shared" si="4"/>
        <v>205</v>
      </c>
      <c r="E23" s="735">
        <f t="shared" si="4"/>
        <v>247</v>
      </c>
      <c r="F23" s="736">
        <f>SUM(F13:F22)</f>
        <v>2</v>
      </c>
      <c r="G23" s="737">
        <f t="shared" ref="G23:AS23" si="11">SUM(G13:G22)</f>
        <v>1</v>
      </c>
      <c r="H23" s="736">
        <f t="shared" si="11"/>
        <v>27</v>
      </c>
      <c r="I23" s="737">
        <f t="shared" si="11"/>
        <v>12</v>
      </c>
      <c r="J23" s="736">
        <f t="shared" si="11"/>
        <v>22</v>
      </c>
      <c r="K23" s="738">
        <f t="shared" si="11"/>
        <v>39</v>
      </c>
      <c r="L23" s="736">
        <f t="shared" si="11"/>
        <v>23</v>
      </c>
      <c r="M23" s="738">
        <f t="shared" si="11"/>
        <v>41</v>
      </c>
      <c r="N23" s="736">
        <f t="shared" si="11"/>
        <v>13</v>
      </c>
      <c r="O23" s="738">
        <f t="shared" si="11"/>
        <v>3</v>
      </c>
      <c r="P23" s="736">
        <f t="shared" si="11"/>
        <v>11</v>
      </c>
      <c r="Q23" s="738">
        <f t="shared" si="11"/>
        <v>3</v>
      </c>
      <c r="R23" s="736">
        <f t="shared" si="11"/>
        <v>18</v>
      </c>
      <c r="S23" s="738">
        <f t="shared" si="11"/>
        <v>16</v>
      </c>
      <c r="T23" s="736">
        <f t="shared" si="11"/>
        <v>18</v>
      </c>
      <c r="U23" s="738">
        <f t="shared" si="11"/>
        <v>8</v>
      </c>
      <c r="V23" s="736">
        <f t="shared" si="11"/>
        <v>16</v>
      </c>
      <c r="W23" s="738">
        <f t="shared" si="11"/>
        <v>13</v>
      </c>
      <c r="X23" s="736">
        <f t="shared" si="11"/>
        <v>9</v>
      </c>
      <c r="Y23" s="738">
        <f t="shared" si="11"/>
        <v>7</v>
      </c>
      <c r="Z23" s="736">
        <f t="shared" si="11"/>
        <v>13</v>
      </c>
      <c r="AA23" s="738">
        <f t="shared" si="11"/>
        <v>33</v>
      </c>
      <c r="AB23" s="736">
        <f t="shared" si="11"/>
        <v>5</v>
      </c>
      <c r="AC23" s="738">
        <f t="shared" si="11"/>
        <v>23</v>
      </c>
      <c r="AD23" s="736">
        <f t="shared" si="11"/>
        <v>11</v>
      </c>
      <c r="AE23" s="738">
        <f t="shared" si="11"/>
        <v>22</v>
      </c>
      <c r="AF23" s="736">
        <f t="shared" si="11"/>
        <v>8</v>
      </c>
      <c r="AG23" s="738">
        <f t="shared" si="11"/>
        <v>18</v>
      </c>
      <c r="AH23" s="736">
        <f t="shared" si="11"/>
        <v>8</v>
      </c>
      <c r="AI23" s="738">
        <f t="shared" si="11"/>
        <v>6</v>
      </c>
      <c r="AJ23" s="736">
        <f t="shared" si="11"/>
        <v>0</v>
      </c>
      <c r="AK23" s="738">
        <f t="shared" si="11"/>
        <v>1</v>
      </c>
      <c r="AL23" s="739">
        <f t="shared" si="11"/>
        <v>1</v>
      </c>
      <c r="AM23" s="740">
        <f t="shared" si="11"/>
        <v>1</v>
      </c>
      <c r="AN23" s="737">
        <f t="shared" si="11"/>
        <v>452</v>
      </c>
      <c r="AO23" s="737">
        <f t="shared" si="11"/>
        <v>0</v>
      </c>
      <c r="AP23" s="737">
        <f>SUM(AP13:AP22)</f>
        <v>0</v>
      </c>
      <c r="AQ23" s="737">
        <f t="shared" si="11"/>
        <v>0</v>
      </c>
      <c r="AR23" s="737">
        <f t="shared" si="11"/>
        <v>0</v>
      </c>
      <c r="AS23" s="737">
        <f t="shared" si="11"/>
        <v>0</v>
      </c>
      <c r="AT23" s="741"/>
      <c r="AU23" s="737">
        <f>SUM(AU13:AU22)</f>
        <v>0</v>
      </c>
      <c r="AV23" s="737">
        <f>SUM(AV13:AV22)</f>
        <v>0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652" t="s">
        <v>49</v>
      </c>
      <c r="B24" s="2653"/>
      <c r="C24" s="742">
        <f t="shared" si="0"/>
        <v>29</v>
      </c>
      <c r="D24" s="743">
        <f t="shared" si="4"/>
        <v>17</v>
      </c>
      <c r="E24" s="735">
        <f t="shared" si="4"/>
        <v>12</v>
      </c>
      <c r="F24" s="744">
        <v>0</v>
      </c>
      <c r="G24" s="745">
        <v>0</v>
      </c>
      <c r="H24" s="744">
        <v>2</v>
      </c>
      <c r="I24" s="745">
        <v>0</v>
      </c>
      <c r="J24" s="744">
        <v>2</v>
      </c>
      <c r="K24" s="746">
        <v>0</v>
      </c>
      <c r="L24" s="744">
        <v>1</v>
      </c>
      <c r="M24" s="746">
        <v>0</v>
      </c>
      <c r="N24" s="744">
        <v>0</v>
      </c>
      <c r="O24" s="746">
        <v>0</v>
      </c>
      <c r="P24" s="744">
        <v>2</v>
      </c>
      <c r="Q24" s="746">
        <v>1</v>
      </c>
      <c r="R24" s="744">
        <v>2</v>
      </c>
      <c r="S24" s="746">
        <v>7</v>
      </c>
      <c r="T24" s="744">
        <v>0</v>
      </c>
      <c r="U24" s="746">
        <v>1</v>
      </c>
      <c r="V24" s="744">
        <v>3</v>
      </c>
      <c r="W24" s="746">
        <v>2</v>
      </c>
      <c r="X24" s="744">
        <v>0</v>
      </c>
      <c r="Y24" s="746">
        <v>1</v>
      </c>
      <c r="Z24" s="744">
        <v>0</v>
      </c>
      <c r="AA24" s="746">
        <v>0</v>
      </c>
      <c r="AB24" s="744">
        <v>5</v>
      </c>
      <c r="AC24" s="746">
        <v>0</v>
      </c>
      <c r="AD24" s="744">
        <v>0</v>
      </c>
      <c r="AE24" s="746">
        <v>0</v>
      </c>
      <c r="AF24" s="744">
        <v>0</v>
      </c>
      <c r="AG24" s="746">
        <v>0</v>
      </c>
      <c r="AH24" s="744">
        <v>0</v>
      </c>
      <c r="AI24" s="746">
        <v>0</v>
      </c>
      <c r="AJ24" s="744">
        <v>0</v>
      </c>
      <c r="AK24" s="746">
        <v>0</v>
      </c>
      <c r="AL24" s="747">
        <v>0</v>
      </c>
      <c r="AM24" s="748">
        <v>0</v>
      </c>
      <c r="AN24" s="745">
        <v>29</v>
      </c>
      <c r="AO24" s="745">
        <v>0</v>
      </c>
      <c r="AP24" s="745">
        <v>0</v>
      </c>
      <c r="AQ24" s="745">
        <v>0</v>
      </c>
      <c r="AR24" s="745">
        <v>0</v>
      </c>
      <c r="AS24" s="745">
        <v>0</v>
      </c>
      <c r="AT24" s="741"/>
      <c r="AU24" s="745">
        <v>0</v>
      </c>
      <c r="AV24" s="745">
        <v>0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693" t="s">
        <v>50</v>
      </c>
      <c r="B25" s="46" t="s">
        <v>39</v>
      </c>
      <c r="C25" s="749">
        <f t="shared" si="0"/>
        <v>3</v>
      </c>
      <c r="D25" s="750">
        <f t="shared" si="4"/>
        <v>1</v>
      </c>
      <c r="E25" s="49">
        <f t="shared" si="4"/>
        <v>2</v>
      </c>
      <c r="F25" s="751">
        <v>0</v>
      </c>
      <c r="G25" s="50">
        <v>0</v>
      </c>
      <c r="H25" s="751">
        <v>0</v>
      </c>
      <c r="I25" s="50">
        <v>0</v>
      </c>
      <c r="J25" s="751">
        <v>0</v>
      </c>
      <c r="K25" s="752">
        <v>0</v>
      </c>
      <c r="L25" s="751">
        <v>0</v>
      </c>
      <c r="M25" s="752">
        <v>0</v>
      </c>
      <c r="N25" s="751">
        <v>0</v>
      </c>
      <c r="O25" s="752">
        <v>1</v>
      </c>
      <c r="P25" s="751">
        <v>1</v>
      </c>
      <c r="Q25" s="752">
        <v>0</v>
      </c>
      <c r="R25" s="751">
        <v>0</v>
      </c>
      <c r="S25" s="752">
        <v>0</v>
      </c>
      <c r="T25" s="751">
        <v>0</v>
      </c>
      <c r="U25" s="752">
        <v>0</v>
      </c>
      <c r="V25" s="751">
        <v>0</v>
      </c>
      <c r="W25" s="752">
        <v>0</v>
      </c>
      <c r="X25" s="751">
        <v>0</v>
      </c>
      <c r="Y25" s="752">
        <v>0</v>
      </c>
      <c r="Z25" s="751">
        <v>0</v>
      </c>
      <c r="AA25" s="752">
        <v>0</v>
      </c>
      <c r="AB25" s="751">
        <v>0</v>
      </c>
      <c r="AC25" s="752">
        <v>0</v>
      </c>
      <c r="AD25" s="751">
        <v>0</v>
      </c>
      <c r="AE25" s="752">
        <v>1</v>
      </c>
      <c r="AF25" s="751">
        <v>0</v>
      </c>
      <c r="AG25" s="752">
        <v>0</v>
      </c>
      <c r="AH25" s="751">
        <v>0</v>
      </c>
      <c r="AI25" s="752">
        <v>0</v>
      </c>
      <c r="AJ25" s="751">
        <v>0</v>
      </c>
      <c r="AK25" s="752">
        <v>0</v>
      </c>
      <c r="AL25" s="51">
        <v>0</v>
      </c>
      <c r="AM25" s="753">
        <v>0</v>
      </c>
      <c r="AN25" s="50">
        <v>3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611" t="s">
        <v>51</v>
      </c>
      <c r="B26" s="650" t="s">
        <v>39</v>
      </c>
      <c r="C26" s="728">
        <f t="shared" si="0"/>
        <v>93</v>
      </c>
      <c r="D26" s="729">
        <f t="shared" si="4"/>
        <v>24</v>
      </c>
      <c r="E26" s="653">
        <f t="shared" si="4"/>
        <v>69</v>
      </c>
      <c r="F26" s="673">
        <v>0</v>
      </c>
      <c r="G26" s="676">
        <v>0</v>
      </c>
      <c r="H26" s="673">
        <v>0</v>
      </c>
      <c r="I26" s="676">
        <v>0</v>
      </c>
      <c r="J26" s="673">
        <v>0</v>
      </c>
      <c r="K26" s="674">
        <v>0</v>
      </c>
      <c r="L26" s="673">
        <v>4</v>
      </c>
      <c r="M26" s="674">
        <v>3</v>
      </c>
      <c r="N26" s="673">
        <v>0</v>
      </c>
      <c r="O26" s="674">
        <v>7</v>
      </c>
      <c r="P26" s="673">
        <v>6</v>
      </c>
      <c r="Q26" s="674">
        <v>4</v>
      </c>
      <c r="R26" s="673">
        <v>1</v>
      </c>
      <c r="S26" s="674">
        <v>6</v>
      </c>
      <c r="T26" s="673">
        <v>2</v>
      </c>
      <c r="U26" s="674">
        <v>3</v>
      </c>
      <c r="V26" s="673">
        <v>3</v>
      </c>
      <c r="W26" s="674">
        <v>8</v>
      </c>
      <c r="X26" s="673">
        <v>2</v>
      </c>
      <c r="Y26" s="674">
        <v>6</v>
      </c>
      <c r="Z26" s="673">
        <v>1</v>
      </c>
      <c r="AA26" s="674">
        <v>11</v>
      </c>
      <c r="AB26" s="673">
        <v>4</v>
      </c>
      <c r="AC26" s="674">
        <v>13</v>
      </c>
      <c r="AD26" s="673">
        <v>1</v>
      </c>
      <c r="AE26" s="674">
        <v>4</v>
      </c>
      <c r="AF26" s="673">
        <v>0</v>
      </c>
      <c r="AG26" s="674">
        <v>4</v>
      </c>
      <c r="AH26" s="673">
        <v>0</v>
      </c>
      <c r="AI26" s="674">
        <v>0</v>
      </c>
      <c r="AJ26" s="673">
        <v>0</v>
      </c>
      <c r="AK26" s="674">
        <v>0</v>
      </c>
      <c r="AL26" s="730">
        <v>0</v>
      </c>
      <c r="AM26" s="675">
        <v>0</v>
      </c>
      <c r="AN26" s="676">
        <v>93</v>
      </c>
      <c r="AO26" s="676">
        <v>0</v>
      </c>
      <c r="AP26" s="676">
        <v>0</v>
      </c>
      <c r="AQ26" s="676">
        <v>0</v>
      </c>
      <c r="AR26" s="676">
        <v>0</v>
      </c>
      <c r="AS26" s="676">
        <v>0</v>
      </c>
      <c r="AT26" s="731"/>
      <c r="AU26" s="676">
        <v>0</v>
      </c>
      <c r="AV26" s="676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572"/>
      <c r="B27" s="504" t="s">
        <v>52</v>
      </c>
      <c r="C27" s="505">
        <f t="shared" si="0"/>
        <v>0</v>
      </c>
      <c r="D27" s="754">
        <f t="shared" si="4"/>
        <v>0</v>
      </c>
      <c r="E27" s="507">
        <f t="shared" si="4"/>
        <v>0</v>
      </c>
      <c r="F27" s="54"/>
      <c r="G27" s="432"/>
      <c r="H27" s="54"/>
      <c r="I27" s="55"/>
      <c r="J27" s="54"/>
      <c r="K27" s="55"/>
      <c r="L27" s="54"/>
      <c r="M27" s="55"/>
      <c r="N27" s="54"/>
      <c r="O27" s="56"/>
      <c r="P27" s="54"/>
      <c r="Q27" s="432"/>
      <c r="R27" s="435"/>
      <c r="S27" s="55"/>
      <c r="T27" s="54"/>
      <c r="U27" s="55"/>
      <c r="V27" s="54"/>
      <c r="W27" s="55"/>
      <c r="X27" s="54"/>
      <c r="Y27" s="432"/>
      <c r="Z27" s="54"/>
      <c r="AA27" s="432"/>
      <c r="AB27" s="54"/>
      <c r="AC27" s="55"/>
      <c r="AD27" s="54"/>
      <c r="AE27" s="432"/>
      <c r="AF27" s="54"/>
      <c r="AG27" s="432"/>
      <c r="AH27" s="54"/>
      <c r="AI27" s="55"/>
      <c r="AJ27" s="54"/>
      <c r="AK27" s="55"/>
      <c r="AL27" s="57"/>
      <c r="AM27" s="58"/>
      <c r="AN27" s="56">
        <v>0</v>
      </c>
      <c r="AO27" s="56"/>
      <c r="AP27" s="56"/>
      <c r="AQ27" s="56"/>
      <c r="AR27" s="56"/>
      <c r="AS27" s="56"/>
      <c r="AT27" s="59"/>
      <c r="AU27" s="56"/>
      <c r="AV27" s="56"/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611" t="s">
        <v>3</v>
      </c>
      <c r="B29" s="2611" t="s">
        <v>54</v>
      </c>
      <c r="C29" s="2618" t="s">
        <v>55</v>
      </c>
      <c r="D29" s="2619"/>
      <c r="E29" s="2618" t="s">
        <v>56</v>
      </c>
      <c r="F29" s="2591"/>
      <c r="G29" s="2619"/>
      <c r="H29" s="2618" t="s">
        <v>15</v>
      </c>
      <c r="I29" s="2619"/>
      <c r="J29" s="2618" t="s">
        <v>16</v>
      </c>
      <c r="K29" s="2619"/>
      <c r="L29" s="2618" t="s">
        <v>17</v>
      </c>
      <c r="M29" s="2619"/>
      <c r="N29" s="2618" t="s">
        <v>18</v>
      </c>
      <c r="O29" s="2619"/>
      <c r="P29" s="2618" t="s">
        <v>19</v>
      </c>
      <c r="Q29" s="2619"/>
      <c r="R29" s="2613" t="s">
        <v>20</v>
      </c>
      <c r="S29" s="2624"/>
      <c r="T29" s="2613" t="s">
        <v>21</v>
      </c>
      <c r="U29" s="2624"/>
      <c r="V29" s="2613" t="s">
        <v>22</v>
      </c>
      <c r="W29" s="2624"/>
      <c r="X29" s="2613" t="s">
        <v>23</v>
      </c>
      <c r="Y29" s="2624"/>
      <c r="Z29" s="2613" t="s">
        <v>24</v>
      </c>
      <c r="AA29" s="2624"/>
      <c r="AB29" s="2613" t="s">
        <v>25</v>
      </c>
      <c r="AC29" s="2624"/>
      <c r="AD29" s="2613" t="s">
        <v>26</v>
      </c>
      <c r="AE29" s="2624"/>
      <c r="AF29" s="2613" t="s">
        <v>27</v>
      </c>
      <c r="AG29" s="2624"/>
      <c r="AH29" s="2613" t="s">
        <v>28</v>
      </c>
      <c r="AI29" s="2624"/>
      <c r="AJ29" s="2613" t="s">
        <v>29</v>
      </c>
      <c r="AK29" s="2624"/>
      <c r="AL29" s="2613" t="s">
        <v>30</v>
      </c>
      <c r="AM29" s="2624"/>
      <c r="AN29" s="2613" t="s">
        <v>31</v>
      </c>
      <c r="AO29" s="2615"/>
      <c r="AP29" s="2611" t="s">
        <v>10</v>
      </c>
      <c r="AQ29" s="2456" t="s">
        <v>11</v>
      </c>
      <c r="AR29" s="2456" t="s">
        <v>8</v>
      </c>
      <c r="AS29" s="2456" t="s">
        <v>9</v>
      </c>
      <c r="AT29" s="2611" t="s">
        <v>57</v>
      </c>
      <c r="AU29" s="261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572"/>
      <c r="B30" s="2572"/>
      <c r="C30" s="755" t="s">
        <v>59</v>
      </c>
      <c r="D30" s="755" t="s">
        <v>60</v>
      </c>
      <c r="E30" s="626" t="s">
        <v>34</v>
      </c>
      <c r="F30" s="662" t="s">
        <v>35</v>
      </c>
      <c r="G30" s="627" t="s">
        <v>36</v>
      </c>
      <c r="H30" s="626" t="s">
        <v>35</v>
      </c>
      <c r="I30" s="627" t="s">
        <v>36</v>
      </c>
      <c r="J30" s="626" t="s">
        <v>35</v>
      </c>
      <c r="K30" s="627" t="s">
        <v>36</v>
      </c>
      <c r="L30" s="626" t="s">
        <v>35</v>
      </c>
      <c r="M30" s="627" t="s">
        <v>36</v>
      </c>
      <c r="N30" s="626" t="s">
        <v>35</v>
      </c>
      <c r="O30" s="627" t="s">
        <v>36</v>
      </c>
      <c r="P30" s="626" t="s">
        <v>35</v>
      </c>
      <c r="Q30" s="627" t="s">
        <v>36</v>
      </c>
      <c r="R30" s="626" t="s">
        <v>35</v>
      </c>
      <c r="S30" s="627" t="s">
        <v>36</v>
      </c>
      <c r="T30" s="626" t="s">
        <v>35</v>
      </c>
      <c r="U30" s="756" t="s">
        <v>36</v>
      </c>
      <c r="V30" s="626" t="s">
        <v>35</v>
      </c>
      <c r="W30" s="627" t="s">
        <v>36</v>
      </c>
      <c r="X30" s="626" t="s">
        <v>35</v>
      </c>
      <c r="Y30" s="627" t="s">
        <v>36</v>
      </c>
      <c r="Z30" s="626" t="s">
        <v>35</v>
      </c>
      <c r="AA30" s="627" t="s">
        <v>36</v>
      </c>
      <c r="AB30" s="626" t="s">
        <v>35</v>
      </c>
      <c r="AC30" s="627" t="s">
        <v>36</v>
      </c>
      <c r="AD30" s="626" t="s">
        <v>35</v>
      </c>
      <c r="AE30" s="627" t="s">
        <v>36</v>
      </c>
      <c r="AF30" s="626" t="s">
        <v>35</v>
      </c>
      <c r="AG30" s="627" t="s">
        <v>36</v>
      </c>
      <c r="AH30" s="626" t="s">
        <v>35</v>
      </c>
      <c r="AI30" s="627" t="s">
        <v>36</v>
      </c>
      <c r="AJ30" s="626" t="s">
        <v>35</v>
      </c>
      <c r="AK30" s="627" t="s">
        <v>36</v>
      </c>
      <c r="AL30" s="626" t="s">
        <v>35</v>
      </c>
      <c r="AM30" s="627" t="s">
        <v>36</v>
      </c>
      <c r="AN30" s="626" t="s">
        <v>35</v>
      </c>
      <c r="AO30" s="627" t="s">
        <v>36</v>
      </c>
      <c r="AP30" s="2572"/>
      <c r="AQ30" s="2562"/>
      <c r="AR30" s="2562"/>
      <c r="AS30" s="2562"/>
      <c r="AT30" s="2572"/>
      <c r="AU30" s="2572"/>
      <c r="AV30" s="757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758" t="s">
        <v>61</v>
      </c>
      <c r="B31" s="759">
        <f>SUM(C31:D31)</f>
        <v>0</v>
      </c>
      <c r="C31" s="676"/>
      <c r="D31" s="760"/>
      <c r="E31" s="761">
        <f>SUM(F31+G31)</f>
        <v>0</v>
      </c>
      <c r="F31" s="762">
        <f>SUM(H31+J31+L31+N31+P31+R31+T31+V31+X31+Z31+AB31+AD31+AF31+AH31+AJ31+AL31+AN31)</f>
        <v>0</v>
      </c>
      <c r="G31" s="763">
        <f>SUM(I31+K31+M31+O31+Q31+S31+U31+W31+Y31+AA31+AC31+AE31+AG31+AI31+AK31+AM31+AO31)</f>
        <v>0</v>
      </c>
      <c r="H31" s="764"/>
      <c r="I31" s="676"/>
      <c r="J31" s="764"/>
      <c r="K31" s="765"/>
      <c r="L31" s="764"/>
      <c r="M31" s="765"/>
      <c r="N31" s="764"/>
      <c r="O31" s="765"/>
      <c r="P31" s="764"/>
      <c r="Q31" s="676"/>
      <c r="R31" s="764"/>
      <c r="S31" s="676"/>
      <c r="T31" s="766"/>
      <c r="U31" s="765"/>
      <c r="V31" s="764"/>
      <c r="W31" s="765"/>
      <c r="X31" s="764"/>
      <c r="Y31" s="765"/>
      <c r="Z31" s="764"/>
      <c r="AA31" s="767"/>
      <c r="AB31" s="764"/>
      <c r="AC31" s="767"/>
      <c r="AD31" s="764"/>
      <c r="AE31" s="765"/>
      <c r="AF31" s="764"/>
      <c r="AG31" s="767"/>
      <c r="AH31" s="764"/>
      <c r="AI31" s="767"/>
      <c r="AJ31" s="764"/>
      <c r="AK31" s="765"/>
      <c r="AL31" s="764"/>
      <c r="AM31" s="765"/>
      <c r="AN31" s="766"/>
      <c r="AO31" s="765"/>
      <c r="AP31" s="760"/>
      <c r="AQ31" s="767"/>
      <c r="AR31" s="767"/>
      <c r="AS31" s="767"/>
      <c r="AT31" s="767"/>
      <c r="AU31" s="767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768" t="s">
        <v>48</v>
      </c>
      <c r="B33" s="769">
        <f t="shared" ref="B33:H33" si="19">SUM(B31:B32)</f>
        <v>0</v>
      </c>
      <c r="C33" s="770">
        <f t="shared" si="19"/>
        <v>0</v>
      </c>
      <c r="D33" s="769">
        <f t="shared" si="19"/>
        <v>0</v>
      </c>
      <c r="E33" s="771">
        <f t="shared" si="19"/>
        <v>0</v>
      </c>
      <c r="F33" s="771">
        <f t="shared" si="19"/>
        <v>0</v>
      </c>
      <c r="G33" s="771">
        <f t="shared" si="19"/>
        <v>0</v>
      </c>
      <c r="H33" s="682">
        <f t="shared" si="19"/>
        <v>0</v>
      </c>
      <c r="I33" s="772">
        <f t="shared" ref="I33:AO33" si="20">SUM(I31:I32)</f>
        <v>0</v>
      </c>
      <c r="J33" s="682">
        <f t="shared" si="20"/>
        <v>0</v>
      </c>
      <c r="K33" s="772">
        <f t="shared" si="20"/>
        <v>0</v>
      </c>
      <c r="L33" s="682">
        <f t="shared" si="20"/>
        <v>0</v>
      </c>
      <c r="M33" s="772">
        <f t="shared" si="20"/>
        <v>0</v>
      </c>
      <c r="N33" s="682">
        <f t="shared" si="20"/>
        <v>0</v>
      </c>
      <c r="O33" s="772">
        <f t="shared" si="20"/>
        <v>0</v>
      </c>
      <c r="P33" s="682">
        <f t="shared" si="20"/>
        <v>0</v>
      </c>
      <c r="Q33" s="772">
        <f t="shared" si="20"/>
        <v>0</v>
      </c>
      <c r="R33" s="682">
        <f t="shared" si="20"/>
        <v>0</v>
      </c>
      <c r="S33" s="772">
        <f t="shared" si="20"/>
        <v>0</v>
      </c>
      <c r="T33" s="682">
        <f t="shared" si="20"/>
        <v>0</v>
      </c>
      <c r="U33" s="772">
        <f t="shared" si="20"/>
        <v>0</v>
      </c>
      <c r="V33" s="682">
        <f t="shared" si="20"/>
        <v>0</v>
      </c>
      <c r="W33" s="772">
        <f t="shared" si="20"/>
        <v>0</v>
      </c>
      <c r="X33" s="682">
        <f t="shared" si="20"/>
        <v>0</v>
      </c>
      <c r="Y33" s="772">
        <f t="shared" si="20"/>
        <v>0</v>
      </c>
      <c r="Z33" s="682">
        <f t="shared" si="20"/>
        <v>0</v>
      </c>
      <c r="AA33" s="772">
        <f t="shared" si="20"/>
        <v>0</v>
      </c>
      <c r="AB33" s="682">
        <f t="shared" si="20"/>
        <v>0</v>
      </c>
      <c r="AC33" s="772">
        <f t="shared" si="20"/>
        <v>0</v>
      </c>
      <c r="AD33" s="682">
        <f t="shared" si="20"/>
        <v>0</v>
      </c>
      <c r="AE33" s="772">
        <f t="shared" si="20"/>
        <v>0</v>
      </c>
      <c r="AF33" s="682">
        <f t="shared" si="20"/>
        <v>0</v>
      </c>
      <c r="AG33" s="772">
        <f t="shared" si="20"/>
        <v>0</v>
      </c>
      <c r="AH33" s="682">
        <f t="shared" si="20"/>
        <v>0</v>
      </c>
      <c r="AI33" s="772">
        <f t="shared" si="20"/>
        <v>0</v>
      </c>
      <c r="AJ33" s="682">
        <f t="shared" si="20"/>
        <v>0</v>
      </c>
      <c r="AK33" s="772">
        <f t="shared" si="20"/>
        <v>0</v>
      </c>
      <c r="AL33" s="682">
        <f t="shared" si="20"/>
        <v>0</v>
      </c>
      <c r="AM33" s="772">
        <f t="shared" si="20"/>
        <v>0</v>
      </c>
      <c r="AN33" s="682">
        <f t="shared" si="20"/>
        <v>0</v>
      </c>
      <c r="AO33" s="683">
        <f t="shared" si="20"/>
        <v>0</v>
      </c>
      <c r="AP33" s="687">
        <f>SUM(AP31:AP32)</f>
        <v>0</v>
      </c>
      <c r="AQ33" s="683">
        <f>SUM(AQ31:AQ32)</f>
        <v>0</v>
      </c>
      <c r="AR33" s="683"/>
      <c r="AS33" s="683"/>
      <c r="AT33" s="683">
        <f>SUM(AT31:AT32)</f>
        <v>0</v>
      </c>
      <c r="AU33" s="683">
        <f>SUM(AU31:AU32)</f>
        <v>0</v>
      </c>
      <c r="AV33" s="757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73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611" t="s">
        <v>3</v>
      </c>
      <c r="B35" s="2611" t="s">
        <v>64</v>
      </c>
      <c r="C35" s="2618" t="s">
        <v>65</v>
      </c>
      <c r="D35" s="2619"/>
      <c r="E35" s="2618" t="s">
        <v>56</v>
      </c>
      <c r="F35" s="2591"/>
      <c r="G35" s="2619"/>
      <c r="H35" s="2654" t="s">
        <v>66</v>
      </c>
      <c r="I35" s="2655"/>
      <c r="J35" s="2655"/>
      <c r="K35" s="2655"/>
      <c r="L35" s="2655"/>
      <c r="M35" s="265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625"/>
      <c r="B36" s="2625"/>
      <c r="C36" s="774" t="s">
        <v>59</v>
      </c>
      <c r="D36" s="774" t="s">
        <v>60</v>
      </c>
      <c r="E36" s="626" t="s">
        <v>34</v>
      </c>
      <c r="F36" s="662" t="s">
        <v>35</v>
      </c>
      <c r="G36" s="775" t="s">
        <v>36</v>
      </c>
      <c r="H36" s="776" t="s">
        <v>67</v>
      </c>
      <c r="I36" s="777" t="s">
        <v>68</v>
      </c>
      <c r="J36" s="777" t="s">
        <v>69</v>
      </c>
      <c r="K36" s="777" t="s">
        <v>70</v>
      </c>
      <c r="L36" s="777" t="s">
        <v>71</v>
      </c>
      <c r="M36" s="778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650" t="s">
        <v>61</v>
      </c>
      <c r="B37" s="779">
        <f>SUM(C37:D37)</f>
        <v>5</v>
      </c>
      <c r="C37" s="676"/>
      <c r="D37" s="676">
        <v>5</v>
      </c>
      <c r="E37" s="780">
        <f>SUM(F37:G37)</f>
        <v>16</v>
      </c>
      <c r="F37" s="781">
        <v>8</v>
      </c>
      <c r="G37" s="676">
        <v>8</v>
      </c>
      <c r="H37" s="673"/>
      <c r="I37" s="782"/>
      <c r="J37" s="782">
        <v>5</v>
      </c>
      <c r="K37" s="782"/>
      <c r="L37" s="782"/>
      <c r="M37" s="67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783" t="s">
        <v>62</v>
      </c>
      <c r="B38" s="784">
        <f>SUM(C38:D38)</f>
        <v>0</v>
      </c>
      <c r="C38" s="785"/>
      <c r="D38" s="785"/>
      <c r="E38" s="786">
        <f>SUM(F38:G38)</f>
        <v>0</v>
      </c>
      <c r="F38" s="787"/>
      <c r="G38" s="785"/>
      <c r="H38" s="788"/>
      <c r="I38" s="789"/>
      <c r="J38" s="789"/>
      <c r="K38" s="789"/>
      <c r="L38" s="789"/>
      <c r="M38" s="79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768" t="s">
        <v>48</v>
      </c>
      <c r="B39" s="769">
        <f t="shared" ref="B39:M39" si="21">SUM(B37:B38)</f>
        <v>5</v>
      </c>
      <c r="C39" s="682">
        <f t="shared" si="21"/>
        <v>0</v>
      </c>
      <c r="D39" s="687">
        <f t="shared" si="21"/>
        <v>5</v>
      </c>
      <c r="E39" s="791">
        <f t="shared" si="21"/>
        <v>16</v>
      </c>
      <c r="F39" s="772">
        <f t="shared" si="21"/>
        <v>8</v>
      </c>
      <c r="G39" s="772">
        <f t="shared" si="21"/>
        <v>8</v>
      </c>
      <c r="H39" s="682">
        <f t="shared" si="21"/>
        <v>0</v>
      </c>
      <c r="I39" s="792">
        <f t="shared" si="21"/>
        <v>0</v>
      </c>
      <c r="J39" s="792">
        <f t="shared" si="21"/>
        <v>5</v>
      </c>
      <c r="K39" s="792">
        <f t="shared" si="21"/>
        <v>0</v>
      </c>
      <c r="L39" s="792">
        <f t="shared" si="21"/>
        <v>0</v>
      </c>
      <c r="M39" s="684">
        <f t="shared" si="21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607" t="s">
        <v>3</v>
      </c>
      <c r="B41" s="2611" t="s">
        <v>4</v>
      </c>
      <c r="C41" s="2611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793"/>
      <c r="Y41" s="794"/>
      <c r="Z41" s="794"/>
      <c r="AA41" s="794"/>
      <c r="AB41" s="794"/>
      <c r="AC41" s="794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621"/>
      <c r="B42" s="2625"/>
      <c r="C42" s="2625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793"/>
      <c r="Y42" s="794"/>
      <c r="Z42" s="794"/>
      <c r="AA42" s="794"/>
      <c r="AB42" s="794"/>
      <c r="AC42" s="794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611" t="s">
        <v>74</v>
      </c>
      <c r="B43" s="46" t="s">
        <v>52</v>
      </c>
      <c r="C43" s="79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793"/>
      <c r="Y43" s="794"/>
      <c r="Z43" s="794"/>
      <c r="AA43" s="794"/>
      <c r="AB43" s="794"/>
      <c r="AC43" s="794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625"/>
      <c r="B44" s="77" t="s">
        <v>39</v>
      </c>
      <c r="C44" s="78"/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793"/>
      <c r="Y44" s="794"/>
      <c r="Z44" s="794"/>
      <c r="AA44" s="794"/>
      <c r="AB44" s="794"/>
      <c r="AC44" s="794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611" t="s">
        <v>75</v>
      </c>
      <c r="B45" s="46" t="s">
        <v>52</v>
      </c>
      <c r="C45" s="795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793"/>
      <c r="Y45" s="794"/>
      <c r="Z45" s="794"/>
      <c r="AA45" s="794"/>
      <c r="AB45" s="794"/>
      <c r="AC45" s="794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625"/>
      <c r="B46" s="79" t="s">
        <v>39</v>
      </c>
      <c r="C46" s="67"/>
      <c r="D46" s="80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793"/>
      <c r="Y46" s="794"/>
      <c r="Z46" s="794"/>
      <c r="AA46" s="794"/>
      <c r="AB46" s="794"/>
      <c r="AC46" s="794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549"/>
      <c r="C47" s="549"/>
      <c r="D47" s="550"/>
      <c r="E47" s="550"/>
      <c r="F47" s="550"/>
      <c r="G47" s="550"/>
      <c r="H47" s="550"/>
      <c r="I47" s="550"/>
      <c r="J47" s="550"/>
      <c r="K47" s="550"/>
      <c r="L47" s="551"/>
      <c r="M47" s="552"/>
      <c r="N47" s="553"/>
      <c r="O47" s="253"/>
      <c r="P47" s="253"/>
      <c r="Q47" s="253"/>
      <c r="R47" s="253"/>
      <c r="S47" s="253"/>
      <c r="T47" s="253"/>
      <c r="U47" s="253"/>
      <c r="V47" s="554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2661" t="s">
        <v>78</v>
      </c>
      <c r="G48" s="2591"/>
      <c r="H48" s="2591"/>
      <c r="I48" s="2591"/>
      <c r="J48" s="2591"/>
      <c r="K48" s="2591"/>
      <c r="L48" s="2591"/>
      <c r="M48" s="2591"/>
      <c r="N48" s="2591"/>
      <c r="O48" s="2591"/>
      <c r="P48" s="2591"/>
      <c r="Q48" s="2591"/>
      <c r="R48" s="2591"/>
      <c r="S48" s="2591"/>
      <c r="T48" s="2591"/>
      <c r="U48" s="2591"/>
      <c r="V48" s="2591"/>
      <c r="W48" s="2591"/>
      <c r="X48" s="2591"/>
      <c r="Y48" s="2591"/>
      <c r="Z48" s="2591"/>
      <c r="AA48" s="2591"/>
      <c r="AB48" s="2591"/>
      <c r="AC48" s="2591"/>
      <c r="AD48" s="2591"/>
      <c r="AE48" s="2591"/>
      <c r="AF48" s="2591"/>
      <c r="AG48" s="2591"/>
      <c r="AH48" s="2591"/>
      <c r="AI48" s="2591"/>
      <c r="AJ48" s="2591"/>
      <c r="AK48" s="2591"/>
      <c r="AL48" s="2591"/>
      <c r="AM48" s="2662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483"/>
      <c r="B49" s="2484"/>
      <c r="C49" s="2659"/>
      <c r="D49" s="2589"/>
      <c r="E49" s="2660"/>
      <c r="F49" s="2661" t="s">
        <v>15</v>
      </c>
      <c r="G49" s="2665"/>
      <c r="H49" s="2661" t="s">
        <v>16</v>
      </c>
      <c r="I49" s="2665"/>
      <c r="J49" s="2661" t="s">
        <v>17</v>
      </c>
      <c r="K49" s="2665"/>
      <c r="L49" s="2661" t="s">
        <v>18</v>
      </c>
      <c r="M49" s="2665"/>
      <c r="N49" s="2661" t="s">
        <v>19</v>
      </c>
      <c r="O49" s="2665"/>
      <c r="P49" s="2663" t="s">
        <v>20</v>
      </c>
      <c r="Q49" s="2664"/>
      <c r="R49" s="2663" t="s">
        <v>21</v>
      </c>
      <c r="S49" s="2664"/>
      <c r="T49" s="2663" t="s">
        <v>22</v>
      </c>
      <c r="U49" s="2664"/>
      <c r="V49" s="2663" t="s">
        <v>23</v>
      </c>
      <c r="W49" s="2664"/>
      <c r="X49" s="2663" t="s">
        <v>24</v>
      </c>
      <c r="Y49" s="2664"/>
      <c r="Z49" s="2663" t="s">
        <v>25</v>
      </c>
      <c r="AA49" s="2664"/>
      <c r="AB49" s="2663" t="s">
        <v>26</v>
      </c>
      <c r="AC49" s="2664"/>
      <c r="AD49" s="2663" t="s">
        <v>27</v>
      </c>
      <c r="AE49" s="2664"/>
      <c r="AF49" s="2663" t="s">
        <v>28</v>
      </c>
      <c r="AG49" s="2664"/>
      <c r="AH49" s="2663" t="s">
        <v>29</v>
      </c>
      <c r="AI49" s="2664"/>
      <c r="AJ49" s="2663" t="s">
        <v>30</v>
      </c>
      <c r="AK49" s="2664"/>
      <c r="AL49" s="2663" t="s">
        <v>31</v>
      </c>
      <c r="AM49" s="2666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657"/>
      <c r="B50" s="2658"/>
      <c r="C50" s="555" t="s">
        <v>34</v>
      </c>
      <c r="D50" s="556" t="s">
        <v>35</v>
      </c>
      <c r="E50" s="796" t="s">
        <v>36</v>
      </c>
      <c r="F50" s="797" t="s">
        <v>35</v>
      </c>
      <c r="G50" s="798" t="s">
        <v>36</v>
      </c>
      <c r="H50" s="797" t="s">
        <v>35</v>
      </c>
      <c r="I50" s="798" t="s">
        <v>36</v>
      </c>
      <c r="J50" s="797" t="s">
        <v>35</v>
      </c>
      <c r="K50" s="798" t="s">
        <v>36</v>
      </c>
      <c r="L50" s="797" t="s">
        <v>35</v>
      </c>
      <c r="M50" s="798" t="s">
        <v>36</v>
      </c>
      <c r="N50" s="797" t="s">
        <v>35</v>
      </c>
      <c r="O50" s="798" t="s">
        <v>36</v>
      </c>
      <c r="P50" s="797" t="s">
        <v>35</v>
      </c>
      <c r="Q50" s="798" t="s">
        <v>36</v>
      </c>
      <c r="R50" s="797" t="s">
        <v>35</v>
      </c>
      <c r="S50" s="798" t="s">
        <v>36</v>
      </c>
      <c r="T50" s="797" t="s">
        <v>35</v>
      </c>
      <c r="U50" s="798" t="s">
        <v>36</v>
      </c>
      <c r="V50" s="797" t="s">
        <v>35</v>
      </c>
      <c r="W50" s="798" t="s">
        <v>36</v>
      </c>
      <c r="X50" s="797" t="s">
        <v>35</v>
      </c>
      <c r="Y50" s="798" t="s">
        <v>36</v>
      </c>
      <c r="Z50" s="797" t="s">
        <v>35</v>
      </c>
      <c r="AA50" s="798" t="s">
        <v>36</v>
      </c>
      <c r="AB50" s="797" t="s">
        <v>35</v>
      </c>
      <c r="AC50" s="798" t="s">
        <v>36</v>
      </c>
      <c r="AD50" s="797" t="s">
        <v>35</v>
      </c>
      <c r="AE50" s="798" t="s">
        <v>36</v>
      </c>
      <c r="AF50" s="797" t="s">
        <v>35</v>
      </c>
      <c r="AG50" s="798" t="s">
        <v>36</v>
      </c>
      <c r="AH50" s="797" t="s">
        <v>35</v>
      </c>
      <c r="AI50" s="798" t="s">
        <v>36</v>
      </c>
      <c r="AJ50" s="797" t="s">
        <v>35</v>
      </c>
      <c r="AK50" s="798" t="s">
        <v>36</v>
      </c>
      <c r="AL50" s="799" t="s">
        <v>35</v>
      </c>
      <c r="AM50" s="800" t="s">
        <v>36</v>
      </c>
      <c r="AN50" s="2620"/>
      <c r="AO50" s="2620"/>
      <c r="AP50" s="2620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57" t="s">
        <v>79</v>
      </c>
      <c r="B51" s="558" t="s">
        <v>80</v>
      </c>
      <c r="C51" s="801">
        <f>SUM(D51+E51)</f>
        <v>0</v>
      </c>
      <c r="D51" s="802">
        <f>SUM(L51+N51+P51+R51+T51+V51+X51+Z51+AB51+AD51+AF51+AH51+AJ51+AL51)</f>
        <v>0</v>
      </c>
      <c r="E51" s="803">
        <f>SUM(M51+O51+Q51+S51+U51+W51+Y51+AA51+AC51+AE51+AG51+AI51+AK51+AM51)</f>
        <v>0</v>
      </c>
      <c r="F51" s="804"/>
      <c r="G51" s="805"/>
      <c r="H51" s="804"/>
      <c r="I51" s="805"/>
      <c r="J51" s="804"/>
      <c r="K51" s="805"/>
      <c r="L51" s="806"/>
      <c r="M51" s="807"/>
      <c r="N51" s="806"/>
      <c r="O51" s="807"/>
      <c r="P51" s="808"/>
      <c r="Q51" s="807"/>
      <c r="R51" s="808"/>
      <c r="S51" s="807"/>
      <c r="T51" s="808"/>
      <c r="U51" s="807"/>
      <c r="V51" s="808"/>
      <c r="W51" s="807"/>
      <c r="X51" s="808"/>
      <c r="Y51" s="807"/>
      <c r="Z51" s="808"/>
      <c r="AA51" s="807"/>
      <c r="AB51" s="808"/>
      <c r="AC51" s="807"/>
      <c r="AD51" s="808"/>
      <c r="AE51" s="807"/>
      <c r="AF51" s="808"/>
      <c r="AG51" s="807"/>
      <c r="AH51" s="808"/>
      <c r="AI51" s="807"/>
      <c r="AJ51" s="808"/>
      <c r="AK51" s="807"/>
      <c r="AL51" s="561"/>
      <c r="AM51" s="809"/>
      <c r="AN51" s="810"/>
      <c r="AO51" s="810"/>
      <c r="AP51" s="810"/>
      <c r="AQ51" s="95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811" t="s">
        <v>81</v>
      </c>
      <c r="B52" s="812" t="s">
        <v>80</v>
      </c>
      <c r="C52" s="813">
        <f>SUM(D52+E52)</f>
        <v>0</v>
      </c>
      <c r="D52" s="506">
        <f>SUM(L52+N52+P52+R52+T52+V52+X52+Z52+AB52+AD52+AF52+AH52+AJ52+AL52)</f>
        <v>0</v>
      </c>
      <c r="E52" s="814">
        <f>SUM(M52+O52+Q52+S52+U52+W52+Y52+AA52+AC52+AE52+AG52+AI52+AK52+AM52)</f>
        <v>0</v>
      </c>
      <c r="F52" s="815"/>
      <c r="G52" s="816"/>
      <c r="H52" s="815"/>
      <c r="I52" s="816"/>
      <c r="J52" s="815"/>
      <c r="K52" s="816"/>
      <c r="L52" s="788"/>
      <c r="M52" s="790"/>
      <c r="N52" s="788"/>
      <c r="O52" s="790"/>
      <c r="P52" s="817"/>
      <c r="Q52" s="790"/>
      <c r="R52" s="817"/>
      <c r="S52" s="790"/>
      <c r="T52" s="817"/>
      <c r="U52" s="790"/>
      <c r="V52" s="817"/>
      <c r="W52" s="790"/>
      <c r="X52" s="817"/>
      <c r="Y52" s="790"/>
      <c r="Z52" s="817"/>
      <c r="AA52" s="790"/>
      <c r="AB52" s="817"/>
      <c r="AC52" s="790"/>
      <c r="AD52" s="817"/>
      <c r="AE52" s="790"/>
      <c r="AF52" s="817"/>
      <c r="AG52" s="790"/>
      <c r="AH52" s="817"/>
      <c r="AI52" s="790"/>
      <c r="AJ52" s="817"/>
      <c r="AK52" s="790"/>
      <c r="AL52" s="569"/>
      <c r="AM52" s="570"/>
      <c r="AN52" s="818"/>
      <c r="AO52" s="818"/>
      <c r="AP52" s="818"/>
      <c r="AQ52" s="95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592" t="s">
        <v>82</v>
      </c>
      <c r="B53" s="2592"/>
      <c r="C53" s="2592"/>
      <c r="D53" s="2592"/>
      <c r="E53" s="2592"/>
      <c r="F53" s="2592"/>
      <c r="G53" s="2592"/>
      <c r="H53" s="2592"/>
      <c r="I53" s="2592"/>
      <c r="J53" s="2592"/>
      <c r="K53" s="2592"/>
      <c r="L53" s="2592"/>
      <c r="M53" s="2592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2668" t="s">
        <v>78</v>
      </c>
      <c r="G54" s="2596"/>
      <c r="H54" s="2596"/>
      <c r="I54" s="2596"/>
      <c r="J54" s="2596"/>
      <c r="K54" s="2596"/>
      <c r="L54" s="2596"/>
      <c r="M54" s="2596"/>
      <c r="N54" s="2596"/>
      <c r="O54" s="2596"/>
      <c r="P54" s="2596"/>
      <c r="Q54" s="2596"/>
      <c r="R54" s="2596"/>
      <c r="S54" s="2596"/>
      <c r="T54" s="2596"/>
      <c r="U54" s="2596"/>
      <c r="V54" s="2596"/>
      <c r="W54" s="2596"/>
      <c r="X54" s="2596"/>
      <c r="Y54" s="2596"/>
      <c r="Z54" s="2596"/>
      <c r="AA54" s="2596"/>
      <c r="AB54" s="2596"/>
      <c r="AC54" s="2596"/>
      <c r="AD54" s="2596"/>
      <c r="AE54" s="2596"/>
      <c r="AF54" s="2596"/>
      <c r="AG54" s="2596"/>
      <c r="AH54" s="2596"/>
      <c r="AI54" s="2596"/>
      <c r="AJ54" s="2596"/>
      <c r="AK54" s="2596"/>
      <c r="AL54" s="2596"/>
      <c r="AM54" s="2669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483"/>
      <c r="B55" s="2484"/>
      <c r="C55" s="2589"/>
      <c r="D55" s="2589"/>
      <c r="E55" s="2660"/>
      <c r="F55" s="2661" t="s">
        <v>15</v>
      </c>
      <c r="G55" s="2665"/>
      <c r="H55" s="2661" t="s">
        <v>16</v>
      </c>
      <c r="I55" s="2665"/>
      <c r="J55" s="2661" t="s">
        <v>17</v>
      </c>
      <c r="K55" s="2665"/>
      <c r="L55" s="2661" t="s">
        <v>18</v>
      </c>
      <c r="M55" s="2665"/>
      <c r="N55" s="2661" t="s">
        <v>19</v>
      </c>
      <c r="O55" s="2665"/>
      <c r="P55" s="2663" t="s">
        <v>20</v>
      </c>
      <c r="Q55" s="2664"/>
      <c r="R55" s="2663" t="s">
        <v>21</v>
      </c>
      <c r="S55" s="2664"/>
      <c r="T55" s="2663" t="s">
        <v>22</v>
      </c>
      <c r="U55" s="2664"/>
      <c r="V55" s="2663" t="s">
        <v>23</v>
      </c>
      <c r="W55" s="2664"/>
      <c r="X55" s="2663" t="s">
        <v>24</v>
      </c>
      <c r="Y55" s="2664"/>
      <c r="Z55" s="2663" t="s">
        <v>25</v>
      </c>
      <c r="AA55" s="2664"/>
      <c r="AB55" s="2663" t="s">
        <v>26</v>
      </c>
      <c r="AC55" s="2664"/>
      <c r="AD55" s="2663" t="s">
        <v>27</v>
      </c>
      <c r="AE55" s="2664"/>
      <c r="AF55" s="2663" t="s">
        <v>28</v>
      </c>
      <c r="AG55" s="2664"/>
      <c r="AH55" s="2663" t="s">
        <v>29</v>
      </c>
      <c r="AI55" s="2664"/>
      <c r="AJ55" s="2663" t="s">
        <v>30</v>
      </c>
      <c r="AK55" s="2664"/>
      <c r="AL55" s="2663" t="s">
        <v>31</v>
      </c>
      <c r="AM55" s="2666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657"/>
      <c r="B56" s="2658"/>
      <c r="C56" s="819" t="s">
        <v>34</v>
      </c>
      <c r="D56" s="820" t="s">
        <v>35</v>
      </c>
      <c r="E56" s="100" t="s">
        <v>36</v>
      </c>
      <c r="F56" s="573" t="s">
        <v>35</v>
      </c>
      <c r="G56" s="424" t="s">
        <v>36</v>
      </c>
      <c r="H56" s="573" t="s">
        <v>35</v>
      </c>
      <c r="I56" s="424" t="s">
        <v>36</v>
      </c>
      <c r="J56" s="573" t="s">
        <v>35</v>
      </c>
      <c r="K56" s="424" t="s">
        <v>36</v>
      </c>
      <c r="L56" s="573" t="s">
        <v>35</v>
      </c>
      <c r="M56" s="424" t="s">
        <v>36</v>
      </c>
      <c r="N56" s="573" t="s">
        <v>35</v>
      </c>
      <c r="O56" s="424" t="s">
        <v>36</v>
      </c>
      <c r="P56" s="573" t="s">
        <v>35</v>
      </c>
      <c r="Q56" s="424" t="s">
        <v>36</v>
      </c>
      <c r="R56" s="573" t="s">
        <v>35</v>
      </c>
      <c r="S56" s="424" t="s">
        <v>36</v>
      </c>
      <c r="T56" s="573" t="s">
        <v>35</v>
      </c>
      <c r="U56" s="424" t="s">
        <v>36</v>
      </c>
      <c r="V56" s="573" t="s">
        <v>35</v>
      </c>
      <c r="W56" s="424" t="s">
        <v>36</v>
      </c>
      <c r="X56" s="573" t="s">
        <v>35</v>
      </c>
      <c r="Y56" s="424" t="s">
        <v>36</v>
      </c>
      <c r="Z56" s="573" t="s">
        <v>35</v>
      </c>
      <c r="AA56" s="424" t="s">
        <v>36</v>
      </c>
      <c r="AB56" s="573" t="s">
        <v>35</v>
      </c>
      <c r="AC56" s="424" t="s">
        <v>36</v>
      </c>
      <c r="AD56" s="573" t="s">
        <v>35</v>
      </c>
      <c r="AE56" s="424" t="s">
        <v>36</v>
      </c>
      <c r="AF56" s="573" t="s">
        <v>35</v>
      </c>
      <c r="AG56" s="424" t="s">
        <v>36</v>
      </c>
      <c r="AH56" s="573" t="s">
        <v>35</v>
      </c>
      <c r="AI56" s="424" t="s">
        <v>36</v>
      </c>
      <c r="AJ56" s="573" t="s">
        <v>35</v>
      </c>
      <c r="AK56" s="424" t="s">
        <v>36</v>
      </c>
      <c r="AL56" s="102" t="s">
        <v>35</v>
      </c>
      <c r="AM56" s="103" t="s">
        <v>36</v>
      </c>
      <c r="AN56" s="2620"/>
      <c r="AO56" s="2620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821" t="s">
        <v>38</v>
      </c>
      <c r="C57" s="822">
        <f>SUM(D57+E57)</f>
        <v>0</v>
      </c>
      <c r="D57" s="823">
        <f t="shared" ref="D57:E62" si="23">SUM(H57+J57+L57+N57+P57+R57+T57+V57+X57+Z57+AB57+AD57+AF57+AH57+AJ57+AL57)</f>
        <v>0</v>
      </c>
      <c r="E57" s="824">
        <f t="shared" si="23"/>
        <v>0</v>
      </c>
      <c r="F57" s="825"/>
      <c r="G57" s="826"/>
      <c r="H57" s="764"/>
      <c r="I57" s="767"/>
      <c r="J57" s="764"/>
      <c r="K57" s="765"/>
      <c r="L57" s="764"/>
      <c r="M57" s="765"/>
      <c r="N57" s="764"/>
      <c r="O57" s="765"/>
      <c r="P57" s="766"/>
      <c r="Q57" s="765"/>
      <c r="R57" s="766"/>
      <c r="S57" s="765"/>
      <c r="T57" s="766"/>
      <c r="U57" s="765"/>
      <c r="V57" s="766"/>
      <c r="W57" s="765"/>
      <c r="X57" s="766"/>
      <c r="Y57" s="765"/>
      <c r="Z57" s="766"/>
      <c r="AA57" s="765"/>
      <c r="AB57" s="766"/>
      <c r="AC57" s="765"/>
      <c r="AD57" s="766"/>
      <c r="AE57" s="765"/>
      <c r="AF57" s="766"/>
      <c r="AG57" s="765"/>
      <c r="AH57" s="766"/>
      <c r="AI57" s="765"/>
      <c r="AJ57" s="766"/>
      <c r="AK57" s="765"/>
      <c r="AL57" s="766"/>
      <c r="AM57" s="827"/>
      <c r="AN57" s="828"/>
      <c r="AO57" s="828"/>
      <c r="AP57" s="95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5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95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5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95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5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95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5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95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2667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95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821" t="s">
        <v>39</v>
      </c>
      <c r="C63" s="822">
        <f t="shared" si="28"/>
        <v>0</v>
      </c>
      <c r="D63" s="823">
        <f t="shared" ref="D63:E68" si="31">SUM(J63+L63+N63)</f>
        <v>0</v>
      </c>
      <c r="E63" s="824">
        <f t="shared" si="31"/>
        <v>0</v>
      </c>
      <c r="F63" s="825"/>
      <c r="G63" s="826"/>
      <c r="H63" s="825"/>
      <c r="I63" s="826"/>
      <c r="J63" s="764"/>
      <c r="K63" s="765"/>
      <c r="L63" s="764"/>
      <c r="M63" s="765"/>
      <c r="N63" s="764"/>
      <c r="O63" s="765"/>
      <c r="P63" s="829"/>
      <c r="Q63" s="830"/>
      <c r="R63" s="829"/>
      <c r="S63" s="830"/>
      <c r="T63" s="829"/>
      <c r="U63" s="830"/>
      <c r="V63" s="829"/>
      <c r="W63" s="830"/>
      <c r="X63" s="829"/>
      <c r="Y63" s="830"/>
      <c r="Z63" s="829"/>
      <c r="AA63" s="830"/>
      <c r="AB63" s="829"/>
      <c r="AC63" s="830"/>
      <c r="AD63" s="829"/>
      <c r="AE63" s="830"/>
      <c r="AF63" s="829"/>
      <c r="AG63" s="830"/>
      <c r="AH63" s="829"/>
      <c r="AI63" s="830"/>
      <c r="AJ63" s="825"/>
      <c r="AK63" s="830"/>
      <c r="AL63" s="829"/>
      <c r="AM63" s="831"/>
      <c r="AN63" s="828"/>
      <c r="AO63" s="828"/>
      <c r="AP63" s="95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2667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95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821" t="s">
        <v>38</v>
      </c>
      <c r="C65" s="822">
        <f t="shared" si="28"/>
        <v>0</v>
      </c>
      <c r="D65" s="823">
        <f t="shared" si="31"/>
        <v>0</v>
      </c>
      <c r="E65" s="824">
        <f t="shared" si="31"/>
        <v>0</v>
      </c>
      <c r="F65" s="825"/>
      <c r="G65" s="826"/>
      <c r="H65" s="825"/>
      <c r="I65" s="826"/>
      <c r="J65" s="764"/>
      <c r="K65" s="765"/>
      <c r="L65" s="764"/>
      <c r="M65" s="765"/>
      <c r="N65" s="764"/>
      <c r="O65" s="765"/>
      <c r="P65" s="829"/>
      <c r="Q65" s="830"/>
      <c r="R65" s="829"/>
      <c r="S65" s="830"/>
      <c r="T65" s="829"/>
      <c r="U65" s="830"/>
      <c r="V65" s="829"/>
      <c r="W65" s="830"/>
      <c r="X65" s="829"/>
      <c r="Y65" s="830"/>
      <c r="Z65" s="829"/>
      <c r="AA65" s="830"/>
      <c r="AB65" s="829"/>
      <c r="AC65" s="830"/>
      <c r="AD65" s="829"/>
      <c r="AE65" s="830"/>
      <c r="AF65" s="829"/>
      <c r="AG65" s="830"/>
      <c r="AH65" s="829"/>
      <c r="AI65" s="830"/>
      <c r="AJ65" s="825"/>
      <c r="AK65" s="830"/>
      <c r="AL65" s="829"/>
      <c r="AM65" s="831"/>
      <c r="AN65" s="828"/>
      <c r="AO65" s="828"/>
      <c r="AP65" s="95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5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95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5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95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2667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95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821" t="s">
        <v>38</v>
      </c>
      <c r="C69" s="822">
        <f t="shared" si="28"/>
        <v>0</v>
      </c>
      <c r="D69" s="823">
        <f>SUM(J69+L69+N69+P69+R69+T69+V69+X69+Z69+AB69+AD69+AF69+AH69+AJ69+AL69)</f>
        <v>0</v>
      </c>
      <c r="E69" s="824">
        <f>SUM(K69+M69+O69+Q69+S69+U69+W69+Y69+AA69+AC69+AE69+AG69+AI69+AK69+AM69)</f>
        <v>0</v>
      </c>
      <c r="F69" s="825"/>
      <c r="G69" s="826"/>
      <c r="H69" s="825"/>
      <c r="I69" s="830"/>
      <c r="J69" s="764"/>
      <c r="K69" s="765"/>
      <c r="L69" s="764"/>
      <c r="M69" s="765"/>
      <c r="N69" s="764"/>
      <c r="O69" s="765"/>
      <c r="P69" s="764"/>
      <c r="Q69" s="765"/>
      <c r="R69" s="764"/>
      <c r="S69" s="765"/>
      <c r="T69" s="764"/>
      <c r="U69" s="765"/>
      <c r="V69" s="764"/>
      <c r="W69" s="765"/>
      <c r="X69" s="764"/>
      <c r="Y69" s="765"/>
      <c r="Z69" s="764"/>
      <c r="AA69" s="765"/>
      <c r="AB69" s="764"/>
      <c r="AC69" s="765"/>
      <c r="AD69" s="764"/>
      <c r="AE69" s="765"/>
      <c r="AF69" s="764"/>
      <c r="AG69" s="765"/>
      <c r="AH69" s="764"/>
      <c r="AI69" s="765"/>
      <c r="AJ69" s="764"/>
      <c r="AK69" s="765"/>
      <c r="AL69" s="764"/>
      <c r="AM69" s="827"/>
      <c r="AN69" s="828"/>
      <c r="AO69" s="828"/>
      <c r="AP69" s="95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2667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95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821" t="s">
        <v>38</v>
      </c>
      <c r="C71" s="822">
        <f t="shared" si="28"/>
        <v>0</v>
      </c>
      <c r="D71" s="823">
        <f t="shared" si="32"/>
        <v>0</v>
      </c>
      <c r="E71" s="824">
        <f t="shared" si="32"/>
        <v>0</v>
      </c>
      <c r="F71" s="825"/>
      <c r="G71" s="826"/>
      <c r="H71" s="825"/>
      <c r="I71" s="826"/>
      <c r="J71" s="764"/>
      <c r="K71" s="765"/>
      <c r="L71" s="764"/>
      <c r="M71" s="765"/>
      <c r="N71" s="764"/>
      <c r="O71" s="765"/>
      <c r="P71" s="764"/>
      <c r="Q71" s="765"/>
      <c r="R71" s="764"/>
      <c r="S71" s="765"/>
      <c r="T71" s="764"/>
      <c r="U71" s="765"/>
      <c r="V71" s="764"/>
      <c r="W71" s="765"/>
      <c r="X71" s="764"/>
      <c r="Y71" s="765"/>
      <c r="Z71" s="764"/>
      <c r="AA71" s="765"/>
      <c r="AB71" s="764"/>
      <c r="AC71" s="765"/>
      <c r="AD71" s="764"/>
      <c r="AE71" s="765"/>
      <c r="AF71" s="764"/>
      <c r="AG71" s="765"/>
      <c r="AH71" s="764"/>
      <c r="AI71" s="765"/>
      <c r="AJ71" s="764"/>
      <c r="AK71" s="765"/>
      <c r="AL71" s="764"/>
      <c r="AM71" s="827"/>
      <c r="AN71" s="828"/>
      <c r="AO71" s="828"/>
      <c r="AP71" s="95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2667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95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821" t="s">
        <v>38</v>
      </c>
      <c r="C73" s="822">
        <f t="shared" si="28"/>
        <v>0</v>
      </c>
      <c r="D73" s="823">
        <f t="shared" si="32"/>
        <v>0</v>
      </c>
      <c r="E73" s="824">
        <f t="shared" si="32"/>
        <v>0</v>
      </c>
      <c r="F73" s="825"/>
      <c r="G73" s="826"/>
      <c r="H73" s="825"/>
      <c r="I73" s="826"/>
      <c r="J73" s="764"/>
      <c r="K73" s="765"/>
      <c r="L73" s="764"/>
      <c r="M73" s="765"/>
      <c r="N73" s="764"/>
      <c r="O73" s="765"/>
      <c r="P73" s="764"/>
      <c r="Q73" s="765"/>
      <c r="R73" s="764"/>
      <c r="S73" s="765"/>
      <c r="T73" s="764"/>
      <c r="U73" s="765"/>
      <c r="V73" s="764"/>
      <c r="W73" s="765"/>
      <c r="X73" s="764"/>
      <c r="Y73" s="765"/>
      <c r="Z73" s="764"/>
      <c r="AA73" s="765"/>
      <c r="AB73" s="764"/>
      <c r="AC73" s="765"/>
      <c r="AD73" s="764"/>
      <c r="AE73" s="765"/>
      <c r="AF73" s="764"/>
      <c r="AG73" s="765"/>
      <c r="AH73" s="764"/>
      <c r="AI73" s="765"/>
      <c r="AJ73" s="764"/>
      <c r="AK73" s="765"/>
      <c r="AL73" s="764"/>
      <c r="AM73" s="827"/>
      <c r="AN73" s="828"/>
      <c r="AO73" s="828"/>
      <c r="AP73" s="95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5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95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5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95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5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95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5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95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2667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95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582" t="s">
        <v>91</v>
      </c>
      <c r="B79" s="583"/>
      <c r="C79" s="583"/>
      <c r="D79" s="584"/>
      <c r="E79" s="584"/>
      <c r="F79" s="584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2670" t="s">
        <v>93</v>
      </c>
      <c r="C80" s="2670"/>
      <c r="D80" s="2670" t="s">
        <v>94</v>
      </c>
      <c r="E80" s="2671"/>
      <c r="F80" s="2672" t="s">
        <v>95</v>
      </c>
      <c r="G80" s="2670"/>
      <c r="H80" s="2672" t="s">
        <v>96</v>
      </c>
      <c r="I80" s="2670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32"/>
      <c r="X80" s="833"/>
      <c r="Y80" s="833"/>
      <c r="Z80" s="833"/>
      <c r="AA80" s="833"/>
      <c r="AB80" s="833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2667"/>
      <c r="B81" s="834" t="s">
        <v>97</v>
      </c>
      <c r="C81" s="835" t="s">
        <v>98</v>
      </c>
      <c r="D81" s="834" t="s">
        <v>97</v>
      </c>
      <c r="E81" s="836" t="s">
        <v>98</v>
      </c>
      <c r="F81" s="837" t="s">
        <v>97</v>
      </c>
      <c r="G81" s="835" t="s">
        <v>98</v>
      </c>
      <c r="H81" s="837" t="s">
        <v>97</v>
      </c>
      <c r="I81" s="835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32"/>
      <c r="X81" s="833"/>
      <c r="Y81" s="833"/>
      <c r="Z81" s="833"/>
      <c r="AA81" s="833"/>
      <c r="AB81" s="833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838" t="s">
        <v>99</v>
      </c>
      <c r="B82" s="839"/>
      <c r="C82" s="840"/>
      <c r="D82" s="839"/>
      <c r="E82" s="841"/>
      <c r="F82" s="842"/>
      <c r="G82" s="840"/>
      <c r="H82" s="842"/>
      <c r="I82" s="840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32"/>
      <c r="X82" s="833"/>
      <c r="Y82" s="833"/>
      <c r="Z82" s="833"/>
      <c r="AA82" s="833"/>
      <c r="AB82" s="833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32"/>
      <c r="X83" s="833"/>
      <c r="Y83" s="833"/>
      <c r="Z83" s="833"/>
      <c r="AA83" s="833"/>
      <c r="AB83" s="833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32"/>
      <c r="X84" s="833"/>
      <c r="Y84" s="833"/>
      <c r="Z84" s="833"/>
      <c r="AA84" s="833"/>
      <c r="AB84" s="833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32"/>
      <c r="X85" s="833"/>
      <c r="Y85" s="833"/>
      <c r="Z85" s="833"/>
      <c r="AA85" s="833"/>
      <c r="AB85" s="833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594"/>
      <c r="C86" s="594"/>
      <c r="D86" s="594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832"/>
      <c r="W86" s="843"/>
      <c r="X86" s="844"/>
      <c r="Y86" s="844"/>
      <c r="Z86" s="844"/>
      <c r="AA86" s="844"/>
      <c r="AB86" s="844"/>
      <c r="AC86" s="844"/>
      <c r="AD86" s="89"/>
      <c r="AE86" s="89"/>
      <c r="AF86" s="89"/>
      <c r="AG86" s="89"/>
      <c r="AH86" s="844"/>
      <c r="AI86" s="844"/>
      <c r="AJ86" s="844"/>
      <c r="AK86" s="844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845"/>
      <c r="F87" s="846"/>
      <c r="G87" s="847"/>
      <c r="H87" s="847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848"/>
      <c r="W87" s="848"/>
      <c r="X87" s="849"/>
      <c r="Y87" s="849"/>
      <c r="Z87" s="850"/>
      <c r="AA87" s="850"/>
      <c r="AB87" s="850"/>
      <c r="AC87" s="89"/>
      <c r="AD87" s="89"/>
      <c r="AE87" s="89"/>
      <c r="AF87" s="89"/>
      <c r="AG87" s="136"/>
      <c r="AH87" s="848"/>
      <c r="AI87" s="848"/>
      <c r="AJ87" s="848"/>
      <c r="AK87" s="851"/>
    </row>
    <row r="88" spans="1:75" s="2" customFormat="1" ht="15" x14ac:dyDescent="0.2">
      <c r="A88" s="2667"/>
      <c r="B88" s="2667"/>
      <c r="C88" s="2673"/>
      <c r="D88" s="2660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844"/>
      <c r="W88" s="848"/>
      <c r="X88" s="848"/>
      <c r="Y88" s="848"/>
      <c r="Z88" s="848"/>
      <c r="AA88" s="848"/>
      <c r="AB88" s="844"/>
      <c r="AC88" s="89"/>
      <c r="AD88" s="89"/>
      <c r="AE88" s="89"/>
      <c r="AF88" s="89"/>
      <c r="AG88" s="89"/>
      <c r="AH88" s="844"/>
      <c r="AI88" s="848"/>
      <c r="AJ88" s="848"/>
      <c r="AK88" s="851"/>
    </row>
    <row r="89" spans="1:75" s="2" customFormat="1" ht="15" x14ac:dyDescent="0.2">
      <c r="A89" s="138" t="s">
        <v>108</v>
      </c>
      <c r="B89" s="852">
        <v>171</v>
      </c>
      <c r="C89" s="853">
        <v>50</v>
      </c>
      <c r="D89" s="854">
        <v>126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844"/>
      <c r="W89" s="848"/>
      <c r="X89" s="848"/>
      <c r="Y89" s="848"/>
      <c r="Z89" s="848"/>
      <c r="AA89" s="848"/>
      <c r="AB89" s="844"/>
      <c r="AC89" s="89"/>
      <c r="AD89" s="89"/>
      <c r="AE89" s="89"/>
      <c r="AF89" s="89"/>
      <c r="AG89" s="89"/>
      <c r="AH89" s="844"/>
      <c r="AI89" s="848"/>
      <c r="AJ89" s="848"/>
      <c r="AK89" s="851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844"/>
      <c r="W90" s="848"/>
      <c r="X90" s="848"/>
      <c r="Y90" s="848"/>
      <c r="Z90" s="848"/>
      <c r="AA90" s="848"/>
      <c r="AB90" s="844"/>
      <c r="AC90" s="89"/>
      <c r="AD90" s="89"/>
      <c r="AE90" s="89"/>
      <c r="AF90" s="89"/>
      <c r="AG90" s="89"/>
      <c r="AH90" s="844"/>
      <c r="AI90" s="848"/>
      <c r="AJ90" s="848"/>
      <c r="AK90" s="851"/>
    </row>
    <row r="91" spans="1:75" s="2" customFormat="1" ht="2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844"/>
      <c r="W91" s="848"/>
      <c r="X91" s="848"/>
      <c r="Y91" s="848"/>
      <c r="Z91" s="848"/>
      <c r="AA91" s="848"/>
      <c r="AB91" s="844"/>
      <c r="AC91" s="89"/>
      <c r="AD91" s="89"/>
      <c r="AE91" s="89"/>
      <c r="AF91" s="89"/>
      <c r="AG91" s="89"/>
      <c r="AH91" s="844"/>
      <c r="AI91" s="848"/>
      <c r="AJ91" s="848"/>
      <c r="AK91" s="851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844"/>
      <c r="W92" s="848"/>
      <c r="X92" s="848"/>
      <c r="Y92" s="848"/>
      <c r="Z92" s="848"/>
      <c r="AA92" s="848"/>
      <c r="AB92" s="844"/>
      <c r="AC92" s="89"/>
      <c r="AD92" s="89"/>
      <c r="AE92" s="89"/>
      <c r="AF92" s="89"/>
      <c r="AG92" s="89"/>
      <c r="AH92" s="844"/>
      <c r="AI92" s="848"/>
      <c r="AJ92" s="848"/>
      <c r="AK92" s="851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844"/>
      <c r="W93" s="848"/>
      <c r="X93" s="848"/>
      <c r="Y93" s="848"/>
      <c r="Z93" s="848"/>
      <c r="AA93" s="848"/>
      <c r="AB93" s="844"/>
      <c r="AC93" s="89"/>
      <c r="AD93" s="89"/>
      <c r="AE93" s="89"/>
      <c r="AF93" s="89"/>
      <c r="AG93" s="89"/>
      <c r="AH93" s="844"/>
      <c r="AI93" s="848"/>
      <c r="AJ93" s="848"/>
      <c r="AK93" s="851"/>
    </row>
    <row r="94" spans="1:75" s="2" customFormat="1" ht="21.75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844"/>
      <c r="W94" s="848"/>
      <c r="X94" s="848"/>
      <c r="Y94" s="848"/>
      <c r="Z94" s="848"/>
      <c r="AA94" s="848"/>
      <c r="AB94" s="844"/>
      <c r="AC94" s="89"/>
      <c r="AD94" s="89"/>
      <c r="AE94" s="89"/>
      <c r="AF94" s="89"/>
      <c r="AG94" s="89"/>
      <c r="AH94" s="844"/>
      <c r="AI94" s="848"/>
      <c r="AJ94" s="855"/>
      <c r="AK94" s="856"/>
    </row>
    <row r="95" spans="1:75" s="2" customFormat="1" ht="21.75" x14ac:dyDescent="0.2">
      <c r="A95" s="857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844"/>
      <c r="W95" s="848"/>
      <c r="X95" s="848"/>
      <c r="Y95" s="848"/>
      <c r="Z95" s="848"/>
      <c r="AA95" s="848"/>
      <c r="AB95" s="844"/>
      <c r="AC95" s="89"/>
      <c r="AD95" s="89"/>
      <c r="AE95" s="89"/>
      <c r="AF95" s="89"/>
      <c r="AG95" s="89"/>
      <c r="AH95" s="844"/>
      <c r="AI95" s="858"/>
      <c r="AJ95" s="848"/>
      <c r="AK95" s="851"/>
      <c r="AL95" s="851"/>
      <c r="AM95" s="851"/>
      <c r="AN95" s="851"/>
      <c r="AO95" s="851"/>
      <c r="AP95" s="851"/>
      <c r="AQ95" s="851"/>
    </row>
    <row r="96" spans="1:75" s="2" customFormat="1" ht="15" x14ac:dyDescent="0.2">
      <c r="A96" s="40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32"/>
      <c r="W96" s="844"/>
      <c r="X96" s="844"/>
      <c r="Y96" s="844"/>
      <c r="Z96" s="844"/>
      <c r="AA96" s="844"/>
      <c r="AB96" s="844"/>
      <c r="AC96" s="89"/>
      <c r="AD96" s="89"/>
      <c r="AE96" s="89"/>
      <c r="AF96" s="89"/>
      <c r="AG96" s="89"/>
      <c r="AH96" s="89"/>
      <c r="AI96" s="89"/>
      <c r="AJ96" s="844"/>
      <c r="AK96" s="844"/>
      <c r="AL96" s="844"/>
      <c r="AM96" s="844"/>
      <c r="AN96" s="844"/>
      <c r="AO96" s="844"/>
      <c r="AP96" s="844"/>
      <c r="AQ96" s="851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2668" t="s">
        <v>120</v>
      </c>
      <c r="F97" s="2672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859"/>
      <c r="Y97" s="859"/>
      <c r="Z97" s="859"/>
      <c r="AA97" s="860"/>
      <c r="AB97" s="860"/>
      <c r="AC97" s="860"/>
      <c r="AD97" s="860"/>
      <c r="AE97" s="861"/>
      <c r="AF97" s="859"/>
      <c r="AG97" s="89"/>
      <c r="AH97" s="89"/>
      <c r="AI97" s="89"/>
      <c r="AJ97" s="89"/>
      <c r="AK97" s="89"/>
      <c r="AL97" s="859"/>
      <c r="AM97" s="860"/>
      <c r="AN97" s="860"/>
      <c r="AO97" s="860"/>
      <c r="AP97" s="860"/>
      <c r="AQ97" s="860"/>
      <c r="AR97" s="860"/>
      <c r="AS97" s="862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667"/>
      <c r="B98" s="2667"/>
      <c r="C98" s="2667"/>
      <c r="D98" s="2667"/>
      <c r="E98" s="606" t="s">
        <v>121</v>
      </c>
      <c r="F98" s="607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859"/>
      <c r="Y98" s="859"/>
      <c r="Z98" s="859"/>
      <c r="AA98" s="860"/>
      <c r="AB98" s="860"/>
      <c r="AC98" s="860"/>
      <c r="AD98" s="860"/>
      <c r="AE98" s="861"/>
      <c r="AF98" s="859"/>
      <c r="AG98" s="89"/>
      <c r="AH98" s="89"/>
      <c r="AI98" s="89"/>
      <c r="AJ98" s="89"/>
      <c r="AK98" s="89"/>
      <c r="AL98" s="859"/>
      <c r="AM98" s="860"/>
      <c r="AN98" s="860"/>
      <c r="AO98" s="860"/>
      <c r="AP98" s="860"/>
      <c r="AQ98" s="860"/>
      <c r="AR98" s="860"/>
      <c r="AS98" s="862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863" t="s">
        <v>123</v>
      </c>
      <c r="B99" s="78">
        <v>27</v>
      </c>
      <c r="C99" s="78">
        <v>2</v>
      </c>
      <c r="D99" s="677">
        <v>29</v>
      </c>
      <c r="E99" s="673"/>
      <c r="F99" s="676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859"/>
      <c r="Y99" s="859"/>
      <c r="Z99" s="859"/>
      <c r="AA99" s="860"/>
      <c r="AB99" s="860"/>
      <c r="AC99" s="860"/>
      <c r="AD99" s="860"/>
      <c r="AE99" s="861"/>
      <c r="AF99" s="859"/>
      <c r="AG99" s="89"/>
      <c r="AH99" s="89"/>
      <c r="AI99" s="89"/>
      <c r="AJ99" s="89"/>
      <c r="AK99" s="89"/>
      <c r="AL99" s="859"/>
      <c r="AM99" s="860"/>
      <c r="AN99" s="860"/>
      <c r="AO99" s="860"/>
      <c r="AP99" s="860"/>
      <c r="AQ99" s="860"/>
      <c r="AR99" s="860"/>
      <c r="AS99" s="862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/>
      <c r="C100" s="78"/>
      <c r="D100" s="78"/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844"/>
      <c r="Y100" s="844"/>
      <c r="Z100" s="844"/>
      <c r="AA100" s="833"/>
      <c r="AB100" s="833"/>
      <c r="AC100" s="833"/>
      <c r="AD100" s="833"/>
      <c r="AE100" s="861"/>
      <c r="AF100" s="844"/>
      <c r="AG100" s="89"/>
      <c r="AH100" s="89"/>
      <c r="AI100" s="89"/>
      <c r="AJ100" s="89"/>
      <c r="AK100" s="89"/>
      <c r="AL100" s="844"/>
      <c r="AM100" s="833"/>
      <c r="AN100" s="833"/>
      <c r="AO100" s="833"/>
      <c r="AP100" s="833"/>
      <c r="AQ100" s="833"/>
      <c r="AR100" s="833"/>
      <c r="AS100" s="851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/>
      <c r="C101" s="78"/>
      <c r="D101" s="78"/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844"/>
      <c r="Y101" s="844"/>
      <c r="Z101" s="844"/>
      <c r="AA101" s="833"/>
      <c r="AB101" s="833"/>
      <c r="AC101" s="833"/>
      <c r="AD101" s="833"/>
      <c r="AE101" s="861"/>
      <c r="AF101" s="844"/>
      <c r="AG101" s="89"/>
      <c r="AH101" s="89"/>
      <c r="AI101" s="89"/>
      <c r="AJ101" s="89"/>
      <c r="AK101" s="89"/>
      <c r="AL101" s="844"/>
      <c r="AM101" s="833"/>
      <c r="AN101" s="833"/>
      <c r="AO101" s="833"/>
      <c r="AP101" s="833"/>
      <c r="AQ101" s="833"/>
      <c r="AR101" s="833"/>
      <c r="AS101" s="851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/>
      <c r="C102" s="78"/>
      <c r="D102" s="78"/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844"/>
      <c r="Y102" s="844"/>
      <c r="Z102" s="844"/>
      <c r="AA102" s="833"/>
      <c r="AB102" s="833"/>
      <c r="AC102" s="833"/>
      <c r="AD102" s="833"/>
      <c r="AE102" s="861"/>
      <c r="AF102" s="844"/>
      <c r="AG102" s="89"/>
      <c r="AH102" s="89"/>
      <c r="AI102" s="89"/>
      <c r="AJ102" s="89"/>
      <c r="AK102" s="89"/>
      <c r="AL102" s="844"/>
      <c r="AM102" s="833"/>
      <c r="AN102" s="833"/>
      <c r="AO102" s="833"/>
      <c r="AP102" s="833"/>
      <c r="AQ102" s="833"/>
      <c r="AR102" s="833"/>
      <c r="AS102" s="851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/>
      <c r="C103" s="78"/>
      <c r="D103" s="78"/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844"/>
      <c r="Y103" s="844"/>
      <c r="Z103" s="844"/>
      <c r="AA103" s="833"/>
      <c r="AB103" s="833"/>
      <c r="AC103" s="833"/>
      <c r="AD103" s="833"/>
      <c r="AE103" s="861"/>
      <c r="AF103" s="844"/>
      <c r="AG103" s="89"/>
      <c r="AH103" s="89"/>
      <c r="AI103" s="89"/>
      <c r="AJ103" s="89"/>
      <c r="AK103" s="89"/>
      <c r="AL103" s="844"/>
      <c r="AM103" s="833"/>
      <c r="AN103" s="833"/>
      <c r="AO103" s="833"/>
      <c r="AP103" s="833"/>
      <c r="AQ103" s="833"/>
      <c r="AR103" s="833"/>
      <c r="AS103" s="851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864" t="s">
        <v>48</v>
      </c>
      <c r="B104" s="864">
        <v>27</v>
      </c>
      <c r="C104" s="864">
        <v>2</v>
      </c>
      <c r="D104" s="865">
        <f>SUM(D99:D103)</f>
        <v>29</v>
      </c>
      <c r="E104" s="866">
        <f>SUM(E99:E103)</f>
        <v>0</v>
      </c>
      <c r="F104" s="616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844"/>
      <c r="Y104" s="844"/>
      <c r="Z104" s="844"/>
      <c r="AA104" s="833"/>
      <c r="AB104" s="833"/>
      <c r="AC104" s="833"/>
      <c r="AD104" s="833"/>
      <c r="AE104" s="861"/>
      <c r="AF104" s="844"/>
      <c r="AG104" s="89"/>
      <c r="AH104" s="89"/>
      <c r="AI104" s="89"/>
      <c r="AJ104" s="89"/>
      <c r="AK104" s="89"/>
      <c r="AL104" s="844"/>
      <c r="AM104" s="833"/>
      <c r="AN104" s="833"/>
      <c r="AO104" s="833"/>
      <c r="AP104" s="833"/>
      <c r="AQ104" s="833"/>
      <c r="AR104" s="833"/>
      <c r="AS104" s="851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867" t="s">
        <v>128</v>
      </c>
      <c r="B105" s="136"/>
      <c r="C105" s="136"/>
      <c r="D105" s="136"/>
      <c r="E105" s="868"/>
      <c r="F105" s="869"/>
      <c r="G105" s="870"/>
      <c r="H105" s="870"/>
      <c r="I105" s="870"/>
      <c r="J105" s="870"/>
      <c r="K105" s="871"/>
      <c r="L105" s="868"/>
      <c r="M105" s="868"/>
      <c r="N105" s="89"/>
      <c r="O105" s="89"/>
      <c r="P105" s="89"/>
      <c r="Q105" s="89"/>
      <c r="R105" s="89"/>
      <c r="S105" s="89"/>
      <c r="T105" s="89"/>
      <c r="U105" s="832"/>
      <c r="V105" s="844"/>
      <c r="W105" s="844"/>
      <c r="X105" s="844"/>
      <c r="Y105" s="844"/>
      <c r="Z105" s="844"/>
      <c r="AA105" s="844"/>
      <c r="AB105" s="872"/>
      <c r="AC105" s="844"/>
      <c r="AD105" s="89"/>
      <c r="AE105" s="89"/>
      <c r="AF105" s="89"/>
      <c r="AG105" s="89"/>
      <c r="AH105" s="89"/>
      <c r="AI105" s="844"/>
      <c r="AJ105" s="844"/>
      <c r="AK105" s="844"/>
      <c r="AL105" s="844"/>
      <c r="AM105" s="844"/>
      <c r="AN105" s="844"/>
      <c r="AO105" s="844"/>
      <c r="AP105" s="851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2674" t="s">
        <v>6</v>
      </c>
      <c r="F106" s="2591"/>
      <c r="G106" s="2591"/>
      <c r="H106" s="2591"/>
      <c r="I106" s="2591"/>
      <c r="J106" s="2591"/>
      <c r="K106" s="2591"/>
      <c r="L106" s="2591"/>
      <c r="M106" s="2591"/>
      <c r="N106" s="873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44"/>
      <c r="AK106" s="844"/>
      <c r="AL106" s="844"/>
      <c r="AM106" s="844"/>
      <c r="AN106" s="844"/>
      <c r="AO106" s="844"/>
      <c r="AP106" s="844"/>
      <c r="AQ106" s="851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452"/>
      <c r="B107" s="2622"/>
      <c r="C107" s="2561"/>
      <c r="D107" s="2620"/>
      <c r="E107" s="2674" t="s">
        <v>15</v>
      </c>
      <c r="F107" s="2675"/>
      <c r="G107" s="2674" t="s">
        <v>16</v>
      </c>
      <c r="H107" s="2675"/>
      <c r="I107" s="2674" t="s">
        <v>17</v>
      </c>
      <c r="J107" s="2675"/>
      <c r="K107" s="2674" t="s">
        <v>18</v>
      </c>
      <c r="L107" s="2675"/>
      <c r="M107" s="2674" t="s">
        <v>19</v>
      </c>
      <c r="N107" s="2676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44"/>
      <c r="AK107" s="844"/>
      <c r="AL107" s="844"/>
      <c r="AM107" s="844"/>
      <c r="AN107" s="844"/>
      <c r="AO107" s="844"/>
      <c r="AP107" s="844"/>
      <c r="AQ107" s="851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621"/>
      <c r="B108" s="648" t="s">
        <v>34</v>
      </c>
      <c r="C108" s="624" t="s">
        <v>35</v>
      </c>
      <c r="D108" s="874" t="s">
        <v>36</v>
      </c>
      <c r="E108" s="626" t="s">
        <v>35</v>
      </c>
      <c r="F108" s="627" t="s">
        <v>36</v>
      </c>
      <c r="G108" s="626" t="s">
        <v>35</v>
      </c>
      <c r="H108" s="627" t="s">
        <v>36</v>
      </c>
      <c r="I108" s="626" t="s">
        <v>35</v>
      </c>
      <c r="J108" s="627" t="s">
        <v>36</v>
      </c>
      <c r="K108" s="626" t="s">
        <v>35</v>
      </c>
      <c r="L108" s="627" t="s">
        <v>36</v>
      </c>
      <c r="M108" s="626" t="s">
        <v>35</v>
      </c>
      <c r="N108" s="628" t="s">
        <v>36</v>
      </c>
      <c r="O108" s="2620"/>
      <c r="P108" s="2620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650" t="s">
        <v>129</v>
      </c>
      <c r="B109" s="651">
        <f>SUM(C109:D109)</f>
        <v>0</v>
      </c>
      <c r="C109" s="652">
        <f t="shared" ref="C109:D111" si="33">SUM(E109+G109+I109+K109+M109)</f>
        <v>0</v>
      </c>
      <c r="D109" s="653">
        <f t="shared" si="33"/>
        <v>0</v>
      </c>
      <c r="E109" s="654"/>
      <c r="F109" s="655"/>
      <c r="G109" s="654"/>
      <c r="H109" s="655"/>
      <c r="I109" s="654"/>
      <c r="J109" s="656"/>
      <c r="K109" s="654"/>
      <c r="L109" s="656"/>
      <c r="M109" s="875"/>
      <c r="N109" s="876"/>
      <c r="O109" s="655"/>
      <c r="P109" s="655"/>
      <c r="Q109" s="95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95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783" t="s">
        <v>131</v>
      </c>
      <c r="B111" s="877">
        <f>SUM(C111:D111)</f>
        <v>0</v>
      </c>
      <c r="C111" s="878">
        <f t="shared" si="33"/>
        <v>0</v>
      </c>
      <c r="D111" s="814">
        <f t="shared" si="33"/>
        <v>0</v>
      </c>
      <c r="E111" s="635"/>
      <c r="F111" s="879"/>
      <c r="G111" s="635"/>
      <c r="H111" s="637"/>
      <c r="I111" s="635"/>
      <c r="J111" s="879"/>
      <c r="K111" s="635"/>
      <c r="L111" s="879"/>
      <c r="M111" s="410"/>
      <c r="N111" s="639"/>
      <c r="O111" s="879"/>
      <c r="P111" s="879"/>
      <c r="Q111" s="95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4.25" customHeight="1" x14ac:dyDescent="0.2">
      <c r="A113" s="2611" t="s">
        <v>133</v>
      </c>
      <c r="B113" s="2613" t="s">
        <v>134</v>
      </c>
      <c r="C113" s="2614"/>
      <c r="D113" s="2615"/>
      <c r="E113" s="2616" t="s">
        <v>135</v>
      </c>
      <c r="BX113" s="3"/>
    </row>
    <row r="114" spans="1:76" s="2" customFormat="1" x14ac:dyDescent="0.2">
      <c r="A114" s="2625"/>
      <c r="B114" s="640" t="s">
        <v>136</v>
      </c>
      <c r="C114" s="640" t="s">
        <v>137</v>
      </c>
      <c r="D114" s="641" t="s">
        <v>138</v>
      </c>
      <c r="E114" s="2617"/>
      <c r="BX114" s="3"/>
    </row>
    <row r="115" spans="1:76" s="2" customFormat="1" ht="15" x14ac:dyDescent="0.25">
      <c r="A115" s="642" t="s">
        <v>48</v>
      </c>
      <c r="B115" s="643"/>
      <c r="C115" s="643"/>
      <c r="D115" s="644"/>
      <c r="E115" s="645"/>
      <c r="BX115" s="3"/>
    </row>
    <row r="116" spans="1:76" s="2" customFormat="1" ht="15" x14ac:dyDescent="0.2">
      <c r="A116" s="646" t="s">
        <v>139</v>
      </c>
      <c r="B116" s="136"/>
      <c r="C116" s="136"/>
      <c r="H116" s="411"/>
      <c r="I116" s="411"/>
      <c r="J116" s="253"/>
      <c r="BX116" s="3"/>
    </row>
    <row r="117" spans="1:76" s="2" customFormat="1" x14ac:dyDescent="0.2">
      <c r="A117" s="2607" t="s">
        <v>3</v>
      </c>
      <c r="B117" s="2454" t="s">
        <v>5</v>
      </c>
      <c r="C117" s="2455"/>
      <c r="D117" s="2456"/>
      <c r="E117" s="2618"/>
      <c r="F117" s="2591"/>
      <c r="G117" s="2591"/>
      <c r="H117" s="2591"/>
      <c r="I117" s="2591"/>
      <c r="J117" s="2619"/>
      <c r="BX117" s="3"/>
    </row>
    <row r="118" spans="1:76" s="2" customFormat="1" ht="14.25" customHeight="1" x14ac:dyDescent="0.2">
      <c r="A118" s="2452"/>
      <c r="B118" s="2622"/>
      <c r="C118" s="2561"/>
      <c r="D118" s="2620"/>
      <c r="E118" s="2618" t="s">
        <v>140</v>
      </c>
      <c r="F118" s="2619"/>
      <c r="G118" s="2618" t="s">
        <v>141</v>
      </c>
      <c r="H118" s="2619"/>
      <c r="I118" s="2618" t="s">
        <v>142</v>
      </c>
      <c r="J118" s="2619"/>
      <c r="BX118" s="3"/>
    </row>
    <row r="119" spans="1:76" s="2" customFormat="1" x14ac:dyDescent="0.2">
      <c r="A119" s="2621"/>
      <c r="B119" s="648" t="s">
        <v>34</v>
      </c>
      <c r="C119" s="624" t="s">
        <v>35</v>
      </c>
      <c r="D119" s="874" t="s">
        <v>36</v>
      </c>
      <c r="E119" s="626" t="s">
        <v>35</v>
      </c>
      <c r="F119" s="627" t="s">
        <v>36</v>
      </c>
      <c r="G119" s="626" t="s">
        <v>35</v>
      </c>
      <c r="H119" s="627" t="s">
        <v>36</v>
      </c>
      <c r="I119" s="626" t="s">
        <v>35</v>
      </c>
      <c r="J119" s="627" t="s">
        <v>36</v>
      </c>
      <c r="BX119" s="3"/>
    </row>
    <row r="120" spans="1:76" s="2" customFormat="1" ht="21" x14ac:dyDescent="0.2">
      <c r="A120" s="758" t="s">
        <v>143</v>
      </c>
      <c r="B120" s="880">
        <f>SUM(C120:D120)</f>
        <v>0</v>
      </c>
      <c r="C120" s="881">
        <f t="shared" ref="C120:D122" si="37">+E120+G120+I120</f>
        <v>0</v>
      </c>
      <c r="D120" s="824">
        <f t="shared" si="37"/>
        <v>0</v>
      </c>
      <c r="E120" s="882"/>
      <c r="F120" s="883"/>
      <c r="G120" s="882"/>
      <c r="H120" s="883"/>
      <c r="I120" s="882"/>
      <c r="J120" s="884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31.5" x14ac:dyDescent="0.2">
      <c r="A122" s="166" t="s">
        <v>145</v>
      </c>
      <c r="B122" s="877">
        <f>SUM(C122:D122)</f>
        <v>0</v>
      </c>
      <c r="C122" s="878">
        <f t="shared" si="37"/>
        <v>0</v>
      </c>
      <c r="D122" s="814">
        <f t="shared" si="37"/>
        <v>0</v>
      </c>
      <c r="E122" s="635"/>
      <c r="F122" s="879"/>
      <c r="G122" s="635"/>
      <c r="H122" s="637"/>
      <c r="I122" s="635"/>
      <c r="J122" s="879"/>
      <c r="BX122" s="3"/>
    </row>
    <row r="123" spans="1:76" s="2" customFormat="1" ht="15.75" x14ac:dyDescent="0.25">
      <c r="A123" s="228" t="s">
        <v>146</v>
      </c>
      <c r="B123" s="459"/>
      <c r="C123" s="167"/>
      <c r="D123" s="167"/>
      <c r="F123" s="218"/>
      <c r="G123" s="219"/>
      <c r="H123" s="219"/>
      <c r="I123"/>
      <c r="BX123" s="3"/>
    </row>
    <row r="124" spans="1:76" s="2" customFormat="1" ht="14.25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2618" t="s">
        <v>149</v>
      </c>
      <c r="H124" s="2591"/>
      <c r="I124" s="2619"/>
      <c r="BX124" s="3"/>
    </row>
    <row r="125" spans="1:76" s="2" customFormat="1" ht="42" x14ac:dyDescent="0.2">
      <c r="A125" s="2620"/>
      <c r="B125" s="2621"/>
      <c r="C125" s="626" t="s">
        <v>35</v>
      </c>
      <c r="D125" s="660" t="s">
        <v>36</v>
      </c>
      <c r="E125" s="661" t="s">
        <v>150</v>
      </c>
      <c r="F125" s="627" t="s">
        <v>151</v>
      </c>
      <c r="G125" s="661" t="s">
        <v>152</v>
      </c>
      <c r="H125" s="662" t="s">
        <v>153</v>
      </c>
      <c r="I125" s="627" t="s">
        <v>154</v>
      </c>
      <c r="BX125" s="3"/>
    </row>
    <row r="126" spans="1:76" s="2" customFormat="1" x14ac:dyDescent="0.2">
      <c r="A126" s="663" t="s">
        <v>155</v>
      </c>
      <c r="B126" s="664">
        <f>SUM(C126:D126)</f>
        <v>0</v>
      </c>
      <c r="C126" s="665"/>
      <c r="D126" s="666"/>
      <c r="E126" s="665"/>
      <c r="F126" s="667"/>
      <c r="G126" s="665"/>
      <c r="H126" s="665"/>
      <c r="I126" s="667"/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ht="14.25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2618" t="s">
        <v>6</v>
      </c>
      <c r="G128" s="2591"/>
      <c r="H128" s="2591"/>
      <c r="I128" s="2591"/>
      <c r="J128" s="2591"/>
      <c r="K128" s="2591"/>
      <c r="L128" s="2591"/>
      <c r="M128" s="2591"/>
      <c r="N128" s="2591"/>
      <c r="O128" s="2591"/>
      <c r="P128" s="2591"/>
      <c r="Q128" s="2591"/>
      <c r="R128" s="2591"/>
      <c r="S128" s="2591"/>
      <c r="T128" s="2591"/>
      <c r="U128" s="2591"/>
      <c r="V128" s="2591"/>
      <c r="W128" s="2591"/>
      <c r="X128" s="2591"/>
      <c r="Y128" s="2591"/>
      <c r="Z128" s="2591"/>
      <c r="AA128" s="2591"/>
      <c r="AB128" s="2591"/>
      <c r="AC128" s="2591"/>
      <c r="AD128" s="2591"/>
      <c r="AE128" s="2591"/>
      <c r="AF128" s="2591"/>
      <c r="AG128" s="2591"/>
      <c r="AH128" s="2591"/>
      <c r="AI128" s="2591"/>
      <c r="AJ128" s="2591"/>
      <c r="AK128" s="2591"/>
      <c r="AL128" s="2591"/>
      <c r="AM128" s="2623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452"/>
      <c r="B129" s="2452"/>
      <c r="C129" s="2622"/>
      <c r="D129" s="2458"/>
      <c r="E129" s="2620"/>
      <c r="F129" s="2618" t="s">
        <v>15</v>
      </c>
      <c r="G129" s="2619"/>
      <c r="H129" s="2618" t="s">
        <v>16</v>
      </c>
      <c r="I129" s="2619"/>
      <c r="J129" s="2618" t="s">
        <v>17</v>
      </c>
      <c r="K129" s="2619"/>
      <c r="L129" s="2618" t="s">
        <v>18</v>
      </c>
      <c r="M129" s="2619"/>
      <c r="N129" s="2618" t="s">
        <v>19</v>
      </c>
      <c r="O129" s="2619"/>
      <c r="P129" s="2613" t="s">
        <v>20</v>
      </c>
      <c r="Q129" s="2624"/>
      <c r="R129" s="2613" t="s">
        <v>21</v>
      </c>
      <c r="S129" s="2624"/>
      <c r="T129" s="2613" t="s">
        <v>22</v>
      </c>
      <c r="U129" s="2624"/>
      <c r="V129" s="2613" t="s">
        <v>23</v>
      </c>
      <c r="W129" s="2624"/>
      <c r="X129" s="2613" t="s">
        <v>24</v>
      </c>
      <c r="Y129" s="2624"/>
      <c r="Z129" s="2613" t="s">
        <v>25</v>
      </c>
      <c r="AA129" s="2624"/>
      <c r="AB129" s="2613" t="s">
        <v>26</v>
      </c>
      <c r="AC129" s="2624"/>
      <c r="AD129" s="2613" t="s">
        <v>27</v>
      </c>
      <c r="AE129" s="2624"/>
      <c r="AF129" s="2613" t="s">
        <v>28</v>
      </c>
      <c r="AG129" s="2624"/>
      <c r="AH129" s="2613" t="s">
        <v>29</v>
      </c>
      <c r="AI129" s="2624"/>
      <c r="AJ129" s="2613" t="s">
        <v>30</v>
      </c>
      <c r="AK129" s="2624"/>
      <c r="AL129" s="2613" t="s">
        <v>31</v>
      </c>
      <c r="AM129" s="2615"/>
      <c r="AN129" s="2463"/>
      <c r="AO129" s="2463"/>
      <c r="AP129" s="2463"/>
      <c r="AQ129" s="2472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621"/>
      <c r="B130" s="2621"/>
      <c r="C130" s="573" t="s">
        <v>34</v>
      </c>
      <c r="D130" s="668" t="s">
        <v>35</v>
      </c>
      <c r="E130" s="426" t="s">
        <v>36</v>
      </c>
      <c r="F130" s="626" t="s">
        <v>35</v>
      </c>
      <c r="G130" s="426" t="s">
        <v>36</v>
      </c>
      <c r="H130" s="626" t="s">
        <v>35</v>
      </c>
      <c r="I130" s="426" t="s">
        <v>36</v>
      </c>
      <c r="J130" s="626" t="s">
        <v>35</v>
      </c>
      <c r="K130" s="426" t="s">
        <v>36</v>
      </c>
      <c r="L130" s="626" t="s">
        <v>35</v>
      </c>
      <c r="M130" s="426" t="s">
        <v>36</v>
      </c>
      <c r="N130" s="626" t="s">
        <v>35</v>
      </c>
      <c r="O130" s="426" t="s">
        <v>36</v>
      </c>
      <c r="P130" s="626" t="s">
        <v>35</v>
      </c>
      <c r="Q130" s="426" t="s">
        <v>36</v>
      </c>
      <c r="R130" s="626" t="s">
        <v>35</v>
      </c>
      <c r="S130" s="426" t="s">
        <v>36</v>
      </c>
      <c r="T130" s="626" t="s">
        <v>35</v>
      </c>
      <c r="U130" s="426" t="s">
        <v>36</v>
      </c>
      <c r="V130" s="626" t="s">
        <v>35</v>
      </c>
      <c r="W130" s="426" t="s">
        <v>36</v>
      </c>
      <c r="X130" s="626" t="s">
        <v>35</v>
      </c>
      <c r="Y130" s="426" t="s">
        <v>36</v>
      </c>
      <c r="Z130" s="626" t="s">
        <v>35</v>
      </c>
      <c r="AA130" s="426" t="s">
        <v>36</v>
      </c>
      <c r="AB130" s="626" t="s">
        <v>35</v>
      </c>
      <c r="AC130" s="426" t="s">
        <v>36</v>
      </c>
      <c r="AD130" s="626" t="s">
        <v>35</v>
      </c>
      <c r="AE130" s="426" t="s">
        <v>36</v>
      </c>
      <c r="AF130" s="626" t="s">
        <v>35</v>
      </c>
      <c r="AG130" s="426" t="s">
        <v>36</v>
      </c>
      <c r="AH130" s="626" t="s">
        <v>35</v>
      </c>
      <c r="AI130" s="426" t="s">
        <v>36</v>
      </c>
      <c r="AJ130" s="626" t="s">
        <v>35</v>
      </c>
      <c r="AK130" s="426" t="s">
        <v>36</v>
      </c>
      <c r="AL130" s="626" t="s">
        <v>35</v>
      </c>
      <c r="AM130" s="20" t="s">
        <v>36</v>
      </c>
      <c r="AN130" s="2620"/>
      <c r="AO130" s="2620"/>
      <c r="AP130" s="2620"/>
      <c r="AQ130" s="2625"/>
      <c r="AR130" s="2620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885" t="s">
        <v>159</v>
      </c>
      <c r="C131" s="886">
        <f>SUM(D131+E131)</f>
        <v>13</v>
      </c>
      <c r="D131" s="887">
        <f t="shared" ref="D131:E134" si="38">SUM(F131+H131+J131+L131+N131+P131+R131+T131+V131+X131+Z131+AB131+AD131+AF131+AH131+AJ131+AL131)</f>
        <v>6</v>
      </c>
      <c r="E131" s="888">
        <f t="shared" si="38"/>
        <v>7</v>
      </c>
      <c r="F131" s="764">
        <v>0</v>
      </c>
      <c r="G131" s="765">
        <v>0</v>
      </c>
      <c r="H131" s="764">
        <v>0</v>
      </c>
      <c r="I131" s="765">
        <v>0</v>
      </c>
      <c r="J131" s="764">
        <v>0</v>
      </c>
      <c r="K131" s="765">
        <v>0</v>
      </c>
      <c r="L131" s="764">
        <v>0</v>
      </c>
      <c r="M131" s="765">
        <v>1</v>
      </c>
      <c r="N131" s="764">
        <v>2</v>
      </c>
      <c r="O131" s="765">
        <v>0</v>
      </c>
      <c r="P131" s="764">
        <v>1</v>
      </c>
      <c r="Q131" s="765">
        <v>0</v>
      </c>
      <c r="R131" s="764">
        <v>1</v>
      </c>
      <c r="S131" s="765">
        <v>0</v>
      </c>
      <c r="T131" s="764">
        <v>0</v>
      </c>
      <c r="U131" s="765">
        <v>2</v>
      </c>
      <c r="V131" s="764">
        <v>0</v>
      </c>
      <c r="W131" s="765">
        <v>0</v>
      </c>
      <c r="X131" s="764">
        <v>0</v>
      </c>
      <c r="Y131" s="765">
        <v>1</v>
      </c>
      <c r="Z131" s="764">
        <v>1</v>
      </c>
      <c r="AA131" s="765">
        <v>1</v>
      </c>
      <c r="AB131" s="764">
        <v>0</v>
      </c>
      <c r="AC131" s="765">
        <v>1</v>
      </c>
      <c r="AD131" s="764">
        <v>0</v>
      </c>
      <c r="AE131" s="765">
        <v>1</v>
      </c>
      <c r="AF131" s="764">
        <v>1</v>
      </c>
      <c r="AG131" s="765">
        <v>0</v>
      </c>
      <c r="AH131" s="764">
        <v>0</v>
      </c>
      <c r="AI131" s="765">
        <v>0</v>
      </c>
      <c r="AJ131" s="764">
        <v>0</v>
      </c>
      <c r="AK131" s="765">
        <v>0</v>
      </c>
      <c r="AL131" s="764">
        <v>0</v>
      </c>
      <c r="AM131" s="827">
        <v>0</v>
      </c>
      <c r="AN131" s="767">
        <v>13</v>
      </c>
      <c r="AO131" s="767">
        <v>0</v>
      </c>
      <c r="AP131" s="767">
        <v>0</v>
      </c>
      <c r="AQ131" s="760">
        <v>0</v>
      </c>
      <c r="AR131" s="767">
        <v>0</v>
      </c>
      <c r="AS131" s="95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52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95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52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95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2627"/>
      <c r="B134" s="678" t="s">
        <v>48</v>
      </c>
      <c r="C134" s="679">
        <f>SUM(D134+E134)</f>
        <v>13</v>
      </c>
      <c r="D134" s="680">
        <f t="shared" si="38"/>
        <v>6</v>
      </c>
      <c r="E134" s="681">
        <f t="shared" si="38"/>
        <v>7</v>
      </c>
      <c r="F134" s="682">
        <f>SUM(F131:F133)</f>
        <v>0</v>
      </c>
      <c r="G134" s="683">
        <f t="shared" ref="G134:AR134" si="41">SUM(G131:G133)</f>
        <v>0</v>
      </c>
      <c r="H134" s="682">
        <f t="shared" si="41"/>
        <v>0</v>
      </c>
      <c r="I134" s="683">
        <f t="shared" si="41"/>
        <v>0</v>
      </c>
      <c r="J134" s="682">
        <f t="shared" si="41"/>
        <v>0</v>
      </c>
      <c r="K134" s="684">
        <f t="shared" si="41"/>
        <v>0</v>
      </c>
      <c r="L134" s="682">
        <f t="shared" si="41"/>
        <v>0</v>
      </c>
      <c r="M134" s="684">
        <f t="shared" si="41"/>
        <v>1</v>
      </c>
      <c r="N134" s="682">
        <f t="shared" si="41"/>
        <v>2</v>
      </c>
      <c r="O134" s="684">
        <f t="shared" si="41"/>
        <v>0</v>
      </c>
      <c r="P134" s="682">
        <f t="shared" si="41"/>
        <v>1</v>
      </c>
      <c r="Q134" s="684">
        <f t="shared" si="41"/>
        <v>0</v>
      </c>
      <c r="R134" s="682">
        <f t="shared" si="41"/>
        <v>1</v>
      </c>
      <c r="S134" s="684">
        <f t="shared" si="41"/>
        <v>0</v>
      </c>
      <c r="T134" s="682">
        <f t="shared" si="41"/>
        <v>0</v>
      </c>
      <c r="U134" s="684">
        <f t="shared" si="41"/>
        <v>2</v>
      </c>
      <c r="V134" s="682">
        <f t="shared" si="41"/>
        <v>0</v>
      </c>
      <c r="W134" s="684">
        <f t="shared" si="41"/>
        <v>0</v>
      </c>
      <c r="X134" s="682">
        <f t="shared" si="41"/>
        <v>0</v>
      </c>
      <c r="Y134" s="684">
        <f t="shared" si="41"/>
        <v>1</v>
      </c>
      <c r="Z134" s="682">
        <f t="shared" si="41"/>
        <v>1</v>
      </c>
      <c r="AA134" s="684">
        <f t="shared" si="41"/>
        <v>1</v>
      </c>
      <c r="AB134" s="682">
        <f t="shared" si="41"/>
        <v>0</v>
      </c>
      <c r="AC134" s="684">
        <f t="shared" si="41"/>
        <v>1</v>
      </c>
      <c r="AD134" s="682">
        <f t="shared" si="41"/>
        <v>0</v>
      </c>
      <c r="AE134" s="684">
        <f t="shared" si="41"/>
        <v>1</v>
      </c>
      <c r="AF134" s="682">
        <f t="shared" si="41"/>
        <v>1</v>
      </c>
      <c r="AG134" s="684">
        <f t="shared" si="41"/>
        <v>0</v>
      </c>
      <c r="AH134" s="682">
        <f t="shared" si="41"/>
        <v>0</v>
      </c>
      <c r="AI134" s="684">
        <f t="shared" si="41"/>
        <v>0</v>
      </c>
      <c r="AJ134" s="682">
        <f t="shared" si="41"/>
        <v>0</v>
      </c>
      <c r="AK134" s="684">
        <f t="shared" si="41"/>
        <v>0</v>
      </c>
      <c r="AL134" s="685">
        <f t="shared" si="41"/>
        <v>0</v>
      </c>
      <c r="AM134" s="686">
        <f t="shared" si="41"/>
        <v>0</v>
      </c>
      <c r="AN134" s="683">
        <f t="shared" si="41"/>
        <v>13</v>
      </c>
      <c r="AO134" s="683">
        <f t="shared" si="41"/>
        <v>0</v>
      </c>
      <c r="AP134" s="683">
        <f>SUM(AP131:AP133)</f>
        <v>0</v>
      </c>
      <c r="AQ134" s="687">
        <f t="shared" si="41"/>
        <v>0</v>
      </c>
      <c r="AR134" s="683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220" t="s">
        <v>162</v>
      </c>
      <c r="B135" s="221"/>
      <c r="C135" s="221"/>
      <c r="D135" s="221"/>
      <c r="E135" s="221"/>
      <c r="F135" s="221"/>
      <c r="G135" s="222"/>
      <c r="H135" s="223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2613" t="s">
        <v>164</v>
      </c>
      <c r="C136" s="2614"/>
      <c r="D136" s="2614"/>
      <c r="E136" s="2614"/>
      <c r="F136" s="2624"/>
      <c r="G136" s="692"/>
      <c r="H136" s="2527" t="s">
        <v>165</v>
      </c>
      <c r="I136" s="2628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452"/>
      <c r="B137" s="2468" t="s">
        <v>48</v>
      </c>
      <c r="C137" s="2613" t="s">
        <v>166</v>
      </c>
      <c r="D137" s="2614"/>
      <c r="E137" s="2614"/>
      <c r="F137" s="2624"/>
      <c r="G137" s="2531" t="s">
        <v>167</v>
      </c>
      <c r="H137" s="2529"/>
      <c r="I137" s="2628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621"/>
      <c r="B138" s="2630"/>
      <c r="C138" s="626" t="s">
        <v>168</v>
      </c>
      <c r="D138" s="661" t="s">
        <v>169</v>
      </c>
      <c r="E138" s="662" t="s">
        <v>170</v>
      </c>
      <c r="F138" s="660" t="s">
        <v>171</v>
      </c>
      <c r="G138" s="2631"/>
      <c r="H138" s="627" t="s">
        <v>172</v>
      </c>
      <c r="I138" s="693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0</v>
      </c>
      <c r="C139" s="28"/>
      <c r="D139" s="175"/>
      <c r="E139" s="176"/>
      <c r="F139" s="30"/>
      <c r="G139" s="31"/>
      <c r="H139" s="177"/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11</v>
      </c>
      <c r="C140" s="28"/>
      <c r="D140" s="175"/>
      <c r="E140" s="176"/>
      <c r="F140" s="30"/>
      <c r="G140" s="31"/>
      <c r="H140" s="177">
        <v>11</v>
      </c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10</v>
      </c>
      <c r="C141" s="28"/>
      <c r="D141" s="175"/>
      <c r="E141" s="176"/>
      <c r="F141" s="30"/>
      <c r="G141" s="31"/>
      <c r="H141" s="177">
        <v>10</v>
      </c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4</v>
      </c>
      <c r="C142" s="28"/>
      <c r="D142" s="175"/>
      <c r="E142" s="176"/>
      <c r="F142" s="30"/>
      <c r="G142" s="31"/>
      <c r="H142" s="177">
        <v>4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0</v>
      </c>
      <c r="C143" s="28"/>
      <c r="D143" s="175"/>
      <c r="E143" s="176"/>
      <c r="F143" s="30"/>
      <c r="G143" s="31"/>
      <c r="H143" s="177"/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0</v>
      </c>
      <c r="C144" s="28"/>
      <c r="D144" s="175"/>
      <c r="E144" s="176"/>
      <c r="F144" s="30"/>
      <c r="G144" s="31"/>
      <c r="H144" s="177"/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0</v>
      </c>
      <c r="C145" s="37"/>
      <c r="D145" s="181"/>
      <c r="E145" s="182"/>
      <c r="F145" s="39"/>
      <c r="G145" s="40"/>
      <c r="H145" s="183"/>
      <c r="I145" s="184"/>
    </row>
    <row r="146" spans="1:75" s="2" customFormat="1" x14ac:dyDescent="0.2">
      <c r="A146" s="694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/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220" t="s">
        <v>183</v>
      </c>
    </row>
    <row r="149" spans="1:75" s="2" customFormat="1" ht="21" x14ac:dyDescent="0.2">
      <c r="A149" s="695" t="s">
        <v>184</v>
      </c>
      <c r="B149" s="696" t="s">
        <v>185</v>
      </c>
      <c r="C149" s="696" t="s">
        <v>186</v>
      </c>
      <c r="BV149" s="3"/>
      <c r="BW149" s="3"/>
    </row>
    <row r="150" spans="1:75" s="2" customFormat="1" ht="21" x14ac:dyDescent="0.2">
      <c r="A150" s="889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2533" t="s">
        <v>189</v>
      </c>
      <c r="B152" s="2533"/>
      <c r="C152" s="2533"/>
      <c r="D152" s="2533"/>
      <c r="E152" s="2533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2638" t="s">
        <v>6</v>
      </c>
      <c r="G153" s="2639"/>
      <c r="H153" s="2639"/>
      <c r="I153" s="2639"/>
      <c r="J153" s="2639"/>
      <c r="K153" s="2639"/>
      <c r="L153" s="2639"/>
      <c r="M153" s="2639"/>
      <c r="N153" s="2639"/>
      <c r="O153" s="2639"/>
      <c r="P153" s="2639"/>
      <c r="Q153" s="2639"/>
      <c r="R153" s="2639"/>
      <c r="S153" s="2639"/>
      <c r="T153" s="2639"/>
      <c r="U153" s="2639"/>
      <c r="V153" s="2639"/>
      <c r="W153" s="2639"/>
      <c r="X153" s="2639"/>
      <c r="Y153" s="2639"/>
      <c r="Z153" s="2639"/>
      <c r="AA153" s="2639"/>
      <c r="AB153" s="2639"/>
      <c r="AC153" s="2639"/>
      <c r="AD153" s="2639"/>
      <c r="AE153" s="2639"/>
      <c r="AF153" s="2639"/>
      <c r="AG153" s="2639"/>
      <c r="AH153" s="2639"/>
      <c r="AI153" s="2639"/>
      <c r="AJ153" s="2639"/>
      <c r="AK153" s="2639"/>
      <c r="AL153" s="2639"/>
      <c r="AM153" s="2640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535"/>
      <c r="B154" s="2535"/>
      <c r="C154" s="2635"/>
      <c r="D154" s="2541"/>
      <c r="E154" s="2637"/>
      <c r="F154" s="2638" t="s">
        <v>193</v>
      </c>
      <c r="G154" s="2650"/>
      <c r="H154" s="2638" t="s">
        <v>194</v>
      </c>
      <c r="I154" s="2650"/>
      <c r="J154" s="2638" t="s">
        <v>195</v>
      </c>
      <c r="K154" s="2650"/>
      <c r="L154" s="2638" t="s">
        <v>196</v>
      </c>
      <c r="M154" s="2650"/>
      <c r="N154" s="2638" t="s">
        <v>197</v>
      </c>
      <c r="O154" s="2650"/>
      <c r="P154" s="2641" t="s">
        <v>198</v>
      </c>
      <c r="Q154" s="2642"/>
      <c r="R154" s="2641" t="s">
        <v>199</v>
      </c>
      <c r="S154" s="2642"/>
      <c r="T154" s="2641" t="s">
        <v>200</v>
      </c>
      <c r="U154" s="2642"/>
      <c r="V154" s="2641" t="s">
        <v>201</v>
      </c>
      <c r="W154" s="2642"/>
      <c r="X154" s="2641" t="s">
        <v>202</v>
      </c>
      <c r="Y154" s="2642"/>
      <c r="Z154" s="2641" t="s">
        <v>203</v>
      </c>
      <c r="AA154" s="2642"/>
      <c r="AB154" s="2641" t="s">
        <v>204</v>
      </c>
      <c r="AC154" s="2642"/>
      <c r="AD154" s="2641" t="s">
        <v>205</v>
      </c>
      <c r="AE154" s="2642"/>
      <c r="AF154" s="2641" t="s">
        <v>206</v>
      </c>
      <c r="AG154" s="2642"/>
      <c r="AH154" s="2641" t="s">
        <v>207</v>
      </c>
      <c r="AI154" s="2642"/>
      <c r="AJ154" s="2641" t="s">
        <v>208</v>
      </c>
      <c r="AK154" s="2642"/>
      <c r="AL154" s="2641" t="s">
        <v>209</v>
      </c>
      <c r="AM154" s="2645"/>
      <c r="AN154" s="2546"/>
      <c r="AO154" s="2463"/>
      <c r="AP154" s="2463"/>
      <c r="AQ154" s="2546"/>
      <c r="AR154" s="2546"/>
      <c r="AS154" s="2546"/>
      <c r="AT154" s="2546"/>
      <c r="AU154" s="2635"/>
      <c r="AV154" s="2637"/>
      <c r="BV154" s="3"/>
      <c r="BW154" s="3"/>
    </row>
    <row r="155" spans="1:75" s="2" customFormat="1" x14ac:dyDescent="0.2">
      <c r="A155" s="2634"/>
      <c r="B155" s="2634"/>
      <c r="C155" s="698" t="s">
        <v>34</v>
      </c>
      <c r="D155" s="699" t="s">
        <v>35</v>
      </c>
      <c r="E155" s="428" t="s">
        <v>36</v>
      </c>
      <c r="F155" s="700" t="s">
        <v>35</v>
      </c>
      <c r="G155" s="428" t="s">
        <v>36</v>
      </c>
      <c r="H155" s="700" t="s">
        <v>35</v>
      </c>
      <c r="I155" s="428" t="s">
        <v>36</v>
      </c>
      <c r="J155" s="700" t="s">
        <v>35</v>
      </c>
      <c r="K155" s="428" t="s">
        <v>36</v>
      </c>
      <c r="L155" s="700" t="s">
        <v>35</v>
      </c>
      <c r="M155" s="428" t="s">
        <v>36</v>
      </c>
      <c r="N155" s="700" t="s">
        <v>35</v>
      </c>
      <c r="O155" s="428" t="s">
        <v>36</v>
      </c>
      <c r="P155" s="700" t="s">
        <v>35</v>
      </c>
      <c r="Q155" s="428" t="s">
        <v>36</v>
      </c>
      <c r="R155" s="700" t="s">
        <v>35</v>
      </c>
      <c r="S155" s="428" t="s">
        <v>36</v>
      </c>
      <c r="T155" s="700" t="s">
        <v>35</v>
      </c>
      <c r="U155" s="428" t="s">
        <v>36</v>
      </c>
      <c r="V155" s="700" t="s">
        <v>35</v>
      </c>
      <c r="W155" s="428" t="s">
        <v>36</v>
      </c>
      <c r="X155" s="700" t="s">
        <v>35</v>
      </c>
      <c r="Y155" s="428" t="s">
        <v>36</v>
      </c>
      <c r="Z155" s="700" t="s">
        <v>35</v>
      </c>
      <c r="AA155" s="428" t="s">
        <v>36</v>
      </c>
      <c r="AB155" s="700" t="s">
        <v>35</v>
      </c>
      <c r="AC155" s="428" t="s">
        <v>36</v>
      </c>
      <c r="AD155" s="700" t="s">
        <v>35</v>
      </c>
      <c r="AE155" s="428" t="s">
        <v>36</v>
      </c>
      <c r="AF155" s="700" t="s">
        <v>35</v>
      </c>
      <c r="AG155" s="428" t="s">
        <v>36</v>
      </c>
      <c r="AH155" s="700" t="s">
        <v>35</v>
      </c>
      <c r="AI155" s="428" t="s">
        <v>36</v>
      </c>
      <c r="AJ155" s="700" t="s">
        <v>35</v>
      </c>
      <c r="AK155" s="428" t="s">
        <v>36</v>
      </c>
      <c r="AL155" s="700" t="s">
        <v>35</v>
      </c>
      <c r="AM155" s="194" t="s">
        <v>36</v>
      </c>
      <c r="AN155" s="2637"/>
      <c r="AO155" s="2620"/>
      <c r="AP155" s="2620"/>
      <c r="AQ155" s="2637"/>
      <c r="AR155" s="2637"/>
      <c r="AS155" s="2637"/>
      <c r="AT155" s="2637"/>
      <c r="AU155" s="701" t="s">
        <v>32</v>
      </c>
      <c r="AV155" s="701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890" t="s">
        <v>38</v>
      </c>
      <c r="C156" s="891">
        <f>SUM(D156+E156)</f>
        <v>0</v>
      </c>
      <c r="D156" s="892">
        <f>SUM(F156+H156+J156+L156+N156+P156+R156+T156+V156+X156+Z156+AB156+AD156+AF156+AH156+AJ156+AL156)</f>
        <v>0</v>
      </c>
      <c r="E156" s="893">
        <f>SUM(G156+I156+K156+M156+O156+Q156+S156+U156+W156+Y156+AA156+AC156+AE156+AG156+AI156+AK156+AM156)</f>
        <v>0</v>
      </c>
      <c r="F156" s="894"/>
      <c r="G156" s="895"/>
      <c r="H156" s="894"/>
      <c r="I156" s="895"/>
      <c r="J156" s="894"/>
      <c r="K156" s="896"/>
      <c r="L156" s="894"/>
      <c r="M156" s="896"/>
      <c r="N156" s="894"/>
      <c r="O156" s="896"/>
      <c r="P156" s="894"/>
      <c r="Q156" s="896"/>
      <c r="R156" s="894"/>
      <c r="S156" s="896"/>
      <c r="T156" s="894"/>
      <c r="U156" s="896"/>
      <c r="V156" s="894"/>
      <c r="W156" s="896"/>
      <c r="X156" s="894"/>
      <c r="Y156" s="896"/>
      <c r="Z156" s="894"/>
      <c r="AA156" s="896"/>
      <c r="AB156" s="894"/>
      <c r="AC156" s="896"/>
      <c r="AD156" s="894"/>
      <c r="AE156" s="896"/>
      <c r="AF156" s="894"/>
      <c r="AG156" s="896"/>
      <c r="AH156" s="894"/>
      <c r="AI156" s="896"/>
      <c r="AJ156" s="894"/>
      <c r="AK156" s="896"/>
      <c r="AL156" s="897"/>
      <c r="AM156" s="898"/>
      <c r="AN156" s="895"/>
      <c r="AO156" s="895"/>
      <c r="AP156" s="895"/>
      <c r="AQ156" s="895"/>
      <c r="AR156" s="895"/>
      <c r="AS156" s="895"/>
      <c r="AT156" s="895"/>
      <c r="AU156" s="895"/>
      <c r="AV156" s="895"/>
      <c r="BV156" s="3"/>
      <c r="BW156" s="3"/>
    </row>
    <row r="157" spans="1:75" s="2" customFormat="1" x14ac:dyDescent="0.2">
      <c r="A157" s="2553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553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553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553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553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553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553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553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553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2647"/>
      <c r="B166" s="711" t="s">
        <v>48</v>
      </c>
      <c r="C166" s="712">
        <f t="shared" si="43"/>
        <v>0</v>
      </c>
      <c r="D166" s="713">
        <f t="shared" si="45"/>
        <v>0</v>
      </c>
      <c r="E166" s="714">
        <f t="shared" si="44"/>
        <v>0</v>
      </c>
      <c r="F166" s="715">
        <f>SUM(F156:F165)</f>
        <v>0</v>
      </c>
      <c r="G166" s="716">
        <f t="shared" ref="G166:AT166" si="46">SUM(G156:G165)</f>
        <v>0</v>
      </c>
      <c r="H166" s="715">
        <f t="shared" si="46"/>
        <v>0</v>
      </c>
      <c r="I166" s="716">
        <f t="shared" si="46"/>
        <v>0</v>
      </c>
      <c r="J166" s="715">
        <f t="shared" si="46"/>
        <v>0</v>
      </c>
      <c r="K166" s="717">
        <f t="shared" si="46"/>
        <v>0</v>
      </c>
      <c r="L166" s="715">
        <f t="shared" si="46"/>
        <v>0</v>
      </c>
      <c r="M166" s="717">
        <f t="shared" si="46"/>
        <v>0</v>
      </c>
      <c r="N166" s="715">
        <f t="shared" si="46"/>
        <v>0</v>
      </c>
      <c r="O166" s="717">
        <f t="shared" si="46"/>
        <v>0</v>
      </c>
      <c r="P166" s="715">
        <f t="shared" si="46"/>
        <v>0</v>
      </c>
      <c r="Q166" s="717">
        <f t="shared" si="46"/>
        <v>0</v>
      </c>
      <c r="R166" s="715">
        <f t="shared" si="46"/>
        <v>0</v>
      </c>
      <c r="S166" s="717">
        <f t="shared" si="46"/>
        <v>0</v>
      </c>
      <c r="T166" s="715">
        <f t="shared" si="46"/>
        <v>0</v>
      </c>
      <c r="U166" s="717">
        <f t="shared" si="46"/>
        <v>0</v>
      </c>
      <c r="V166" s="715">
        <f t="shared" si="46"/>
        <v>0</v>
      </c>
      <c r="W166" s="717">
        <f t="shared" si="46"/>
        <v>0</v>
      </c>
      <c r="X166" s="715">
        <f t="shared" si="46"/>
        <v>0</v>
      </c>
      <c r="Y166" s="717">
        <f t="shared" si="46"/>
        <v>0</v>
      </c>
      <c r="Z166" s="715">
        <f t="shared" si="46"/>
        <v>0</v>
      </c>
      <c r="AA166" s="717">
        <f t="shared" si="46"/>
        <v>0</v>
      </c>
      <c r="AB166" s="715">
        <f t="shared" si="46"/>
        <v>0</v>
      </c>
      <c r="AC166" s="717">
        <f t="shared" si="46"/>
        <v>0</v>
      </c>
      <c r="AD166" s="715">
        <f t="shared" si="46"/>
        <v>0</v>
      </c>
      <c r="AE166" s="717">
        <f t="shared" si="46"/>
        <v>0</v>
      </c>
      <c r="AF166" s="715">
        <f t="shared" si="46"/>
        <v>0</v>
      </c>
      <c r="AG166" s="717">
        <f t="shared" si="46"/>
        <v>0</v>
      </c>
      <c r="AH166" s="715">
        <f t="shared" si="46"/>
        <v>0</v>
      </c>
      <c r="AI166" s="717">
        <f t="shared" si="46"/>
        <v>0</v>
      </c>
      <c r="AJ166" s="715">
        <f t="shared" si="46"/>
        <v>0</v>
      </c>
      <c r="AK166" s="717">
        <f t="shared" si="46"/>
        <v>0</v>
      </c>
      <c r="AL166" s="718">
        <f t="shared" si="46"/>
        <v>0</v>
      </c>
      <c r="AM166" s="719">
        <f t="shared" si="46"/>
        <v>0</v>
      </c>
      <c r="AN166" s="716">
        <f t="shared" si="46"/>
        <v>0</v>
      </c>
      <c r="AO166" s="716">
        <f t="shared" si="46"/>
        <v>0</v>
      </c>
      <c r="AP166" s="716">
        <f t="shared" si="46"/>
        <v>0</v>
      </c>
      <c r="AQ166" s="716">
        <f t="shared" si="46"/>
        <v>0</v>
      </c>
      <c r="AR166" s="716">
        <f t="shared" si="46"/>
        <v>0</v>
      </c>
      <c r="AS166" s="716">
        <f t="shared" si="46"/>
        <v>0</v>
      </c>
      <c r="AT166" s="716">
        <f t="shared" si="46"/>
        <v>0</v>
      </c>
      <c r="AU166" s="716">
        <f>SUM(AU156:AU165)</f>
        <v>0</v>
      </c>
      <c r="AV166" s="716">
        <f>SUM(AV156:AV165)</f>
        <v>0</v>
      </c>
      <c r="BV166" s="3"/>
      <c r="BW166" s="3"/>
    </row>
    <row r="167" spans="1:130" x14ac:dyDescent="0.2">
      <c r="A167" s="2677" t="s">
        <v>49</v>
      </c>
      <c r="B167" s="2678"/>
      <c r="C167" s="891">
        <f t="shared" si="43"/>
        <v>0</v>
      </c>
      <c r="D167" s="892">
        <f>SUM(F167+H167+J167+L167+N167+P167+R167+T167+V167+X167+Z167+AB167+AD167+AF167+AH167+AJ167+AL167)</f>
        <v>0</v>
      </c>
      <c r="E167" s="893">
        <f>SUM(G167+I167+K167+M167+O167+Q167+S167+U167+W167+Y167+AA167+AC167+AE167+AG167+AI167+AK167+AM167)</f>
        <v>0</v>
      </c>
      <c r="F167" s="894"/>
      <c r="G167" s="895"/>
      <c r="H167" s="894"/>
      <c r="I167" s="895"/>
      <c r="J167" s="894"/>
      <c r="K167" s="896"/>
      <c r="L167" s="894"/>
      <c r="M167" s="896"/>
      <c r="N167" s="894"/>
      <c r="O167" s="896"/>
      <c r="P167" s="894"/>
      <c r="Q167" s="896"/>
      <c r="R167" s="894"/>
      <c r="S167" s="896"/>
      <c r="T167" s="894"/>
      <c r="U167" s="896"/>
      <c r="V167" s="894"/>
      <c r="W167" s="896"/>
      <c r="X167" s="894"/>
      <c r="Y167" s="896"/>
      <c r="Z167" s="894"/>
      <c r="AA167" s="896"/>
      <c r="AB167" s="894"/>
      <c r="AC167" s="896"/>
      <c r="AD167" s="894"/>
      <c r="AE167" s="896"/>
      <c r="AF167" s="894"/>
      <c r="AG167" s="896"/>
      <c r="AH167" s="894"/>
      <c r="AI167" s="896"/>
      <c r="AJ167" s="894"/>
      <c r="AK167" s="896"/>
      <c r="AL167" s="897"/>
      <c r="AM167" s="898"/>
      <c r="AN167" s="895"/>
      <c r="AO167" s="895"/>
      <c r="AP167" s="895"/>
      <c r="AQ167" s="895"/>
      <c r="AR167" s="895"/>
      <c r="AS167" s="895"/>
      <c r="AT167" s="895"/>
      <c r="AU167" s="895"/>
      <c r="AV167" s="895"/>
      <c r="BV167" s="3"/>
      <c r="BW167" s="3"/>
    </row>
    <row r="168" spans="1:130" x14ac:dyDescent="0.2">
      <c r="A168" s="2643" t="s">
        <v>214</v>
      </c>
      <c r="B168" s="2644"/>
      <c r="C168" s="720">
        <f t="shared" si="43"/>
        <v>0</v>
      </c>
      <c r="D168" s="468">
        <f>SUM(F168+H168+J168+L168+N168+P168+R168+T168+V168+X168+Z168+AB168+AD168+AF168+AH168+AJ168+AL168)</f>
        <v>0</v>
      </c>
      <c r="E168" s="721">
        <f>SUM(G168+I168+K168+M168+O168+Q168+S168+U168+W168+Y168+AA168+AC168+AE168+AG168+AI168+AK168+AM168)</f>
        <v>0</v>
      </c>
      <c r="F168" s="722"/>
      <c r="G168" s="723"/>
      <c r="H168" s="722"/>
      <c r="I168" s="723"/>
      <c r="J168" s="722"/>
      <c r="K168" s="724"/>
      <c r="L168" s="722"/>
      <c r="M168" s="724"/>
      <c r="N168" s="722"/>
      <c r="O168" s="724"/>
      <c r="P168" s="722"/>
      <c r="Q168" s="724"/>
      <c r="R168" s="722"/>
      <c r="S168" s="724"/>
      <c r="T168" s="722"/>
      <c r="U168" s="724"/>
      <c r="V168" s="722"/>
      <c r="W168" s="724"/>
      <c r="X168" s="722"/>
      <c r="Y168" s="724"/>
      <c r="Z168" s="722"/>
      <c r="AA168" s="724"/>
      <c r="AB168" s="722"/>
      <c r="AC168" s="724"/>
      <c r="AD168" s="722"/>
      <c r="AE168" s="724"/>
      <c r="AF168" s="722"/>
      <c r="AG168" s="724"/>
      <c r="AH168" s="722"/>
      <c r="AI168" s="724"/>
      <c r="AJ168" s="722"/>
      <c r="AK168" s="724"/>
      <c r="AL168" s="725"/>
      <c r="AM168" s="469"/>
      <c r="AN168" s="723"/>
      <c r="AO168" s="723"/>
      <c r="AP168" s="723"/>
      <c r="AQ168" s="723"/>
      <c r="AR168" s="723"/>
      <c r="AS168" s="723"/>
      <c r="AT168" s="723"/>
      <c r="AU168" s="723"/>
      <c r="AV168" s="723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1493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",[4]NOMBRE!B2," - ","( ",[4]NOMBRE!C2,[4]NOMBRE!D2,[4]NOMBRE!E2,[4]NOMBRE!F2,[4]NOMBRE!G2,"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",[4]NOMBRE!B6," - ","( ",[4]NOMBRE!C6,[4]NOMBRE!D6," )")</f>
        <v>MES: MARZO - ( 03 )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",[4]NOMBRE!B7)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229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607" t="s">
        <v>3</v>
      </c>
      <c r="B10" s="2607" t="s">
        <v>4</v>
      </c>
      <c r="C10" s="2454" t="s">
        <v>5</v>
      </c>
      <c r="D10" s="2455"/>
      <c r="E10" s="2456"/>
      <c r="F10" s="2618" t="s">
        <v>6</v>
      </c>
      <c r="G10" s="2591"/>
      <c r="H10" s="2591"/>
      <c r="I10" s="2591"/>
      <c r="J10" s="2591"/>
      <c r="K10" s="2591"/>
      <c r="L10" s="2591"/>
      <c r="M10" s="2591"/>
      <c r="N10" s="2591"/>
      <c r="O10" s="2591"/>
      <c r="P10" s="2591"/>
      <c r="Q10" s="2591"/>
      <c r="R10" s="2591"/>
      <c r="S10" s="2591"/>
      <c r="T10" s="2591"/>
      <c r="U10" s="2591"/>
      <c r="V10" s="2591"/>
      <c r="W10" s="2591"/>
      <c r="X10" s="2591"/>
      <c r="Y10" s="2591"/>
      <c r="Z10" s="2591"/>
      <c r="AA10" s="2591"/>
      <c r="AB10" s="2591"/>
      <c r="AC10" s="2591"/>
      <c r="AD10" s="2591"/>
      <c r="AE10" s="2591"/>
      <c r="AF10" s="2591"/>
      <c r="AG10" s="2591"/>
      <c r="AH10" s="2591"/>
      <c r="AI10" s="2591"/>
      <c r="AJ10" s="2591"/>
      <c r="AK10" s="2591"/>
      <c r="AL10" s="2591"/>
      <c r="AM10" s="2623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452"/>
      <c r="B11" s="2452"/>
      <c r="C11" s="2622"/>
      <c r="D11" s="2458"/>
      <c r="E11" s="2620"/>
      <c r="F11" s="2618" t="s">
        <v>15</v>
      </c>
      <c r="G11" s="2619"/>
      <c r="H11" s="2618" t="s">
        <v>16</v>
      </c>
      <c r="I11" s="2619"/>
      <c r="J11" s="2618" t="s">
        <v>17</v>
      </c>
      <c r="K11" s="2619"/>
      <c r="L11" s="2618" t="s">
        <v>18</v>
      </c>
      <c r="M11" s="2619"/>
      <c r="N11" s="2618" t="s">
        <v>19</v>
      </c>
      <c r="O11" s="2619"/>
      <c r="P11" s="2613" t="s">
        <v>20</v>
      </c>
      <c r="Q11" s="2624"/>
      <c r="R11" s="2613" t="s">
        <v>21</v>
      </c>
      <c r="S11" s="2624"/>
      <c r="T11" s="2613" t="s">
        <v>22</v>
      </c>
      <c r="U11" s="2624"/>
      <c r="V11" s="2613" t="s">
        <v>23</v>
      </c>
      <c r="W11" s="2624"/>
      <c r="X11" s="2613" t="s">
        <v>24</v>
      </c>
      <c r="Y11" s="2624"/>
      <c r="Z11" s="2613" t="s">
        <v>25</v>
      </c>
      <c r="AA11" s="2624"/>
      <c r="AB11" s="2613" t="s">
        <v>26</v>
      </c>
      <c r="AC11" s="2624"/>
      <c r="AD11" s="2613" t="s">
        <v>27</v>
      </c>
      <c r="AE11" s="2624"/>
      <c r="AF11" s="2613" t="s">
        <v>28</v>
      </c>
      <c r="AG11" s="2624"/>
      <c r="AH11" s="2613" t="s">
        <v>29</v>
      </c>
      <c r="AI11" s="2624"/>
      <c r="AJ11" s="2613" t="s">
        <v>30</v>
      </c>
      <c r="AK11" s="2624"/>
      <c r="AL11" s="2613" t="s">
        <v>31</v>
      </c>
      <c r="AM11" s="2615"/>
      <c r="AN11" s="2463"/>
      <c r="AO11" s="2463"/>
      <c r="AP11" s="2463"/>
      <c r="AQ11" s="2463"/>
      <c r="AR11" s="2463"/>
      <c r="AS11" s="2463"/>
      <c r="AT11" s="2463"/>
      <c r="AU11" s="2651" t="s">
        <v>32</v>
      </c>
      <c r="AV11" s="2651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621"/>
      <c r="B12" s="2621"/>
      <c r="C12" s="573" t="s">
        <v>34</v>
      </c>
      <c r="D12" s="668" t="s">
        <v>35</v>
      </c>
      <c r="E12" s="426" t="s">
        <v>36</v>
      </c>
      <c r="F12" s="626" t="s">
        <v>35</v>
      </c>
      <c r="G12" s="426" t="s">
        <v>36</v>
      </c>
      <c r="H12" s="626" t="s">
        <v>35</v>
      </c>
      <c r="I12" s="426" t="s">
        <v>36</v>
      </c>
      <c r="J12" s="626" t="s">
        <v>35</v>
      </c>
      <c r="K12" s="426" t="s">
        <v>36</v>
      </c>
      <c r="L12" s="626" t="s">
        <v>35</v>
      </c>
      <c r="M12" s="426" t="s">
        <v>36</v>
      </c>
      <c r="N12" s="626" t="s">
        <v>35</v>
      </c>
      <c r="O12" s="426" t="s">
        <v>36</v>
      </c>
      <c r="P12" s="626" t="s">
        <v>35</v>
      </c>
      <c r="Q12" s="426" t="s">
        <v>36</v>
      </c>
      <c r="R12" s="626" t="s">
        <v>35</v>
      </c>
      <c r="S12" s="426" t="s">
        <v>36</v>
      </c>
      <c r="T12" s="626" t="s">
        <v>35</v>
      </c>
      <c r="U12" s="426" t="s">
        <v>36</v>
      </c>
      <c r="V12" s="626" t="s">
        <v>35</v>
      </c>
      <c r="W12" s="426" t="s">
        <v>36</v>
      </c>
      <c r="X12" s="626" t="s">
        <v>35</v>
      </c>
      <c r="Y12" s="426" t="s">
        <v>36</v>
      </c>
      <c r="Z12" s="626" t="s">
        <v>35</v>
      </c>
      <c r="AA12" s="426" t="s">
        <v>36</v>
      </c>
      <c r="AB12" s="626" t="s">
        <v>35</v>
      </c>
      <c r="AC12" s="426" t="s">
        <v>36</v>
      </c>
      <c r="AD12" s="626" t="s">
        <v>35</v>
      </c>
      <c r="AE12" s="426" t="s">
        <v>36</v>
      </c>
      <c r="AF12" s="626" t="s">
        <v>35</v>
      </c>
      <c r="AG12" s="426" t="s">
        <v>36</v>
      </c>
      <c r="AH12" s="626" t="s">
        <v>35</v>
      </c>
      <c r="AI12" s="426" t="s">
        <v>36</v>
      </c>
      <c r="AJ12" s="626" t="s">
        <v>35</v>
      </c>
      <c r="AK12" s="426" t="s">
        <v>36</v>
      </c>
      <c r="AL12" s="626" t="s">
        <v>35</v>
      </c>
      <c r="AM12" s="20" t="s">
        <v>36</v>
      </c>
      <c r="AN12" s="2620"/>
      <c r="AO12" s="2620"/>
      <c r="AP12" s="2620"/>
      <c r="AQ12" s="2620"/>
      <c r="AR12" s="2620"/>
      <c r="AS12" s="2620"/>
      <c r="AT12" s="2620"/>
      <c r="AU12" s="2651"/>
      <c r="AV12" s="2651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611" t="s">
        <v>37</v>
      </c>
      <c r="B13" s="899" t="s">
        <v>38</v>
      </c>
      <c r="C13" s="822">
        <f t="shared" ref="C13:C27" si="0">SUM(D13+E13)</f>
        <v>0</v>
      </c>
      <c r="D13" s="823">
        <f>SUM(F13+H13+J13+L13+N13+P13+R13+T13+V13+X13+Z13+AB13+AD13+AF13+AH13+AJ13+AL13)</f>
        <v>0</v>
      </c>
      <c r="E13" s="824">
        <f>SUM(G13+I13+K13+M13+O13+Q13+S13+U13+W13+Y13+AA13+AC13+AE13+AG13+AI13+AK13+AM13)</f>
        <v>0</v>
      </c>
      <c r="F13" s="764"/>
      <c r="G13" s="767"/>
      <c r="H13" s="764"/>
      <c r="I13" s="767"/>
      <c r="J13" s="764"/>
      <c r="K13" s="765"/>
      <c r="L13" s="764"/>
      <c r="M13" s="765"/>
      <c r="N13" s="764"/>
      <c r="O13" s="765"/>
      <c r="P13" s="764"/>
      <c r="Q13" s="765"/>
      <c r="R13" s="764"/>
      <c r="S13" s="765"/>
      <c r="T13" s="764"/>
      <c r="U13" s="765"/>
      <c r="V13" s="764"/>
      <c r="W13" s="765"/>
      <c r="X13" s="764"/>
      <c r="Y13" s="765"/>
      <c r="Z13" s="764"/>
      <c r="AA13" s="765"/>
      <c r="AB13" s="764"/>
      <c r="AC13" s="765"/>
      <c r="AD13" s="764"/>
      <c r="AE13" s="765"/>
      <c r="AF13" s="764"/>
      <c r="AG13" s="765"/>
      <c r="AH13" s="764"/>
      <c r="AI13" s="765"/>
      <c r="AJ13" s="764"/>
      <c r="AK13" s="765"/>
      <c r="AL13" s="766"/>
      <c r="AM13" s="827"/>
      <c r="AN13" s="767">
        <v>0</v>
      </c>
      <c r="AO13" s="767">
        <v>0</v>
      </c>
      <c r="AP13" s="767">
        <v>0</v>
      </c>
      <c r="AQ13" s="767">
        <v>0</v>
      </c>
      <c r="AR13" s="767">
        <v>0</v>
      </c>
      <c r="AS13" s="767">
        <v>0</v>
      </c>
      <c r="AT13" s="900"/>
      <c r="AU13" s="767">
        <v>0</v>
      </c>
      <c r="AV13" s="767">
        <v>0</v>
      </c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472"/>
      <c r="B14" s="24" t="s">
        <v>39</v>
      </c>
      <c r="C14" s="25">
        <f t="shared" si="0"/>
        <v>93</v>
      </c>
      <c r="D14" s="26">
        <f t="shared" ref="D14:E27" si="4">SUM(F14+H14+J14+L14+N14+P14+R14+T14+V14+X14+Z14+AB14+AD14+AF14+AH14+AJ14+AL14)</f>
        <v>21</v>
      </c>
      <c r="E14" s="27">
        <f t="shared" si="4"/>
        <v>72</v>
      </c>
      <c r="F14" s="28">
        <v>0</v>
      </c>
      <c r="G14" s="29">
        <v>0</v>
      </c>
      <c r="H14" s="28">
        <v>1</v>
      </c>
      <c r="I14" s="29">
        <v>0</v>
      </c>
      <c r="J14" s="28">
        <v>5</v>
      </c>
      <c r="K14" s="30">
        <v>28</v>
      </c>
      <c r="L14" s="28">
        <v>14</v>
      </c>
      <c r="M14" s="30">
        <v>37</v>
      </c>
      <c r="N14" s="28">
        <v>0</v>
      </c>
      <c r="O14" s="30">
        <v>1</v>
      </c>
      <c r="P14" s="28">
        <v>0</v>
      </c>
      <c r="Q14" s="30">
        <v>0</v>
      </c>
      <c r="R14" s="28">
        <v>0</v>
      </c>
      <c r="S14" s="30">
        <v>1</v>
      </c>
      <c r="T14" s="28">
        <v>0</v>
      </c>
      <c r="U14" s="30">
        <v>2</v>
      </c>
      <c r="V14" s="28">
        <v>0</v>
      </c>
      <c r="W14" s="30">
        <v>0</v>
      </c>
      <c r="X14" s="28">
        <v>0</v>
      </c>
      <c r="Y14" s="30">
        <v>1</v>
      </c>
      <c r="Z14" s="28">
        <v>0</v>
      </c>
      <c r="AA14" s="30">
        <v>1</v>
      </c>
      <c r="AB14" s="28">
        <v>0</v>
      </c>
      <c r="AC14" s="30">
        <v>1</v>
      </c>
      <c r="AD14" s="28">
        <v>0</v>
      </c>
      <c r="AE14" s="30">
        <v>0</v>
      </c>
      <c r="AF14" s="28">
        <v>1</v>
      </c>
      <c r="AG14" s="30">
        <v>0</v>
      </c>
      <c r="AH14" s="28">
        <v>0</v>
      </c>
      <c r="AI14" s="30">
        <v>0</v>
      </c>
      <c r="AJ14" s="28">
        <v>0</v>
      </c>
      <c r="AK14" s="30">
        <v>0</v>
      </c>
      <c r="AL14" s="31">
        <v>0</v>
      </c>
      <c r="AM14" s="32">
        <v>0</v>
      </c>
      <c r="AN14" s="29">
        <v>93</v>
      </c>
      <c r="AO14" s="29">
        <v>4</v>
      </c>
      <c r="AP14" s="29">
        <v>37</v>
      </c>
      <c r="AQ14" s="29">
        <v>1</v>
      </c>
      <c r="AR14" s="29">
        <v>0</v>
      </c>
      <c r="AS14" s="29">
        <v>0</v>
      </c>
      <c r="AT14" s="33"/>
      <c r="AU14" s="29">
        <v>0</v>
      </c>
      <c r="AV14" s="29">
        <v>0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472"/>
      <c r="B15" s="24" t="s">
        <v>40</v>
      </c>
      <c r="C15" s="25">
        <f t="shared" si="0"/>
        <v>241</v>
      </c>
      <c r="D15" s="26">
        <f t="shared" si="4"/>
        <v>100</v>
      </c>
      <c r="E15" s="27">
        <f t="shared" si="4"/>
        <v>141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1</v>
      </c>
      <c r="M15" s="30">
        <v>0</v>
      </c>
      <c r="N15" s="28">
        <v>8</v>
      </c>
      <c r="O15" s="30">
        <v>0</v>
      </c>
      <c r="P15" s="28">
        <v>9</v>
      </c>
      <c r="Q15" s="30">
        <v>3</v>
      </c>
      <c r="R15" s="28">
        <v>13</v>
      </c>
      <c r="S15" s="30">
        <v>9</v>
      </c>
      <c r="T15" s="28">
        <v>10</v>
      </c>
      <c r="U15" s="30">
        <v>9</v>
      </c>
      <c r="V15" s="28">
        <v>10</v>
      </c>
      <c r="W15" s="30">
        <v>10</v>
      </c>
      <c r="X15" s="28">
        <v>8</v>
      </c>
      <c r="Y15" s="30">
        <v>7</v>
      </c>
      <c r="Z15" s="28">
        <v>12</v>
      </c>
      <c r="AA15" s="30">
        <v>25</v>
      </c>
      <c r="AB15" s="28">
        <v>4</v>
      </c>
      <c r="AC15" s="30">
        <v>25</v>
      </c>
      <c r="AD15" s="28">
        <v>11</v>
      </c>
      <c r="AE15" s="30">
        <v>24</v>
      </c>
      <c r="AF15" s="28">
        <v>6</v>
      </c>
      <c r="AG15" s="30">
        <v>20</v>
      </c>
      <c r="AH15" s="28">
        <v>7</v>
      </c>
      <c r="AI15" s="30">
        <v>7</v>
      </c>
      <c r="AJ15" s="28">
        <v>0</v>
      </c>
      <c r="AK15" s="30">
        <v>1</v>
      </c>
      <c r="AL15" s="31">
        <v>1</v>
      </c>
      <c r="AM15" s="32">
        <v>1</v>
      </c>
      <c r="AN15" s="29">
        <v>241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472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33"/>
      <c r="AU16" s="29">
        <v>0</v>
      </c>
      <c r="AV16" s="29">
        <v>0</v>
      </c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472"/>
      <c r="B17" s="24" t="s">
        <v>42</v>
      </c>
      <c r="C17" s="25">
        <f t="shared" si="0"/>
        <v>116</v>
      </c>
      <c r="D17" s="26">
        <f t="shared" si="4"/>
        <v>62</v>
      </c>
      <c r="E17" s="27">
        <f t="shared" si="4"/>
        <v>54</v>
      </c>
      <c r="F17" s="28">
        <v>0</v>
      </c>
      <c r="G17" s="29">
        <v>0</v>
      </c>
      <c r="H17" s="28">
        <v>0</v>
      </c>
      <c r="I17" s="29">
        <v>0</v>
      </c>
      <c r="J17" s="28">
        <v>2</v>
      </c>
      <c r="K17" s="30">
        <v>1</v>
      </c>
      <c r="L17" s="28">
        <v>9</v>
      </c>
      <c r="M17" s="30">
        <v>6</v>
      </c>
      <c r="N17" s="28">
        <v>12</v>
      </c>
      <c r="O17" s="30">
        <v>6</v>
      </c>
      <c r="P17" s="28">
        <v>12</v>
      </c>
      <c r="Q17" s="30">
        <v>6</v>
      </c>
      <c r="R17" s="28">
        <v>5</v>
      </c>
      <c r="S17" s="30">
        <v>5</v>
      </c>
      <c r="T17" s="28">
        <v>5</v>
      </c>
      <c r="U17" s="30">
        <v>3</v>
      </c>
      <c r="V17" s="28">
        <v>4</v>
      </c>
      <c r="W17" s="30">
        <v>5</v>
      </c>
      <c r="X17" s="28">
        <v>4</v>
      </c>
      <c r="Y17" s="30">
        <v>4</v>
      </c>
      <c r="Z17" s="28">
        <v>3</v>
      </c>
      <c r="AA17" s="30">
        <v>7</v>
      </c>
      <c r="AB17" s="28">
        <v>3</v>
      </c>
      <c r="AC17" s="30">
        <v>4</v>
      </c>
      <c r="AD17" s="28">
        <v>1</v>
      </c>
      <c r="AE17" s="30">
        <v>4</v>
      </c>
      <c r="AF17" s="28">
        <v>2</v>
      </c>
      <c r="AG17" s="30">
        <v>2</v>
      </c>
      <c r="AH17" s="28">
        <v>0</v>
      </c>
      <c r="AI17" s="30">
        <v>0</v>
      </c>
      <c r="AJ17" s="28">
        <v>0</v>
      </c>
      <c r="AK17" s="30">
        <v>0</v>
      </c>
      <c r="AL17" s="31">
        <v>0</v>
      </c>
      <c r="AM17" s="32">
        <v>1</v>
      </c>
      <c r="AN17" s="29">
        <v>116</v>
      </c>
      <c r="AO17" s="29">
        <v>1</v>
      </c>
      <c r="AP17" s="29">
        <v>7</v>
      </c>
      <c r="AQ17" s="29">
        <v>0</v>
      </c>
      <c r="AR17" s="29">
        <v>1</v>
      </c>
      <c r="AS17" s="29">
        <v>0</v>
      </c>
      <c r="AT17" s="33"/>
      <c r="AU17" s="29">
        <v>0</v>
      </c>
      <c r="AV17" s="29">
        <v>0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472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>
        <v>0</v>
      </c>
      <c r="AO18" s="29"/>
      <c r="AP18" s="29"/>
      <c r="AQ18" s="29"/>
      <c r="AR18" s="29"/>
      <c r="AS18" s="29"/>
      <c r="AT18" s="33"/>
      <c r="AU18" s="29"/>
      <c r="AV18" s="29"/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472"/>
      <c r="B19" s="24" t="s">
        <v>44</v>
      </c>
      <c r="C19" s="34">
        <f t="shared" si="0"/>
        <v>94</v>
      </c>
      <c r="D19" s="35">
        <f t="shared" si="4"/>
        <v>52</v>
      </c>
      <c r="E19" s="36">
        <f t="shared" si="4"/>
        <v>42</v>
      </c>
      <c r="F19" s="37">
        <v>7</v>
      </c>
      <c r="G19" s="38">
        <v>6</v>
      </c>
      <c r="H19" s="37">
        <v>16</v>
      </c>
      <c r="I19" s="38">
        <v>15</v>
      </c>
      <c r="J19" s="37">
        <v>14</v>
      </c>
      <c r="K19" s="39">
        <v>9</v>
      </c>
      <c r="L19" s="37">
        <v>5</v>
      </c>
      <c r="M19" s="39">
        <v>8</v>
      </c>
      <c r="N19" s="37">
        <v>4</v>
      </c>
      <c r="O19" s="39">
        <v>1</v>
      </c>
      <c r="P19" s="37">
        <v>1</v>
      </c>
      <c r="Q19" s="39">
        <v>0</v>
      </c>
      <c r="R19" s="37">
        <v>3</v>
      </c>
      <c r="S19" s="39">
        <v>1</v>
      </c>
      <c r="T19" s="37">
        <v>1</v>
      </c>
      <c r="U19" s="39">
        <v>0</v>
      </c>
      <c r="V19" s="37">
        <v>0</v>
      </c>
      <c r="W19" s="39">
        <v>0</v>
      </c>
      <c r="X19" s="37">
        <v>1</v>
      </c>
      <c r="Y19" s="39">
        <v>1</v>
      </c>
      <c r="Z19" s="37">
        <v>0</v>
      </c>
      <c r="AA19" s="39">
        <v>0</v>
      </c>
      <c r="AB19" s="37">
        <v>0</v>
      </c>
      <c r="AC19" s="39">
        <v>0</v>
      </c>
      <c r="AD19" s="37">
        <v>0</v>
      </c>
      <c r="AE19" s="39">
        <v>1</v>
      </c>
      <c r="AF19" s="37">
        <v>0</v>
      </c>
      <c r="AG19" s="39">
        <v>0</v>
      </c>
      <c r="AH19" s="37">
        <v>0</v>
      </c>
      <c r="AI19" s="39">
        <v>0</v>
      </c>
      <c r="AJ19" s="37">
        <v>0</v>
      </c>
      <c r="AK19" s="39">
        <v>0</v>
      </c>
      <c r="AL19" s="40">
        <v>0</v>
      </c>
      <c r="AM19" s="41">
        <v>0</v>
      </c>
      <c r="AN19" s="38">
        <v>94</v>
      </c>
      <c r="AO19" s="38">
        <v>0</v>
      </c>
      <c r="AP19" s="38">
        <v>4</v>
      </c>
      <c r="AQ19" s="38">
        <v>0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472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>
        <v>0</v>
      </c>
      <c r="AO20" s="38"/>
      <c r="AP20" s="38"/>
      <c r="AQ20" s="38"/>
      <c r="AR20" s="38"/>
      <c r="AS20" s="38"/>
      <c r="AT20" s="42"/>
      <c r="AU20" s="38"/>
      <c r="AV20" s="38"/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472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>
        <v>0</v>
      </c>
      <c r="AO21" s="38"/>
      <c r="AP21" s="38"/>
      <c r="AQ21" s="38"/>
      <c r="AR21" s="38"/>
      <c r="AS21" s="38"/>
      <c r="AT21" s="42"/>
      <c r="AU21" s="38"/>
      <c r="AV21" s="38"/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472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>
        <v>0</v>
      </c>
      <c r="AO22" s="38"/>
      <c r="AP22" s="38"/>
      <c r="AQ22" s="38"/>
      <c r="AR22" s="38"/>
      <c r="AS22" s="38"/>
      <c r="AT22" s="42"/>
      <c r="AU22" s="38"/>
      <c r="AV22" s="38"/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625"/>
      <c r="B23" s="732" t="s">
        <v>48</v>
      </c>
      <c r="C23" s="733">
        <f t="shared" si="0"/>
        <v>544</v>
      </c>
      <c r="D23" s="734">
        <f t="shared" si="4"/>
        <v>235</v>
      </c>
      <c r="E23" s="735">
        <f t="shared" si="4"/>
        <v>309</v>
      </c>
      <c r="F23" s="736">
        <f>SUM(F13:F22)</f>
        <v>7</v>
      </c>
      <c r="G23" s="737">
        <f t="shared" ref="G23:AS23" si="11">SUM(G13:G22)</f>
        <v>6</v>
      </c>
      <c r="H23" s="736">
        <f t="shared" si="11"/>
        <v>17</v>
      </c>
      <c r="I23" s="737">
        <f t="shared" si="11"/>
        <v>15</v>
      </c>
      <c r="J23" s="736">
        <f t="shared" si="11"/>
        <v>21</v>
      </c>
      <c r="K23" s="738">
        <f t="shared" si="11"/>
        <v>38</v>
      </c>
      <c r="L23" s="736">
        <f t="shared" si="11"/>
        <v>29</v>
      </c>
      <c r="M23" s="738">
        <f t="shared" si="11"/>
        <v>51</v>
      </c>
      <c r="N23" s="736">
        <f t="shared" si="11"/>
        <v>24</v>
      </c>
      <c r="O23" s="738">
        <f t="shared" si="11"/>
        <v>8</v>
      </c>
      <c r="P23" s="736">
        <f t="shared" si="11"/>
        <v>22</v>
      </c>
      <c r="Q23" s="738">
        <f t="shared" si="11"/>
        <v>9</v>
      </c>
      <c r="R23" s="736">
        <f t="shared" si="11"/>
        <v>21</v>
      </c>
      <c r="S23" s="738">
        <f t="shared" si="11"/>
        <v>16</v>
      </c>
      <c r="T23" s="736">
        <f t="shared" si="11"/>
        <v>16</v>
      </c>
      <c r="U23" s="738">
        <f t="shared" si="11"/>
        <v>14</v>
      </c>
      <c r="V23" s="736">
        <f t="shared" si="11"/>
        <v>14</v>
      </c>
      <c r="W23" s="738">
        <f t="shared" si="11"/>
        <v>15</v>
      </c>
      <c r="X23" s="736">
        <f t="shared" si="11"/>
        <v>13</v>
      </c>
      <c r="Y23" s="738">
        <f t="shared" si="11"/>
        <v>13</v>
      </c>
      <c r="Z23" s="736">
        <f t="shared" si="11"/>
        <v>15</v>
      </c>
      <c r="AA23" s="738">
        <f t="shared" si="11"/>
        <v>33</v>
      </c>
      <c r="AB23" s="736">
        <f t="shared" si="11"/>
        <v>7</v>
      </c>
      <c r="AC23" s="738">
        <f t="shared" si="11"/>
        <v>30</v>
      </c>
      <c r="AD23" s="736">
        <f t="shared" si="11"/>
        <v>12</v>
      </c>
      <c r="AE23" s="738">
        <f t="shared" si="11"/>
        <v>29</v>
      </c>
      <c r="AF23" s="736">
        <f t="shared" si="11"/>
        <v>9</v>
      </c>
      <c r="AG23" s="738">
        <f t="shared" si="11"/>
        <v>22</v>
      </c>
      <c r="AH23" s="736">
        <f t="shared" si="11"/>
        <v>7</v>
      </c>
      <c r="AI23" s="738">
        <f t="shared" si="11"/>
        <v>7</v>
      </c>
      <c r="AJ23" s="736">
        <f t="shared" si="11"/>
        <v>0</v>
      </c>
      <c r="AK23" s="738">
        <f t="shared" si="11"/>
        <v>1</v>
      </c>
      <c r="AL23" s="739">
        <f t="shared" si="11"/>
        <v>1</v>
      </c>
      <c r="AM23" s="740">
        <f t="shared" si="11"/>
        <v>2</v>
      </c>
      <c r="AN23" s="737">
        <f t="shared" si="11"/>
        <v>544</v>
      </c>
      <c r="AO23" s="737">
        <f t="shared" si="11"/>
        <v>5</v>
      </c>
      <c r="AP23" s="737">
        <f>SUM(AP13:AP22)</f>
        <v>48</v>
      </c>
      <c r="AQ23" s="737">
        <f t="shared" si="11"/>
        <v>1</v>
      </c>
      <c r="AR23" s="737">
        <f t="shared" si="11"/>
        <v>1</v>
      </c>
      <c r="AS23" s="737">
        <f t="shared" si="11"/>
        <v>0</v>
      </c>
      <c r="AT23" s="741"/>
      <c r="AU23" s="737">
        <f>SUM(AU13:AU22)</f>
        <v>0</v>
      </c>
      <c r="AV23" s="737">
        <f>SUM(AV13:AV22)</f>
        <v>0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652" t="s">
        <v>49</v>
      </c>
      <c r="B24" s="2653"/>
      <c r="C24" s="742">
        <f t="shared" si="0"/>
        <v>7</v>
      </c>
      <c r="D24" s="743">
        <f t="shared" si="4"/>
        <v>4</v>
      </c>
      <c r="E24" s="735">
        <f t="shared" si="4"/>
        <v>3</v>
      </c>
      <c r="F24" s="744">
        <v>0</v>
      </c>
      <c r="G24" s="745">
        <v>0</v>
      </c>
      <c r="H24" s="744">
        <v>0</v>
      </c>
      <c r="I24" s="745">
        <v>0</v>
      </c>
      <c r="J24" s="744">
        <v>0</v>
      </c>
      <c r="K24" s="746">
        <v>0</v>
      </c>
      <c r="L24" s="744">
        <v>0</v>
      </c>
      <c r="M24" s="746">
        <v>0</v>
      </c>
      <c r="N24" s="744">
        <v>0</v>
      </c>
      <c r="O24" s="746">
        <v>0</v>
      </c>
      <c r="P24" s="744">
        <v>1</v>
      </c>
      <c r="Q24" s="746">
        <v>0</v>
      </c>
      <c r="R24" s="744">
        <v>1</v>
      </c>
      <c r="S24" s="746">
        <v>1</v>
      </c>
      <c r="T24" s="744">
        <v>0</v>
      </c>
      <c r="U24" s="746">
        <v>0</v>
      </c>
      <c r="V24" s="744">
        <v>0</v>
      </c>
      <c r="W24" s="746">
        <v>1</v>
      </c>
      <c r="X24" s="744">
        <v>0</v>
      </c>
      <c r="Y24" s="746">
        <v>0</v>
      </c>
      <c r="Z24" s="744">
        <v>0</v>
      </c>
      <c r="AA24" s="746">
        <v>1</v>
      </c>
      <c r="AB24" s="744">
        <v>2</v>
      </c>
      <c r="AC24" s="746">
        <v>0</v>
      </c>
      <c r="AD24" s="744">
        <v>0</v>
      </c>
      <c r="AE24" s="746">
        <v>0</v>
      </c>
      <c r="AF24" s="744">
        <v>0</v>
      </c>
      <c r="AG24" s="746">
        <v>0</v>
      </c>
      <c r="AH24" s="744">
        <v>0</v>
      </c>
      <c r="AI24" s="746">
        <v>0</v>
      </c>
      <c r="AJ24" s="744">
        <v>0</v>
      </c>
      <c r="AK24" s="746">
        <v>0</v>
      </c>
      <c r="AL24" s="747">
        <v>0</v>
      </c>
      <c r="AM24" s="748">
        <v>0</v>
      </c>
      <c r="AN24" s="745">
        <v>7</v>
      </c>
      <c r="AO24" s="745">
        <v>0</v>
      </c>
      <c r="AP24" s="745">
        <v>0</v>
      </c>
      <c r="AQ24" s="745">
        <v>0</v>
      </c>
      <c r="AR24" s="745">
        <v>0</v>
      </c>
      <c r="AS24" s="745">
        <v>0</v>
      </c>
      <c r="AT24" s="741"/>
      <c r="AU24" s="745">
        <v>0</v>
      </c>
      <c r="AV24" s="745">
        <v>0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693" t="s">
        <v>50</v>
      </c>
      <c r="B25" s="46" t="s">
        <v>39</v>
      </c>
      <c r="C25" s="749">
        <f t="shared" si="0"/>
        <v>6</v>
      </c>
      <c r="D25" s="750">
        <f t="shared" si="4"/>
        <v>3</v>
      </c>
      <c r="E25" s="49">
        <f t="shared" si="4"/>
        <v>3</v>
      </c>
      <c r="F25" s="751">
        <v>0</v>
      </c>
      <c r="G25" s="50">
        <v>0</v>
      </c>
      <c r="H25" s="751">
        <v>0</v>
      </c>
      <c r="I25" s="50">
        <v>0</v>
      </c>
      <c r="J25" s="751">
        <v>0</v>
      </c>
      <c r="K25" s="752">
        <v>0</v>
      </c>
      <c r="L25" s="751">
        <v>0</v>
      </c>
      <c r="M25" s="752">
        <v>0</v>
      </c>
      <c r="N25" s="751">
        <v>0</v>
      </c>
      <c r="O25" s="752">
        <v>0</v>
      </c>
      <c r="P25" s="751">
        <v>1</v>
      </c>
      <c r="Q25" s="752">
        <v>0</v>
      </c>
      <c r="R25" s="751">
        <v>0</v>
      </c>
      <c r="S25" s="752">
        <v>0</v>
      </c>
      <c r="T25" s="751">
        <v>0</v>
      </c>
      <c r="U25" s="752">
        <v>0</v>
      </c>
      <c r="V25" s="751">
        <v>0</v>
      </c>
      <c r="W25" s="752">
        <v>0</v>
      </c>
      <c r="X25" s="751">
        <v>0</v>
      </c>
      <c r="Y25" s="752">
        <v>0</v>
      </c>
      <c r="Z25" s="751">
        <v>0</v>
      </c>
      <c r="AA25" s="752">
        <v>1</v>
      </c>
      <c r="AB25" s="751">
        <v>0</v>
      </c>
      <c r="AC25" s="752">
        <v>0</v>
      </c>
      <c r="AD25" s="751">
        <v>0</v>
      </c>
      <c r="AE25" s="752">
        <v>2</v>
      </c>
      <c r="AF25" s="751">
        <v>2</v>
      </c>
      <c r="AG25" s="752">
        <v>0</v>
      </c>
      <c r="AH25" s="751">
        <v>0</v>
      </c>
      <c r="AI25" s="752">
        <v>0</v>
      </c>
      <c r="AJ25" s="751">
        <v>0</v>
      </c>
      <c r="AK25" s="752">
        <v>0</v>
      </c>
      <c r="AL25" s="51">
        <v>0</v>
      </c>
      <c r="AM25" s="753">
        <v>0</v>
      </c>
      <c r="AN25" s="50">
        <v>6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611" t="s">
        <v>51</v>
      </c>
      <c r="B26" s="758" t="s">
        <v>39</v>
      </c>
      <c r="C26" s="822">
        <f t="shared" si="0"/>
        <v>153</v>
      </c>
      <c r="D26" s="823">
        <f t="shared" si="4"/>
        <v>42</v>
      </c>
      <c r="E26" s="824">
        <f t="shared" si="4"/>
        <v>111</v>
      </c>
      <c r="F26" s="764">
        <v>0</v>
      </c>
      <c r="G26" s="767">
        <v>0</v>
      </c>
      <c r="H26" s="764">
        <v>0</v>
      </c>
      <c r="I26" s="767">
        <v>0</v>
      </c>
      <c r="J26" s="764">
        <v>0</v>
      </c>
      <c r="K26" s="765">
        <v>0</v>
      </c>
      <c r="L26" s="764">
        <v>4</v>
      </c>
      <c r="M26" s="765">
        <v>10</v>
      </c>
      <c r="N26" s="764">
        <v>6</v>
      </c>
      <c r="O26" s="765">
        <v>16</v>
      </c>
      <c r="P26" s="764">
        <v>8</v>
      </c>
      <c r="Q26" s="765">
        <v>5</v>
      </c>
      <c r="R26" s="764">
        <v>3</v>
      </c>
      <c r="S26" s="765">
        <v>12</v>
      </c>
      <c r="T26" s="764">
        <v>3</v>
      </c>
      <c r="U26" s="765">
        <v>8</v>
      </c>
      <c r="V26" s="764">
        <v>3</v>
      </c>
      <c r="W26" s="765">
        <v>11</v>
      </c>
      <c r="X26" s="764">
        <v>4</v>
      </c>
      <c r="Y26" s="765">
        <v>10</v>
      </c>
      <c r="Z26" s="764">
        <v>5</v>
      </c>
      <c r="AA26" s="765">
        <v>9</v>
      </c>
      <c r="AB26" s="764">
        <v>3</v>
      </c>
      <c r="AC26" s="765">
        <v>13</v>
      </c>
      <c r="AD26" s="764">
        <v>0</v>
      </c>
      <c r="AE26" s="765">
        <v>6</v>
      </c>
      <c r="AF26" s="764">
        <v>3</v>
      </c>
      <c r="AG26" s="765">
        <v>10</v>
      </c>
      <c r="AH26" s="764">
        <v>0</v>
      </c>
      <c r="AI26" s="765">
        <v>1</v>
      </c>
      <c r="AJ26" s="764">
        <v>0</v>
      </c>
      <c r="AK26" s="765">
        <v>0</v>
      </c>
      <c r="AL26" s="766">
        <v>0</v>
      </c>
      <c r="AM26" s="827">
        <v>0</v>
      </c>
      <c r="AN26" s="767">
        <v>153</v>
      </c>
      <c r="AO26" s="767">
        <v>0</v>
      </c>
      <c r="AP26" s="767">
        <v>0</v>
      </c>
      <c r="AQ26" s="767">
        <v>0</v>
      </c>
      <c r="AR26" s="767">
        <v>0</v>
      </c>
      <c r="AS26" s="767">
        <v>0</v>
      </c>
      <c r="AT26" s="900"/>
      <c r="AU26" s="767">
        <v>0</v>
      </c>
      <c r="AV26" s="767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625"/>
      <c r="B27" s="901" t="s">
        <v>52</v>
      </c>
      <c r="C27" s="813">
        <f t="shared" si="0"/>
        <v>0</v>
      </c>
      <c r="D27" s="506">
        <f t="shared" si="4"/>
        <v>0</v>
      </c>
      <c r="E27" s="53">
        <f t="shared" si="4"/>
        <v>0</v>
      </c>
      <c r="F27" s="54"/>
      <c r="G27" s="785"/>
      <c r="H27" s="54"/>
      <c r="I27" s="55"/>
      <c r="J27" s="54"/>
      <c r="K27" s="55"/>
      <c r="L27" s="54"/>
      <c r="M27" s="55"/>
      <c r="N27" s="54"/>
      <c r="O27" s="56"/>
      <c r="P27" s="54"/>
      <c r="Q27" s="785"/>
      <c r="R27" s="817"/>
      <c r="S27" s="55"/>
      <c r="T27" s="54"/>
      <c r="U27" s="55"/>
      <c r="V27" s="54"/>
      <c r="W27" s="55"/>
      <c r="X27" s="54"/>
      <c r="Y27" s="785"/>
      <c r="Z27" s="54"/>
      <c r="AA27" s="785"/>
      <c r="AB27" s="54"/>
      <c r="AC27" s="55"/>
      <c r="AD27" s="54"/>
      <c r="AE27" s="785"/>
      <c r="AF27" s="54"/>
      <c r="AG27" s="785"/>
      <c r="AH27" s="54"/>
      <c r="AI27" s="55"/>
      <c r="AJ27" s="54"/>
      <c r="AK27" s="55"/>
      <c r="AL27" s="57"/>
      <c r="AM27" s="58"/>
      <c r="AN27" s="56"/>
      <c r="AO27" s="56"/>
      <c r="AP27" s="56"/>
      <c r="AQ27" s="56"/>
      <c r="AR27" s="56"/>
      <c r="AS27" s="56"/>
      <c r="AT27" s="59"/>
      <c r="AU27" s="56"/>
      <c r="AV27" s="56"/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611" t="s">
        <v>3</v>
      </c>
      <c r="B29" s="2611" t="s">
        <v>54</v>
      </c>
      <c r="C29" s="2618" t="s">
        <v>55</v>
      </c>
      <c r="D29" s="2619"/>
      <c r="E29" s="2618" t="s">
        <v>56</v>
      </c>
      <c r="F29" s="2591"/>
      <c r="G29" s="2619"/>
      <c r="H29" s="2618" t="s">
        <v>15</v>
      </c>
      <c r="I29" s="2619"/>
      <c r="J29" s="2618" t="s">
        <v>16</v>
      </c>
      <c r="K29" s="2619"/>
      <c r="L29" s="2618" t="s">
        <v>17</v>
      </c>
      <c r="M29" s="2619"/>
      <c r="N29" s="2618" t="s">
        <v>18</v>
      </c>
      <c r="O29" s="2619"/>
      <c r="P29" s="2618" t="s">
        <v>19</v>
      </c>
      <c r="Q29" s="2619"/>
      <c r="R29" s="2613" t="s">
        <v>20</v>
      </c>
      <c r="S29" s="2624"/>
      <c r="T29" s="2613" t="s">
        <v>21</v>
      </c>
      <c r="U29" s="2624"/>
      <c r="V29" s="2613" t="s">
        <v>22</v>
      </c>
      <c r="W29" s="2624"/>
      <c r="X29" s="2613" t="s">
        <v>23</v>
      </c>
      <c r="Y29" s="2624"/>
      <c r="Z29" s="2613" t="s">
        <v>24</v>
      </c>
      <c r="AA29" s="2624"/>
      <c r="AB29" s="2613" t="s">
        <v>25</v>
      </c>
      <c r="AC29" s="2624"/>
      <c r="AD29" s="2613" t="s">
        <v>26</v>
      </c>
      <c r="AE29" s="2624"/>
      <c r="AF29" s="2613" t="s">
        <v>27</v>
      </c>
      <c r="AG29" s="2624"/>
      <c r="AH29" s="2613" t="s">
        <v>28</v>
      </c>
      <c r="AI29" s="2624"/>
      <c r="AJ29" s="2613" t="s">
        <v>29</v>
      </c>
      <c r="AK29" s="2624"/>
      <c r="AL29" s="2613" t="s">
        <v>30</v>
      </c>
      <c r="AM29" s="2624"/>
      <c r="AN29" s="2613" t="s">
        <v>31</v>
      </c>
      <c r="AO29" s="2615"/>
      <c r="AP29" s="2611" t="s">
        <v>10</v>
      </c>
      <c r="AQ29" s="2456" t="s">
        <v>11</v>
      </c>
      <c r="AR29" s="2456" t="s">
        <v>8</v>
      </c>
      <c r="AS29" s="2456" t="s">
        <v>9</v>
      </c>
      <c r="AT29" s="2611" t="s">
        <v>57</v>
      </c>
      <c r="AU29" s="261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625"/>
      <c r="B30" s="2625"/>
      <c r="C30" s="774" t="s">
        <v>59</v>
      </c>
      <c r="D30" s="774" t="s">
        <v>60</v>
      </c>
      <c r="E30" s="626" t="s">
        <v>34</v>
      </c>
      <c r="F30" s="662" t="s">
        <v>35</v>
      </c>
      <c r="G30" s="627" t="s">
        <v>36</v>
      </c>
      <c r="H30" s="626" t="s">
        <v>35</v>
      </c>
      <c r="I30" s="627" t="s">
        <v>36</v>
      </c>
      <c r="J30" s="626" t="s">
        <v>35</v>
      </c>
      <c r="K30" s="627" t="s">
        <v>36</v>
      </c>
      <c r="L30" s="626" t="s">
        <v>35</v>
      </c>
      <c r="M30" s="627" t="s">
        <v>36</v>
      </c>
      <c r="N30" s="626" t="s">
        <v>35</v>
      </c>
      <c r="O30" s="627" t="s">
        <v>36</v>
      </c>
      <c r="P30" s="626" t="s">
        <v>35</v>
      </c>
      <c r="Q30" s="627" t="s">
        <v>36</v>
      </c>
      <c r="R30" s="626" t="s">
        <v>35</v>
      </c>
      <c r="S30" s="627" t="s">
        <v>36</v>
      </c>
      <c r="T30" s="626" t="s">
        <v>35</v>
      </c>
      <c r="U30" s="756" t="s">
        <v>36</v>
      </c>
      <c r="V30" s="626" t="s">
        <v>35</v>
      </c>
      <c r="W30" s="627" t="s">
        <v>36</v>
      </c>
      <c r="X30" s="626" t="s">
        <v>35</v>
      </c>
      <c r="Y30" s="627" t="s">
        <v>36</v>
      </c>
      <c r="Z30" s="626" t="s">
        <v>35</v>
      </c>
      <c r="AA30" s="627" t="s">
        <v>36</v>
      </c>
      <c r="AB30" s="626" t="s">
        <v>35</v>
      </c>
      <c r="AC30" s="627" t="s">
        <v>36</v>
      </c>
      <c r="AD30" s="626" t="s">
        <v>35</v>
      </c>
      <c r="AE30" s="627" t="s">
        <v>36</v>
      </c>
      <c r="AF30" s="626" t="s">
        <v>35</v>
      </c>
      <c r="AG30" s="627" t="s">
        <v>36</v>
      </c>
      <c r="AH30" s="626" t="s">
        <v>35</v>
      </c>
      <c r="AI30" s="627" t="s">
        <v>36</v>
      </c>
      <c r="AJ30" s="626" t="s">
        <v>35</v>
      </c>
      <c r="AK30" s="627" t="s">
        <v>36</v>
      </c>
      <c r="AL30" s="626" t="s">
        <v>35</v>
      </c>
      <c r="AM30" s="627" t="s">
        <v>36</v>
      </c>
      <c r="AN30" s="626" t="s">
        <v>35</v>
      </c>
      <c r="AO30" s="627" t="s">
        <v>36</v>
      </c>
      <c r="AP30" s="2625"/>
      <c r="AQ30" s="2620"/>
      <c r="AR30" s="2620"/>
      <c r="AS30" s="2620"/>
      <c r="AT30" s="2625"/>
      <c r="AU30" s="2625"/>
      <c r="AV30" s="902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758" t="s">
        <v>61</v>
      </c>
      <c r="B31" s="759">
        <f>SUM(C31:D31)</f>
        <v>0</v>
      </c>
      <c r="C31" s="767"/>
      <c r="D31" s="760"/>
      <c r="E31" s="903">
        <f>SUM(F31+G31)</f>
        <v>0</v>
      </c>
      <c r="F31" s="762">
        <f>SUM(H31+J31+L31+N31+P31+R31+T31+V31+X31+Z31+AB31+AD31+AF31+AH31+AJ31+AL31+AN31)</f>
        <v>0</v>
      </c>
      <c r="G31" s="904">
        <f>SUM(I31+K31+M31+O31+Q31+S31+U31+W31+Y31+AA31+AC31+AE31+AG31+AI31+AK31+AM31+AO31)</f>
        <v>0</v>
      </c>
      <c r="H31" s="764"/>
      <c r="I31" s="767"/>
      <c r="J31" s="764"/>
      <c r="K31" s="765"/>
      <c r="L31" s="764"/>
      <c r="M31" s="765"/>
      <c r="N31" s="764"/>
      <c r="O31" s="765"/>
      <c r="P31" s="764"/>
      <c r="Q31" s="767"/>
      <c r="R31" s="764"/>
      <c r="S31" s="767"/>
      <c r="T31" s="766"/>
      <c r="U31" s="765"/>
      <c r="V31" s="764"/>
      <c r="W31" s="765"/>
      <c r="X31" s="764"/>
      <c r="Y31" s="765"/>
      <c r="Z31" s="764"/>
      <c r="AA31" s="767"/>
      <c r="AB31" s="764"/>
      <c r="AC31" s="767"/>
      <c r="AD31" s="764"/>
      <c r="AE31" s="765"/>
      <c r="AF31" s="764"/>
      <c r="AG31" s="767"/>
      <c r="AH31" s="764"/>
      <c r="AI31" s="767"/>
      <c r="AJ31" s="764"/>
      <c r="AK31" s="765"/>
      <c r="AL31" s="764"/>
      <c r="AM31" s="765"/>
      <c r="AN31" s="766"/>
      <c r="AO31" s="765"/>
      <c r="AP31" s="760"/>
      <c r="AQ31" s="767"/>
      <c r="AR31" s="767"/>
      <c r="AS31" s="767"/>
      <c r="AT31" s="767"/>
      <c r="AU31" s="767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768" t="s">
        <v>48</v>
      </c>
      <c r="B33" s="769">
        <f t="shared" ref="B33:H33" si="19">SUM(B31:B32)</f>
        <v>0</v>
      </c>
      <c r="C33" s="770">
        <f t="shared" si="19"/>
        <v>0</v>
      </c>
      <c r="D33" s="769">
        <f t="shared" si="19"/>
        <v>0</v>
      </c>
      <c r="E33" s="771">
        <f t="shared" si="19"/>
        <v>0</v>
      </c>
      <c r="F33" s="771">
        <f t="shared" si="19"/>
        <v>0</v>
      </c>
      <c r="G33" s="771">
        <f t="shared" si="19"/>
        <v>0</v>
      </c>
      <c r="H33" s="682">
        <f t="shared" si="19"/>
        <v>0</v>
      </c>
      <c r="I33" s="772">
        <f t="shared" ref="I33:AO33" si="20">SUM(I31:I32)</f>
        <v>0</v>
      </c>
      <c r="J33" s="682">
        <f t="shared" si="20"/>
        <v>0</v>
      </c>
      <c r="K33" s="772">
        <f t="shared" si="20"/>
        <v>0</v>
      </c>
      <c r="L33" s="682">
        <f t="shared" si="20"/>
        <v>0</v>
      </c>
      <c r="M33" s="772">
        <f t="shared" si="20"/>
        <v>0</v>
      </c>
      <c r="N33" s="682">
        <f t="shared" si="20"/>
        <v>0</v>
      </c>
      <c r="O33" s="772">
        <f t="shared" si="20"/>
        <v>0</v>
      </c>
      <c r="P33" s="682">
        <f t="shared" si="20"/>
        <v>0</v>
      </c>
      <c r="Q33" s="772">
        <f t="shared" si="20"/>
        <v>0</v>
      </c>
      <c r="R33" s="682">
        <f t="shared" si="20"/>
        <v>0</v>
      </c>
      <c r="S33" s="772">
        <f t="shared" si="20"/>
        <v>0</v>
      </c>
      <c r="T33" s="682">
        <f t="shared" si="20"/>
        <v>0</v>
      </c>
      <c r="U33" s="772">
        <f t="shared" si="20"/>
        <v>0</v>
      </c>
      <c r="V33" s="682">
        <f t="shared" si="20"/>
        <v>0</v>
      </c>
      <c r="W33" s="772">
        <f t="shared" si="20"/>
        <v>0</v>
      </c>
      <c r="X33" s="682">
        <f t="shared" si="20"/>
        <v>0</v>
      </c>
      <c r="Y33" s="772">
        <f t="shared" si="20"/>
        <v>0</v>
      </c>
      <c r="Z33" s="682">
        <f t="shared" si="20"/>
        <v>0</v>
      </c>
      <c r="AA33" s="772">
        <f t="shared" si="20"/>
        <v>0</v>
      </c>
      <c r="AB33" s="682">
        <f t="shared" si="20"/>
        <v>0</v>
      </c>
      <c r="AC33" s="772">
        <f t="shared" si="20"/>
        <v>0</v>
      </c>
      <c r="AD33" s="682">
        <f t="shared" si="20"/>
        <v>0</v>
      </c>
      <c r="AE33" s="772">
        <f t="shared" si="20"/>
        <v>0</v>
      </c>
      <c r="AF33" s="682">
        <f t="shared" si="20"/>
        <v>0</v>
      </c>
      <c r="AG33" s="772">
        <f t="shared" si="20"/>
        <v>0</v>
      </c>
      <c r="AH33" s="682">
        <f t="shared" si="20"/>
        <v>0</v>
      </c>
      <c r="AI33" s="772">
        <f t="shared" si="20"/>
        <v>0</v>
      </c>
      <c r="AJ33" s="682">
        <f t="shared" si="20"/>
        <v>0</v>
      </c>
      <c r="AK33" s="772">
        <f t="shared" si="20"/>
        <v>0</v>
      </c>
      <c r="AL33" s="682">
        <f t="shared" si="20"/>
        <v>0</v>
      </c>
      <c r="AM33" s="772">
        <f t="shared" si="20"/>
        <v>0</v>
      </c>
      <c r="AN33" s="682">
        <f t="shared" si="20"/>
        <v>0</v>
      </c>
      <c r="AO33" s="683">
        <f t="shared" si="20"/>
        <v>0</v>
      </c>
      <c r="AP33" s="687">
        <f>SUM(AP31:AP32)</f>
        <v>0</v>
      </c>
      <c r="AQ33" s="683">
        <f>SUM(AQ31:AQ32)</f>
        <v>0</v>
      </c>
      <c r="AR33" s="683"/>
      <c r="AS33" s="683"/>
      <c r="AT33" s="683">
        <f>SUM(AT31:AT32)</f>
        <v>0</v>
      </c>
      <c r="AU33" s="683">
        <f>SUM(AU31:AU32)</f>
        <v>0</v>
      </c>
      <c r="AV33" s="902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905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611" t="s">
        <v>3</v>
      </c>
      <c r="B35" s="2611" t="s">
        <v>64</v>
      </c>
      <c r="C35" s="2618" t="s">
        <v>65</v>
      </c>
      <c r="D35" s="2619"/>
      <c r="E35" s="2618" t="s">
        <v>56</v>
      </c>
      <c r="F35" s="2591"/>
      <c r="G35" s="2619"/>
      <c r="H35" s="2654" t="s">
        <v>66</v>
      </c>
      <c r="I35" s="2655"/>
      <c r="J35" s="2655"/>
      <c r="K35" s="2655"/>
      <c r="L35" s="2655"/>
      <c r="M35" s="265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578"/>
      <c r="B36" s="2578"/>
      <c r="C36" s="525" t="s">
        <v>59</v>
      </c>
      <c r="D36" s="525" t="s">
        <v>60</v>
      </c>
      <c r="E36" s="626" t="s">
        <v>34</v>
      </c>
      <c r="F36" s="662" t="s">
        <v>35</v>
      </c>
      <c r="G36" s="775" t="s">
        <v>36</v>
      </c>
      <c r="H36" s="776" t="s">
        <v>67</v>
      </c>
      <c r="I36" s="777" t="s">
        <v>68</v>
      </c>
      <c r="J36" s="777" t="s">
        <v>69</v>
      </c>
      <c r="K36" s="777" t="s">
        <v>70</v>
      </c>
      <c r="L36" s="777" t="s">
        <v>71</v>
      </c>
      <c r="M36" s="778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650" t="s">
        <v>61</v>
      </c>
      <c r="B37" s="779">
        <f>SUM(C37:D37)</f>
        <v>4</v>
      </c>
      <c r="C37" s="676"/>
      <c r="D37" s="676">
        <v>4</v>
      </c>
      <c r="E37" s="780">
        <f>SUM(F37:G37)</f>
        <v>10</v>
      </c>
      <c r="F37" s="781">
        <v>4</v>
      </c>
      <c r="G37" s="676">
        <v>6</v>
      </c>
      <c r="H37" s="673"/>
      <c r="I37" s="782"/>
      <c r="J37" s="782"/>
      <c r="K37" s="782">
        <v>10</v>
      </c>
      <c r="L37" s="782"/>
      <c r="M37" s="67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533" t="s">
        <v>62</v>
      </c>
      <c r="B38" s="534">
        <f>SUM(C38:D38)</f>
        <v>0</v>
      </c>
      <c r="C38" s="508"/>
      <c r="D38" s="508"/>
      <c r="E38" s="536">
        <f>SUM(F38:G38)</f>
        <v>0</v>
      </c>
      <c r="F38" s="906"/>
      <c r="G38" s="508"/>
      <c r="H38" s="538"/>
      <c r="I38" s="539"/>
      <c r="J38" s="539"/>
      <c r="K38" s="539"/>
      <c r="L38" s="539"/>
      <c r="M38" s="54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768" t="s">
        <v>48</v>
      </c>
      <c r="B39" s="769">
        <f t="shared" ref="B39:M39" si="21">SUM(B37:B38)</f>
        <v>4</v>
      </c>
      <c r="C39" s="682">
        <f t="shared" si="21"/>
        <v>0</v>
      </c>
      <c r="D39" s="687">
        <f t="shared" si="21"/>
        <v>4</v>
      </c>
      <c r="E39" s="791">
        <f t="shared" si="21"/>
        <v>10</v>
      </c>
      <c r="F39" s="772">
        <f t="shared" si="21"/>
        <v>4</v>
      </c>
      <c r="G39" s="772">
        <f t="shared" si="21"/>
        <v>6</v>
      </c>
      <c r="H39" s="682">
        <f t="shared" si="21"/>
        <v>0</v>
      </c>
      <c r="I39" s="792">
        <f t="shared" si="21"/>
        <v>0</v>
      </c>
      <c r="J39" s="792">
        <f t="shared" si="21"/>
        <v>0</v>
      </c>
      <c r="K39" s="792">
        <f t="shared" si="21"/>
        <v>10</v>
      </c>
      <c r="L39" s="792">
        <f t="shared" si="21"/>
        <v>0</v>
      </c>
      <c r="M39" s="684">
        <f t="shared" si="21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607" t="s">
        <v>3</v>
      </c>
      <c r="B41" s="2611" t="s">
        <v>4</v>
      </c>
      <c r="C41" s="2611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907"/>
      <c r="Y41" s="908"/>
      <c r="Z41" s="908"/>
      <c r="AA41" s="908"/>
      <c r="AB41" s="908"/>
      <c r="AC41" s="908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584"/>
      <c r="B42" s="2578"/>
      <c r="C42" s="2578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907"/>
      <c r="Y42" s="908"/>
      <c r="Z42" s="908"/>
      <c r="AA42" s="908"/>
      <c r="AB42" s="908"/>
      <c r="AC42" s="908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611" t="s">
        <v>74</v>
      </c>
      <c r="B43" s="46" t="s">
        <v>52</v>
      </c>
      <c r="C43" s="79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907"/>
      <c r="Y43" s="908"/>
      <c r="Z43" s="908"/>
      <c r="AA43" s="908"/>
      <c r="AB43" s="908"/>
      <c r="AC43" s="908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578"/>
      <c r="B44" s="77" t="s">
        <v>39</v>
      </c>
      <c r="C44" s="78"/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907"/>
      <c r="Y44" s="908"/>
      <c r="Z44" s="908"/>
      <c r="AA44" s="908"/>
      <c r="AB44" s="908"/>
      <c r="AC44" s="908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611" t="s">
        <v>75</v>
      </c>
      <c r="B45" s="46" t="s">
        <v>52</v>
      </c>
      <c r="C45" s="795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907"/>
      <c r="Y45" s="908"/>
      <c r="Z45" s="908"/>
      <c r="AA45" s="908"/>
      <c r="AB45" s="908"/>
      <c r="AC45" s="908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578"/>
      <c r="B46" s="79" t="s">
        <v>39</v>
      </c>
      <c r="C46" s="67"/>
      <c r="D46" s="80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907"/>
      <c r="Y46" s="908"/>
      <c r="Z46" s="908"/>
      <c r="AA46" s="908"/>
      <c r="AB46" s="908"/>
      <c r="AC46" s="908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549"/>
      <c r="C47" s="549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6"/>
      <c r="O47" s="87"/>
      <c r="P47" s="87"/>
      <c r="Q47" s="87"/>
      <c r="R47" s="87"/>
      <c r="S47" s="87"/>
      <c r="T47" s="87"/>
      <c r="U47" s="87"/>
      <c r="V47" s="8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2674" t="s">
        <v>78</v>
      </c>
      <c r="G48" s="2591"/>
      <c r="H48" s="2591"/>
      <c r="I48" s="2591"/>
      <c r="J48" s="2591"/>
      <c r="K48" s="2591"/>
      <c r="L48" s="2591"/>
      <c r="M48" s="2591"/>
      <c r="N48" s="2591"/>
      <c r="O48" s="2591"/>
      <c r="P48" s="2591"/>
      <c r="Q48" s="2591"/>
      <c r="R48" s="2591"/>
      <c r="S48" s="2591"/>
      <c r="T48" s="2591"/>
      <c r="U48" s="2591"/>
      <c r="V48" s="2591"/>
      <c r="W48" s="2591"/>
      <c r="X48" s="2591"/>
      <c r="Y48" s="2591"/>
      <c r="Z48" s="2591"/>
      <c r="AA48" s="2591"/>
      <c r="AB48" s="2591"/>
      <c r="AC48" s="2591"/>
      <c r="AD48" s="2591"/>
      <c r="AE48" s="2591"/>
      <c r="AF48" s="2591"/>
      <c r="AG48" s="2591"/>
      <c r="AH48" s="2591"/>
      <c r="AI48" s="2591"/>
      <c r="AJ48" s="2591"/>
      <c r="AK48" s="2591"/>
      <c r="AL48" s="2591"/>
      <c r="AM48" s="2676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483"/>
      <c r="B49" s="2484"/>
      <c r="C49" s="2588"/>
      <c r="D49" s="2491"/>
      <c r="E49" s="2660"/>
      <c r="F49" s="2674" t="s">
        <v>15</v>
      </c>
      <c r="G49" s="2675"/>
      <c r="H49" s="2674" t="s">
        <v>16</v>
      </c>
      <c r="I49" s="2675"/>
      <c r="J49" s="2674" t="s">
        <v>17</v>
      </c>
      <c r="K49" s="2675"/>
      <c r="L49" s="2674" t="s">
        <v>18</v>
      </c>
      <c r="M49" s="2675"/>
      <c r="N49" s="2674" t="s">
        <v>19</v>
      </c>
      <c r="O49" s="2675"/>
      <c r="P49" s="2680" t="s">
        <v>20</v>
      </c>
      <c r="Q49" s="2681"/>
      <c r="R49" s="2680" t="s">
        <v>21</v>
      </c>
      <c r="S49" s="2681"/>
      <c r="T49" s="2680" t="s">
        <v>22</v>
      </c>
      <c r="U49" s="2681"/>
      <c r="V49" s="2680" t="s">
        <v>23</v>
      </c>
      <c r="W49" s="2681"/>
      <c r="X49" s="2680" t="s">
        <v>24</v>
      </c>
      <c r="Y49" s="2681"/>
      <c r="Z49" s="2680" t="s">
        <v>25</v>
      </c>
      <c r="AA49" s="2681"/>
      <c r="AB49" s="2680" t="s">
        <v>26</v>
      </c>
      <c r="AC49" s="2681"/>
      <c r="AD49" s="2680" t="s">
        <v>27</v>
      </c>
      <c r="AE49" s="2681"/>
      <c r="AF49" s="2680" t="s">
        <v>28</v>
      </c>
      <c r="AG49" s="2681"/>
      <c r="AH49" s="2680" t="s">
        <v>29</v>
      </c>
      <c r="AI49" s="2681"/>
      <c r="AJ49" s="2680" t="s">
        <v>30</v>
      </c>
      <c r="AK49" s="2681"/>
      <c r="AL49" s="2680" t="s">
        <v>31</v>
      </c>
      <c r="AM49" s="2682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679"/>
      <c r="B50" s="2658"/>
      <c r="C50" s="555" t="s">
        <v>34</v>
      </c>
      <c r="D50" s="556" t="s">
        <v>35</v>
      </c>
      <c r="E50" s="796" t="s">
        <v>36</v>
      </c>
      <c r="F50" s="797" t="s">
        <v>35</v>
      </c>
      <c r="G50" s="909" t="s">
        <v>36</v>
      </c>
      <c r="H50" s="797" t="s">
        <v>35</v>
      </c>
      <c r="I50" s="909" t="s">
        <v>36</v>
      </c>
      <c r="J50" s="797" t="s">
        <v>35</v>
      </c>
      <c r="K50" s="909" t="s">
        <v>36</v>
      </c>
      <c r="L50" s="797" t="s">
        <v>35</v>
      </c>
      <c r="M50" s="909" t="s">
        <v>36</v>
      </c>
      <c r="N50" s="797" t="s">
        <v>35</v>
      </c>
      <c r="O50" s="909" t="s">
        <v>36</v>
      </c>
      <c r="P50" s="797" t="s">
        <v>35</v>
      </c>
      <c r="Q50" s="909" t="s">
        <v>36</v>
      </c>
      <c r="R50" s="797" t="s">
        <v>35</v>
      </c>
      <c r="S50" s="909" t="s">
        <v>36</v>
      </c>
      <c r="T50" s="797" t="s">
        <v>35</v>
      </c>
      <c r="U50" s="909" t="s">
        <v>36</v>
      </c>
      <c r="V50" s="797" t="s">
        <v>35</v>
      </c>
      <c r="W50" s="909" t="s">
        <v>36</v>
      </c>
      <c r="X50" s="797" t="s">
        <v>35</v>
      </c>
      <c r="Y50" s="909" t="s">
        <v>36</v>
      </c>
      <c r="Z50" s="797" t="s">
        <v>35</v>
      </c>
      <c r="AA50" s="909" t="s">
        <v>36</v>
      </c>
      <c r="AB50" s="797" t="s">
        <v>35</v>
      </c>
      <c r="AC50" s="909" t="s">
        <v>36</v>
      </c>
      <c r="AD50" s="797" t="s">
        <v>35</v>
      </c>
      <c r="AE50" s="909" t="s">
        <v>36</v>
      </c>
      <c r="AF50" s="797" t="s">
        <v>35</v>
      </c>
      <c r="AG50" s="909" t="s">
        <v>36</v>
      </c>
      <c r="AH50" s="797" t="s">
        <v>35</v>
      </c>
      <c r="AI50" s="909" t="s">
        <v>36</v>
      </c>
      <c r="AJ50" s="797" t="s">
        <v>35</v>
      </c>
      <c r="AK50" s="909" t="s">
        <v>36</v>
      </c>
      <c r="AL50" s="910" t="s">
        <v>35</v>
      </c>
      <c r="AM50" s="911" t="s">
        <v>36</v>
      </c>
      <c r="AN50" s="2620"/>
      <c r="AO50" s="2620"/>
      <c r="AP50" s="2620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57" t="s">
        <v>79</v>
      </c>
      <c r="B51" s="558" t="s">
        <v>80</v>
      </c>
      <c r="C51" s="801">
        <f>SUM(D51+E51)</f>
        <v>0</v>
      </c>
      <c r="D51" s="802">
        <f>SUM(L51+N51+P51+R51+T51+V51+X51+Z51+AB51+AD51+AF51+AH51+AJ51+AL51)</f>
        <v>0</v>
      </c>
      <c r="E51" s="912">
        <f>SUM(M51+O51+Q51+S51+U51+W51+Y51+AA51+AC51+AE51+AG51+AI51+AK51+AM51)</f>
        <v>0</v>
      </c>
      <c r="F51" s="804"/>
      <c r="G51" s="805"/>
      <c r="H51" s="804"/>
      <c r="I51" s="805"/>
      <c r="J51" s="804"/>
      <c r="K51" s="805"/>
      <c r="L51" s="806"/>
      <c r="M51" s="807"/>
      <c r="N51" s="806"/>
      <c r="O51" s="807"/>
      <c r="P51" s="913"/>
      <c r="Q51" s="807"/>
      <c r="R51" s="913"/>
      <c r="S51" s="807"/>
      <c r="T51" s="913"/>
      <c r="U51" s="807"/>
      <c r="V51" s="913"/>
      <c r="W51" s="807"/>
      <c r="X51" s="913"/>
      <c r="Y51" s="807"/>
      <c r="Z51" s="913"/>
      <c r="AA51" s="807"/>
      <c r="AB51" s="913"/>
      <c r="AC51" s="807"/>
      <c r="AD51" s="913"/>
      <c r="AE51" s="807"/>
      <c r="AF51" s="913"/>
      <c r="AG51" s="807"/>
      <c r="AH51" s="913"/>
      <c r="AI51" s="807"/>
      <c r="AJ51" s="913"/>
      <c r="AK51" s="807"/>
      <c r="AL51" s="561"/>
      <c r="AM51" s="809"/>
      <c r="AN51" s="914"/>
      <c r="AO51" s="914"/>
      <c r="AP51" s="914"/>
      <c r="AQ51" s="95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915" t="s">
        <v>81</v>
      </c>
      <c r="B52" s="916" t="s">
        <v>80</v>
      </c>
      <c r="C52" s="917">
        <f>SUM(D52+E52)</f>
        <v>0</v>
      </c>
      <c r="D52" s="918">
        <f>SUM(L52+N52+P52+R52+T52+V52+X52+Z52+AB52+AD52+AF52+AH52+AJ52+AL52)</f>
        <v>0</v>
      </c>
      <c r="E52" s="814">
        <f>SUM(M52+O52+Q52+S52+U52+W52+Y52+AA52+AC52+AE52+AG52+AI52+AK52+AM52)</f>
        <v>0</v>
      </c>
      <c r="F52" s="919"/>
      <c r="G52" s="920"/>
      <c r="H52" s="919"/>
      <c r="I52" s="920"/>
      <c r="J52" s="919"/>
      <c r="K52" s="920"/>
      <c r="L52" s="538"/>
      <c r="M52" s="540"/>
      <c r="N52" s="538"/>
      <c r="O52" s="540"/>
      <c r="P52" s="509"/>
      <c r="Q52" s="540"/>
      <c r="R52" s="509"/>
      <c r="S52" s="540"/>
      <c r="T52" s="509"/>
      <c r="U52" s="540"/>
      <c r="V52" s="509"/>
      <c r="W52" s="540"/>
      <c r="X52" s="509"/>
      <c r="Y52" s="540"/>
      <c r="Z52" s="509"/>
      <c r="AA52" s="540"/>
      <c r="AB52" s="509"/>
      <c r="AC52" s="540"/>
      <c r="AD52" s="509"/>
      <c r="AE52" s="540"/>
      <c r="AF52" s="509"/>
      <c r="AG52" s="540"/>
      <c r="AH52" s="509"/>
      <c r="AI52" s="540"/>
      <c r="AJ52" s="509"/>
      <c r="AK52" s="540"/>
      <c r="AL52" s="921"/>
      <c r="AM52" s="922"/>
      <c r="AN52" s="818"/>
      <c r="AO52" s="818"/>
      <c r="AP52" s="818"/>
      <c r="AQ52" s="95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592" t="s">
        <v>82</v>
      </c>
      <c r="B53" s="2592"/>
      <c r="C53" s="2592"/>
      <c r="D53" s="2592"/>
      <c r="E53" s="2592"/>
      <c r="F53" s="2592"/>
      <c r="G53" s="2592"/>
      <c r="H53" s="2592"/>
      <c r="I53" s="2592"/>
      <c r="J53" s="2592"/>
      <c r="K53" s="2592"/>
      <c r="L53" s="2592"/>
      <c r="M53" s="2592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2684" t="s">
        <v>78</v>
      </c>
      <c r="G54" s="2596"/>
      <c r="H54" s="2596"/>
      <c r="I54" s="2596"/>
      <c r="J54" s="2596"/>
      <c r="K54" s="2596"/>
      <c r="L54" s="2596"/>
      <c r="M54" s="2596"/>
      <c r="N54" s="2596"/>
      <c r="O54" s="2596"/>
      <c r="P54" s="2596"/>
      <c r="Q54" s="2596"/>
      <c r="R54" s="2596"/>
      <c r="S54" s="2596"/>
      <c r="T54" s="2596"/>
      <c r="U54" s="2596"/>
      <c r="V54" s="2596"/>
      <c r="W54" s="2596"/>
      <c r="X54" s="2596"/>
      <c r="Y54" s="2596"/>
      <c r="Z54" s="2596"/>
      <c r="AA54" s="2596"/>
      <c r="AB54" s="2596"/>
      <c r="AC54" s="2596"/>
      <c r="AD54" s="2596"/>
      <c r="AE54" s="2596"/>
      <c r="AF54" s="2596"/>
      <c r="AG54" s="2596"/>
      <c r="AH54" s="2596"/>
      <c r="AI54" s="2596"/>
      <c r="AJ54" s="2596"/>
      <c r="AK54" s="2596"/>
      <c r="AL54" s="2596"/>
      <c r="AM54" s="2685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483"/>
      <c r="B55" s="2484"/>
      <c r="C55" s="2491"/>
      <c r="D55" s="2491"/>
      <c r="E55" s="2660"/>
      <c r="F55" s="2674" t="s">
        <v>15</v>
      </c>
      <c r="G55" s="2675"/>
      <c r="H55" s="2674" t="s">
        <v>16</v>
      </c>
      <c r="I55" s="2675"/>
      <c r="J55" s="2674" t="s">
        <v>17</v>
      </c>
      <c r="K55" s="2675"/>
      <c r="L55" s="2674" t="s">
        <v>18</v>
      </c>
      <c r="M55" s="2675"/>
      <c r="N55" s="2674" t="s">
        <v>19</v>
      </c>
      <c r="O55" s="2675"/>
      <c r="P55" s="2680" t="s">
        <v>20</v>
      </c>
      <c r="Q55" s="2681"/>
      <c r="R55" s="2680" t="s">
        <v>21</v>
      </c>
      <c r="S55" s="2681"/>
      <c r="T55" s="2680" t="s">
        <v>22</v>
      </c>
      <c r="U55" s="2681"/>
      <c r="V55" s="2680" t="s">
        <v>23</v>
      </c>
      <c r="W55" s="2681"/>
      <c r="X55" s="2680" t="s">
        <v>24</v>
      </c>
      <c r="Y55" s="2681"/>
      <c r="Z55" s="2680" t="s">
        <v>25</v>
      </c>
      <c r="AA55" s="2681"/>
      <c r="AB55" s="2680" t="s">
        <v>26</v>
      </c>
      <c r="AC55" s="2681"/>
      <c r="AD55" s="2680" t="s">
        <v>27</v>
      </c>
      <c r="AE55" s="2681"/>
      <c r="AF55" s="2680" t="s">
        <v>28</v>
      </c>
      <c r="AG55" s="2681"/>
      <c r="AH55" s="2680" t="s">
        <v>29</v>
      </c>
      <c r="AI55" s="2681"/>
      <c r="AJ55" s="2680" t="s">
        <v>30</v>
      </c>
      <c r="AK55" s="2681"/>
      <c r="AL55" s="2680" t="s">
        <v>31</v>
      </c>
      <c r="AM55" s="2682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679"/>
      <c r="B56" s="2658"/>
      <c r="C56" s="819" t="s">
        <v>34</v>
      </c>
      <c r="D56" s="820" t="s">
        <v>35</v>
      </c>
      <c r="E56" s="100" t="s">
        <v>36</v>
      </c>
      <c r="F56" s="573" t="s">
        <v>35</v>
      </c>
      <c r="G56" s="424" t="s">
        <v>36</v>
      </c>
      <c r="H56" s="573" t="s">
        <v>35</v>
      </c>
      <c r="I56" s="424" t="s">
        <v>36</v>
      </c>
      <c r="J56" s="573" t="s">
        <v>35</v>
      </c>
      <c r="K56" s="424" t="s">
        <v>36</v>
      </c>
      <c r="L56" s="573" t="s">
        <v>35</v>
      </c>
      <c r="M56" s="424" t="s">
        <v>36</v>
      </c>
      <c r="N56" s="573" t="s">
        <v>35</v>
      </c>
      <c r="O56" s="424" t="s">
        <v>36</v>
      </c>
      <c r="P56" s="573" t="s">
        <v>35</v>
      </c>
      <c r="Q56" s="424" t="s">
        <v>36</v>
      </c>
      <c r="R56" s="573" t="s">
        <v>35</v>
      </c>
      <c r="S56" s="424" t="s">
        <v>36</v>
      </c>
      <c r="T56" s="573" t="s">
        <v>35</v>
      </c>
      <c r="U56" s="424" t="s">
        <v>36</v>
      </c>
      <c r="V56" s="573" t="s">
        <v>35</v>
      </c>
      <c r="W56" s="424" t="s">
        <v>36</v>
      </c>
      <c r="X56" s="573" t="s">
        <v>35</v>
      </c>
      <c r="Y56" s="424" t="s">
        <v>36</v>
      </c>
      <c r="Z56" s="573" t="s">
        <v>35</v>
      </c>
      <c r="AA56" s="424" t="s">
        <v>36</v>
      </c>
      <c r="AB56" s="573" t="s">
        <v>35</v>
      </c>
      <c r="AC56" s="424" t="s">
        <v>36</v>
      </c>
      <c r="AD56" s="573" t="s">
        <v>35</v>
      </c>
      <c r="AE56" s="424" t="s">
        <v>36</v>
      </c>
      <c r="AF56" s="573" t="s">
        <v>35</v>
      </c>
      <c r="AG56" s="424" t="s">
        <v>36</v>
      </c>
      <c r="AH56" s="573" t="s">
        <v>35</v>
      </c>
      <c r="AI56" s="424" t="s">
        <v>36</v>
      </c>
      <c r="AJ56" s="573" t="s">
        <v>35</v>
      </c>
      <c r="AK56" s="424" t="s">
        <v>36</v>
      </c>
      <c r="AL56" s="102" t="s">
        <v>35</v>
      </c>
      <c r="AM56" s="103" t="s">
        <v>36</v>
      </c>
      <c r="AN56" s="2620"/>
      <c r="AO56" s="2620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821" t="s">
        <v>38</v>
      </c>
      <c r="C57" s="822">
        <f>SUM(D57+E57)</f>
        <v>0</v>
      </c>
      <c r="D57" s="823">
        <f t="shared" ref="D57:E62" si="23">SUM(H57+J57+L57+N57+P57+R57+T57+V57+X57+Z57+AB57+AD57+AF57+AH57+AJ57+AL57)</f>
        <v>0</v>
      </c>
      <c r="E57" s="824">
        <f t="shared" si="23"/>
        <v>0</v>
      </c>
      <c r="F57" s="825"/>
      <c r="G57" s="826"/>
      <c r="H57" s="764"/>
      <c r="I57" s="767"/>
      <c r="J57" s="764"/>
      <c r="K57" s="765"/>
      <c r="L57" s="764"/>
      <c r="M57" s="765"/>
      <c r="N57" s="764"/>
      <c r="O57" s="765"/>
      <c r="P57" s="766"/>
      <c r="Q57" s="765"/>
      <c r="R57" s="766"/>
      <c r="S57" s="765"/>
      <c r="T57" s="766"/>
      <c r="U57" s="765"/>
      <c r="V57" s="766"/>
      <c r="W57" s="765"/>
      <c r="X57" s="766"/>
      <c r="Y57" s="765"/>
      <c r="Z57" s="766"/>
      <c r="AA57" s="765"/>
      <c r="AB57" s="766"/>
      <c r="AC57" s="765"/>
      <c r="AD57" s="766"/>
      <c r="AE57" s="765"/>
      <c r="AF57" s="766"/>
      <c r="AG57" s="765"/>
      <c r="AH57" s="766"/>
      <c r="AI57" s="765"/>
      <c r="AJ57" s="766"/>
      <c r="AK57" s="765"/>
      <c r="AL57" s="766"/>
      <c r="AM57" s="827"/>
      <c r="AN57" s="828"/>
      <c r="AO57" s="828"/>
      <c r="AP57" s="95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5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95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5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95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5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95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5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95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2683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95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821" t="s">
        <v>39</v>
      </c>
      <c r="C63" s="822">
        <f t="shared" si="28"/>
        <v>0</v>
      </c>
      <c r="D63" s="823">
        <f t="shared" ref="D63:E68" si="31">SUM(J63+L63+N63)</f>
        <v>0</v>
      </c>
      <c r="E63" s="824">
        <f t="shared" si="31"/>
        <v>0</v>
      </c>
      <c r="F63" s="825"/>
      <c r="G63" s="826"/>
      <c r="H63" s="825"/>
      <c r="I63" s="826"/>
      <c r="J63" s="764"/>
      <c r="K63" s="765"/>
      <c r="L63" s="764"/>
      <c r="M63" s="765"/>
      <c r="N63" s="764"/>
      <c r="O63" s="765"/>
      <c r="P63" s="829"/>
      <c r="Q63" s="830"/>
      <c r="R63" s="829"/>
      <c r="S63" s="830"/>
      <c r="T63" s="829"/>
      <c r="U63" s="830"/>
      <c r="V63" s="829"/>
      <c r="W63" s="830"/>
      <c r="X63" s="829"/>
      <c r="Y63" s="830"/>
      <c r="Z63" s="829"/>
      <c r="AA63" s="830"/>
      <c r="AB63" s="829"/>
      <c r="AC63" s="830"/>
      <c r="AD63" s="829"/>
      <c r="AE63" s="830"/>
      <c r="AF63" s="829"/>
      <c r="AG63" s="830"/>
      <c r="AH63" s="829"/>
      <c r="AI63" s="830"/>
      <c r="AJ63" s="825"/>
      <c r="AK63" s="830"/>
      <c r="AL63" s="829"/>
      <c r="AM63" s="831"/>
      <c r="AN63" s="828"/>
      <c r="AO63" s="828"/>
      <c r="AP63" s="95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2683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95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821" t="s">
        <v>38</v>
      </c>
      <c r="C65" s="822">
        <f t="shared" si="28"/>
        <v>0</v>
      </c>
      <c r="D65" s="823">
        <f t="shared" si="31"/>
        <v>0</v>
      </c>
      <c r="E65" s="824">
        <f t="shared" si="31"/>
        <v>0</v>
      </c>
      <c r="F65" s="825"/>
      <c r="G65" s="826"/>
      <c r="H65" s="825"/>
      <c r="I65" s="826"/>
      <c r="J65" s="764"/>
      <c r="K65" s="765"/>
      <c r="L65" s="764"/>
      <c r="M65" s="765"/>
      <c r="N65" s="764"/>
      <c r="O65" s="765"/>
      <c r="P65" s="829"/>
      <c r="Q65" s="830"/>
      <c r="R65" s="829"/>
      <c r="S65" s="830"/>
      <c r="T65" s="829"/>
      <c r="U65" s="830"/>
      <c r="V65" s="829"/>
      <c r="W65" s="830"/>
      <c r="X65" s="829"/>
      <c r="Y65" s="830"/>
      <c r="Z65" s="829"/>
      <c r="AA65" s="830"/>
      <c r="AB65" s="829"/>
      <c r="AC65" s="830"/>
      <c r="AD65" s="829"/>
      <c r="AE65" s="830"/>
      <c r="AF65" s="829"/>
      <c r="AG65" s="830"/>
      <c r="AH65" s="829"/>
      <c r="AI65" s="830"/>
      <c r="AJ65" s="825"/>
      <c r="AK65" s="830"/>
      <c r="AL65" s="829"/>
      <c r="AM65" s="831"/>
      <c r="AN65" s="828"/>
      <c r="AO65" s="828"/>
      <c r="AP65" s="95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5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95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5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95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2683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95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821" t="s">
        <v>38</v>
      </c>
      <c r="C69" s="822">
        <f t="shared" si="28"/>
        <v>0</v>
      </c>
      <c r="D69" s="823">
        <f>SUM(J69+L69+N69+P69+R69+T69+V69+X69+Z69+AB69+AD69+AF69+AH69+AJ69+AL69)</f>
        <v>0</v>
      </c>
      <c r="E69" s="824">
        <f>SUM(K69+M69+O69+Q69+S69+U69+W69+Y69+AA69+AC69+AE69+AG69+AI69+AK69+AM69)</f>
        <v>0</v>
      </c>
      <c r="F69" s="825"/>
      <c r="G69" s="826"/>
      <c r="H69" s="825"/>
      <c r="I69" s="830"/>
      <c r="J69" s="764"/>
      <c r="K69" s="765"/>
      <c r="L69" s="764"/>
      <c r="M69" s="765"/>
      <c r="N69" s="764"/>
      <c r="O69" s="765"/>
      <c r="P69" s="764"/>
      <c r="Q69" s="765"/>
      <c r="R69" s="764"/>
      <c r="S69" s="765"/>
      <c r="T69" s="764"/>
      <c r="U69" s="765"/>
      <c r="V69" s="764"/>
      <c r="W69" s="765"/>
      <c r="X69" s="764"/>
      <c r="Y69" s="765"/>
      <c r="Z69" s="764"/>
      <c r="AA69" s="765"/>
      <c r="AB69" s="764"/>
      <c r="AC69" s="765"/>
      <c r="AD69" s="764"/>
      <c r="AE69" s="765"/>
      <c r="AF69" s="764"/>
      <c r="AG69" s="765"/>
      <c r="AH69" s="764"/>
      <c r="AI69" s="765"/>
      <c r="AJ69" s="764"/>
      <c r="AK69" s="765"/>
      <c r="AL69" s="764"/>
      <c r="AM69" s="827"/>
      <c r="AN69" s="828"/>
      <c r="AO69" s="828"/>
      <c r="AP69" s="95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2683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95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821" t="s">
        <v>38</v>
      </c>
      <c r="C71" s="822">
        <f t="shared" si="28"/>
        <v>0</v>
      </c>
      <c r="D71" s="823">
        <f t="shared" si="32"/>
        <v>0</v>
      </c>
      <c r="E71" s="824">
        <f t="shared" si="32"/>
        <v>0</v>
      </c>
      <c r="F71" s="825"/>
      <c r="G71" s="826"/>
      <c r="H71" s="825"/>
      <c r="I71" s="826"/>
      <c r="J71" s="764"/>
      <c r="K71" s="765"/>
      <c r="L71" s="764"/>
      <c r="M71" s="765"/>
      <c r="N71" s="764"/>
      <c r="O71" s="765"/>
      <c r="P71" s="764"/>
      <c r="Q71" s="765"/>
      <c r="R71" s="764"/>
      <c r="S71" s="765"/>
      <c r="T71" s="764"/>
      <c r="U71" s="765"/>
      <c r="V71" s="764"/>
      <c r="W71" s="765"/>
      <c r="X71" s="764"/>
      <c r="Y71" s="765"/>
      <c r="Z71" s="764"/>
      <c r="AA71" s="765"/>
      <c r="AB71" s="764"/>
      <c r="AC71" s="765"/>
      <c r="AD71" s="764"/>
      <c r="AE71" s="765"/>
      <c r="AF71" s="764"/>
      <c r="AG71" s="765"/>
      <c r="AH71" s="764"/>
      <c r="AI71" s="765"/>
      <c r="AJ71" s="764"/>
      <c r="AK71" s="765"/>
      <c r="AL71" s="764"/>
      <c r="AM71" s="827"/>
      <c r="AN71" s="828"/>
      <c r="AO71" s="828"/>
      <c r="AP71" s="95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2683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95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821" t="s">
        <v>38</v>
      </c>
      <c r="C73" s="822">
        <f t="shared" si="28"/>
        <v>0</v>
      </c>
      <c r="D73" s="823">
        <f t="shared" si="32"/>
        <v>0</v>
      </c>
      <c r="E73" s="824">
        <f t="shared" si="32"/>
        <v>0</v>
      </c>
      <c r="F73" s="825"/>
      <c r="G73" s="826"/>
      <c r="H73" s="825"/>
      <c r="I73" s="826"/>
      <c r="J73" s="764"/>
      <c r="K73" s="765"/>
      <c r="L73" s="764"/>
      <c r="M73" s="765"/>
      <c r="N73" s="764"/>
      <c r="O73" s="765"/>
      <c r="P73" s="764"/>
      <c r="Q73" s="765"/>
      <c r="R73" s="764"/>
      <c r="S73" s="765"/>
      <c r="T73" s="764"/>
      <c r="U73" s="765"/>
      <c r="V73" s="764"/>
      <c r="W73" s="765"/>
      <c r="X73" s="764"/>
      <c r="Y73" s="765"/>
      <c r="Z73" s="764"/>
      <c r="AA73" s="765"/>
      <c r="AB73" s="764"/>
      <c r="AC73" s="765"/>
      <c r="AD73" s="764"/>
      <c r="AE73" s="765"/>
      <c r="AF73" s="764"/>
      <c r="AG73" s="765"/>
      <c r="AH73" s="764"/>
      <c r="AI73" s="765"/>
      <c r="AJ73" s="764"/>
      <c r="AK73" s="765"/>
      <c r="AL73" s="764"/>
      <c r="AM73" s="827"/>
      <c r="AN73" s="828"/>
      <c r="AO73" s="828"/>
      <c r="AP73" s="95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5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95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5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95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5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95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5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95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2683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95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582" t="s">
        <v>91</v>
      </c>
      <c r="B79" s="583"/>
      <c r="C79" s="583"/>
      <c r="D79" s="122"/>
      <c r="E79" s="122"/>
      <c r="F79" s="122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2686" t="s">
        <v>93</v>
      </c>
      <c r="C80" s="2686"/>
      <c r="D80" s="2686" t="s">
        <v>94</v>
      </c>
      <c r="E80" s="2687"/>
      <c r="F80" s="2688" t="s">
        <v>95</v>
      </c>
      <c r="G80" s="2686"/>
      <c r="H80" s="2688" t="s">
        <v>96</v>
      </c>
      <c r="I80" s="2686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923"/>
      <c r="X80" s="924"/>
      <c r="Y80" s="924"/>
      <c r="Z80" s="924"/>
      <c r="AA80" s="924"/>
      <c r="AB80" s="924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2683"/>
      <c r="B81" s="925" t="s">
        <v>97</v>
      </c>
      <c r="C81" s="926" t="s">
        <v>98</v>
      </c>
      <c r="D81" s="925" t="s">
        <v>97</v>
      </c>
      <c r="E81" s="927" t="s">
        <v>98</v>
      </c>
      <c r="F81" s="928" t="s">
        <v>97</v>
      </c>
      <c r="G81" s="926" t="s">
        <v>98</v>
      </c>
      <c r="H81" s="928" t="s">
        <v>97</v>
      </c>
      <c r="I81" s="926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923"/>
      <c r="X81" s="924"/>
      <c r="Y81" s="924"/>
      <c r="Z81" s="924"/>
      <c r="AA81" s="924"/>
      <c r="AB81" s="924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929" t="s">
        <v>99</v>
      </c>
      <c r="B82" s="930"/>
      <c r="C82" s="931"/>
      <c r="D82" s="930"/>
      <c r="E82" s="932"/>
      <c r="F82" s="933"/>
      <c r="G82" s="931"/>
      <c r="H82" s="933"/>
      <c r="I82" s="931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923"/>
      <c r="X82" s="924"/>
      <c r="Y82" s="924"/>
      <c r="Z82" s="924"/>
      <c r="AA82" s="924"/>
      <c r="AB82" s="924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923"/>
      <c r="X83" s="924"/>
      <c r="Y83" s="924"/>
      <c r="Z83" s="924"/>
      <c r="AA83" s="924"/>
      <c r="AB83" s="924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923"/>
      <c r="X84" s="924"/>
      <c r="Y84" s="924"/>
      <c r="Z84" s="924"/>
      <c r="AA84" s="924"/>
      <c r="AB84" s="924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923"/>
      <c r="X85" s="924"/>
      <c r="Y85" s="924"/>
      <c r="Z85" s="924"/>
      <c r="AA85" s="924"/>
      <c r="AB85" s="924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133"/>
      <c r="C86" s="133"/>
      <c r="D86" s="133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923"/>
      <c r="W86" s="934"/>
      <c r="X86" s="935"/>
      <c r="Y86" s="935"/>
      <c r="Z86" s="935"/>
      <c r="AA86" s="935"/>
      <c r="AB86" s="935"/>
      <c r="AC86" s="935"/>
      <c r="AD86" s="89"/>
      <c r="AE86" s="89"/>
      <c r="AF86" s="89"/>
      <c r="AG86" s="89"/>
      <c r="AH86" s="935"/>
      <c r="AI86" s="935"/>
      <c r="AJ86" s="935"/>
      <c r="AK86" s="935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936"/>
      <c r="F87" s="937"/>
      <c r="G87" s="938"/>
      <c r="H87" s="938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939"/>
      <c r="W87" s="939"/>
      <c r="X87" s="225"/>
      <c r="Y87" s="225"/>
      <c r="Z87" s="226"/>
      <c r="AA87" s="226"/>
      <c r="AB87" s="226"/>
      <c r="AC87" s="89"/>
      <c r="AD87" s="89"/>
      <c r="AE87" s="89"/>
      <c r="AF87" s="89"/>
      <c r="AG87" s="136"/>
      <c r="AH87" s="939"/>
      <c r="AI87" s="939"/>
      <c r="AJ87" s="939"/>
      <c r="AK87" s="940"/>
    </row>
    <row r="88" spans="1:75" s="2" customFormat="1" ht="15" x14ac:dyDescent="0.2">
      <c r="A88" s="2689"/>
      <c r="B88" s="2689"/>
      <c r="C88" s="2690"/>
      <c r="D88" s="2513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935"/>
      <c r="W88" s="939"/>
      <c r="X88" s="939"/>
      <c r="Y88" s="939"/>
      <c r="Z88" s="939"/>
      <c r="AA88" s="939"/>
      <c r="AB88" s="935"/>
      <c r="AC88" s="89"/>
      <c r="AD88" s="89"/>
      <c r="AE88" s="89"/>
      <c r="AF88" s="89"/>
      <c r="AG88" s="89"/>
      <c r="AH88" s="935"/>
      <c r="AI88" s="939"/>
      <c r="AJ88" s="939"/>
      <c r="AK88" s="940"/>
    </row>
    <row r="89" spans="1:75" s="2" customFormat="1" ht="15" x14ac:dyDescent="0.2">
      <c r="A89" s="138" t="s">
        <v>108</v>
      </c>
      <c r="B89" s="941">
        <v>131</v>
      </c>
      <c r="C89" s="942">
        <v>44</v>
      </c>
      <c r="D89" s="943">
        <v>86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935"/>
      <c r="W89" s="939"/>
      <c r="X89" s="939"/>
      <c r="Y89" s="939"/>
      <c r="Z89" s="939"/>
      <c r="AA89" s="939"/>
      <c r="AB89" s="935"/>
      <c r="AC89" s="89"/>
      <c r="AD89" s="89"/>
      <c r="AE89" s="89"/>
      <c r="AF89" s="89"/>
      <c r="AG89" s="89"/>
      <c r="AH89" s="935"/>
      <c r="AI89" s="939"/>
      <c r="AJ89" s="939"/>
      <c r="AK89" s="940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935"/>
      <c r="W90" s="939"/>
      <c r="X90" s="939"/>
      <c r="Y90" s="939"/>
      <c r="Z90" s="939"/>
      <c r="AA90" s="939"/>
      <c r="AB90" s="935"/>
      <c r="AC90" s="89"/>
      <c r="AD90" s="89"/>
      <c r="AE90" s="89"/>
      <c r="AF90" s="89"/>
      <c r="AG90" s="89"/>
      <c r="AH90" s="935"/>
      <c r="AI90" s="939"/>
      <c r="AJ90" s="939"/>
      <c r="AK90" s="940"/>
    </row>
    <row r="91" spans="1:75" s="2" customFormat="1" ht="2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935"/>
      <c r="W91" s="939"/>
      <c r="X91" s="939"/>
      <c r="Y91" s="939"/>
      <c r="Z91" s="939"/>
      <c r="AA91" s="939"/>
      <c r="AB91" s="935"/>
      <c r="AC91" s="89"/>
      <c r="AD91" s="89"/>
      <c r="AE91" s="89"/>
      <c r="AF91" s="89"/>
      <c r="AG91" s="89"/>
      <c r="AH91" s="935"/>
      <c r="AI91" s="939"/>
      <c r="AJ91" s="939"/>
      <c r="AK91" s="940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935"/>
      <c r="W92" s="939"/>
      <c r="X92" s="939"/>
      <c r="Y92" s="939"/>
      <c r="Z92" s="939"/>
      <c r="AA92" s="939"/>
      <c r="AB92" s="935"/>
      <c r="AC92" s="89"/>
      <c r="AD92" s="89"/>
      <c r="AE92" s="89"/>
      <c r="AF92" s="89"/>
      <c r="AG92" s="89"/>
      <c r="AH92" s="935"/>
      <c r="AI92" s="939"/>
      <c r="AJ92" s="939"/>
      <c r="AK92" s="940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935"/>
      <c r="W93" s="939"/>
      <c r="X93" s="939"/>
      <c r="Y93" s="939"/>
      <c r="Z93" s="939"/>
      <c r="AA93" s="939"/>
      <c r="AB93" s="935"/>
      <c r="AC93" s="89"/>
      <c r="AD93" s="89"/>
      <c r="AE93" s="89"/>
      <c r="AF93" s="89"/>
      <c r="AG93" s="89"/>
      <c r="AH93" s="935"/>
      <c r="AI93" s="939"/>
      <c r="AJ93" s="939"/>
      <c r="AK93" s="940"/>
    </row>
    <row r="94" spans="1:75" s="2" customFormat="1" ht="21.75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935"/>
      <c r="W94" s="939"/>
      <c r="X94" s="939"/>
      <c r="Y94" s="939"/>
      <c r="Z94" s="939"/>
      <c r="AA94" s="939"/>
      <c r="AB94" s="935"/>
      <c r="AC94" s="89"/>
      <c r="AD94" s="89"/>
      <c r="AE94" s="89"/>
      <c r="AF94" s="89"/>
      <c r="AG94" s="89"/>
      <c r="AH94" s="935"/>
      <c r="AI94" s="939"/>
      <c r="AJ94" s="944"/>
      <c r="AK94" s="945"/>
    </row>
    <row r="95" spans="1:75" s="2" customFormat="1" ht="21.75" x14ac:dyDescent="0.2">
      <c r="A95" s="145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935"/>
      <c r="W95" s="939"/>
      <c r="X95" s="939"/>
      <c r="Y95" s="939"/>
      <c r="Z95" s="939"/>
      <c r="AA95" s="939"/>
      <c r="AB95" s="935"/>
      <c r="AC95" s="89"/>
      <c r="AD95" s="89"/>
      <c r="AE95" s="89"/>
      <c r="AF95" s="89"/>
      <c r="AG95" s="89"/>
      <c r="AH95" s="935"/>
      <c r="AI95" s="946"/>
      <c r="AJ95" s="939"/>
      <c r="AK95" s="940"/>
      <c r="AL95" s="940"/>
      <c r="AM95" s="940"/>
      <c r="AN95" s="940"/>
      <c r="AO95" s="940"/>
      <c r="AP95" s="940"/>
      <c r="AQ95" s="940"/>
    </row>
    <row r="96" spans="1:75" s="2" customFormat="1" ht="15" x14ac:dyDescent="0.2">
      <c r="A96" s="14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923"/>
      <c r="W96" s="935"/>
      <c r="X96" s="935"/>
      <c r="Y96" s="935"/>
      <c r="Z96" s="935"/>
      <c r="AA96" s="935"/>
      <c r="AB96" s="935"/>
      <c r="AC96" s="89"/>
      <c r="AD96" s="89"/>
      <c r="AE96" s="89"/>
      <c r="AF96" s="89"/>
      <c r="AG96" s="89"/>
      <c r="AH96" s="89"/>
      <c r="AI96" s="89"/>
      <c r="AJ96" s="935"/>
      <c r="AK96" s="935"/>
      <c r="AL96" s="935"/>
      <c r="AM96" s="935"/>
      <c r="AN96" s="935"/>
      <c r="AO96" s="935"/>
      <c r="AP96" s="935"/>
      <c r="AQ96" s="940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2684" t="s">
        <v>120</v>
      </c>
      <c r="F97" s="2688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844"/>
      <c r="Y97" s="844"/>
      <c r="Z97" s="844"/>
      <c r="AA97" s="833"/>
      <c r="AB97" s="833"/>
      <c r="AC97" s="833"/>
      <c r="AD97" s="833"/>
      <c r="AE97" s="861"/>
      <c r="AF97" s="844"/>
      <c r="AG97" s="89"/>
      <c r="AH97" s="89"/>
      <c r="AI97" s="89"/>
      <c r="AJ97" s="89"/>
      <c r="AK97" s="89"/>
      <c r="AL97" s="844"/>
      <c r="AM97" s="833"/>
      <c r="AN97" s="833"/>
      <c r="AO97" s="833"/>
      <c r="AP97" s="833"/>
      <c r="AQ97" s="833"/>
      <c r="AR97" s="833"/>
      <c r="AS97" s="851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689"/>
      <c r="B98" s="2689"/>
      <c r="C98" s="2689"/>
      <c r="D98" s="2689"/>
      <c r="E98" s="606" t="s">
        <v>121</v>
      </c>
      <c r="F98" s="607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844"/>
      <c r="Y98" s="844"/>
      <c r="Z98" s="844"/>
      <c r="AA98" s="833"/>
      <c r="AB98" s="833"/>
      <c r="AC98" s="833"/>
      <c r="AD98" s="833"/>
      <c r="AE98" s="861"/>
      <c r="AF98" s="844"/>
      <c r="AG98" s="89"/>
      <c r="AH98" s="89"/>
      <c r="AI98" s="89"/>
      <c r="AJ98" s="89"/>
      <c r="AK98" s="89"/>
      <c r="AL98" s="844"/>
      <c r="AM98" s="833"/>
      <c r="AN98" s="833"/>
      <c r="AO98" s="833"/>
      <c r="AP98" s="833"/>
      <c r="AQ98" s="833"/>
      <c r="AR98" s="833"/>
      <c r="AS98" s="851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863" t="s">
        <v>123</v>
      </c>
      <c r="B99" s="78">
        <v>27</v>
      </c>
      <c r="C99" s="78"/>
      <c r="D99" s="947">
        <v>27</v>
      </c>
      <c r="E99" s="948"/>
      <c r="F99" s="949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935"/>
      <c r="Y99" s="935"/>
      <c r="Z99" s="935"/>
      <c r="AA99" s="924"/>
      <c r="AB99" s="924"/>
      <c r="AC99" s="924"/>
      <c r="AD99" s="924"/>
      <c r="AE99" s="950"/>
      <c r="AF99" s="935"/>
      <c r="AG99" s="89"/>
      <c r="AH99" s="89"/>
      <c r="AI99" s="89"/>
      <c r="AJ99" s="89"/>
      <c r="AK99" s="89"/>
      <c r="AL99" s="935"/>
      <c r="AM99" s="924"/>
      <c r="AN99" s="924"/>
      <c r="AO99" s="924"/>
      <c r="AP99" s="924"/>
      <c r="AQ99" s="924"/>
      <c r="AR99" s="924"/>
      <c r="AS99" s="940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/>
      <c r="C100" s="78"/>
      <c r="D100" s="78"/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935"/>
      <c r="Y100" s="935"/>
      <c r="Z100" s="935"/>
      <c r="AA100" s="924"/>
      <c r="AB100" s="924"/>
      <c r="AC100" s="924"/>
      <c r="AD100" s="924"/>
      <c r="AE100" s="950"/>
      <c r="AF100" s="935"/>
      <c r="AG100" s="89"/>
      <c r="AH100" s="89"/>
      <c r="AI100" s="89"/>
      <c r="AJ100" s="89"/>
      <c r="AK100" s="89"/>
      <c r="AL100" s="935"/>
      <c r="AM100" s="924"/>
      <c r="AN100" s="924"/>
      <c r="AO100" s="924"/>
      <c r="AP100" s="924"/>
      <c r="AQ100" s="924"/>
      <c r="AR100" s="924"/>
      <c r="AS100" s="940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/>
      <c r="C101" s="78"/>
      <c r="D101" s="78"/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935"/>
      <c r="Y101" s="935"/>
      <c r="Z101" s="935"/>
      <c r="AA101" s="924"/>
      <c r="AB101" s="924"/>
      <c r="AC101" s="924"/>
      <c r="AD101" s="924"/>
      <c r="AE101" s="950"/>
      <c r="AF101" s="935"/>
      <c r="AG101" s="89"/>
      <c r="AH101" s="89"/>
      <c r="AI101" s="89"/>
      <c r="AJ101" s="89"/>
      <c r="AK101" s="89"/>
      <c r="AL101" s="935"/>
      <c r="AM101" s="924"/>
      <c r="AN101" s="924"/>
      <c r="AO101" s="924"/>
      <c r="AP101" s="924"/>
      <c r="AQ101" s="924"/>
      <c r="AR101" s="924"/>
      <c r="AS101" s="940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/>
      <c r="C102" s="78"/>
      <c r="D102" s="78"/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935"/>
      <c r="Y102" s="935"/>
      <c r="Z102" s="935"/>
      <c r="AA102" s="924"/>
      <c r="AB102" s="924"/>
      <c r="AC102" s="924"/>
      <c r="AD102" s="924"/>
      <c r="AE102" s="950"/>
      <c r="AF102" s="935"/>
      <c r="AG102" s="89"/>
      <c r="AH102" s="89"/>
      <c r="AI102" s="89"/>
      <c r="AJ102" s="89"/>
      <c r="AK102" s="89"/>
      <c r="AL102" s="935"/>
      <c r="AM102" s="924"/>
      <c r="AN102" s="924"/>
      <c r="AO102" s="924"/>
      <c r="AP102" s="924"/>
      <c r="AQ102" s="924"/>
      <c r="AR102" s="924"/>
      <c r="AS102" s="940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/>
      <c r="C103" s="78"/>
      <c r="D103" s="78"/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935"/>
      <c r="Y103" s="935"/>
      <c r="Z103" s="935"/>
      <c r="AA103" s="924"/>
      <c r="AB103" s="924"/>
      <c r="AC103" s="924"/>
      <c r="AD103" s="924"/>
      <c r="AE103" s="950"/>
      <c r="AF103" s="935"/>
      <c r="AG103" s="89"/>
      <c r="AH103" s="89"/>
      <c r="AI103" s="89"/>
      <c r="AJ103" s="89"/>
      <c r="AK103" s="89"/>
      <c r="AL103" s="935"/>
      <c r="AM103" s="924"/>
      <c r="AN103" s="924"/>
      <c r="AO103" s="924"/>
      <c r="AP103" s="924"/>
      <c r="AQ103" s="924"/>
      <c r="AR103" s="924"/>
      <c r="AS103" s="940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951" t="s">
        <v>48</v>
      </c>
      <c r="B104" s="951">
        <v>27</v>
      </c>
      <c r="C104" s="951">
        <v>0</v>
      </c>
      <c r="D104" s="952">
        <f>SUM(D99:D103)</f>
        <v>27</v>
      </c>
      <c r="E104" s="953">
        <f>SUM(E99:E103)</f>
        <v>0</v>
      </c>
      <c r="F104" s="954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844"/>
      <c r="Y104" s="844"/>
      <c r="Z104" s="844"/>
      <c r="AA104" s="833"/>
      <c r="AB104" s="833"/>
      <c r="AC104" s="833"/>
      <c r="AD104" s="833"/>
      <c r="AE104" s="861"/>
      <c r="AF104" s="844"/>
      <c r="AG104" s="89"/>
      <c r="AH104" s="89"/>
      <c r="AI104" s="89"/>
      <c r="AJ104" s="89"/>
      <c r="AK104" s="89"/>
      <c r="AL104" s="844"/>
      <c r="AM104" s="833"/>
      <c r="AN104" s="833"/>
      <c r="AO104" s="833"/>
      <c r="AP104" s="833"/>
      <c r="AQ104" s="833"/>
      <c r="AR104" s="833"/>
      <c r="AS104" s="851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227" t="s">
        <v>128</v>
      </c>
      <c r="B105" s="136"/>
      <c r="C105" s="136"/>
      <c r="D105" s="136"/>
      <c r="E105" s="253"/>
      <c r="F105" s="254"/>
      <c r="G105" s="255"/>
      <c r="H105" s="255"/>
      <c r="I105" s="255"/>
      <c r="J105" s="255"/>
      <c r="K105" s="256"/>
      <c r="L105" s="253"/>
      <c r="M105" s="253"/>
      <c r="N105" s="89"/>
      <c r="O105" s="89"/>
      <c r="P105" s="89"/>
      <c r="Q105" s="89"/>
      <c r="R105" s="89"/>
      <c r="S105" s="89"/>
      <c r="T105" s="89"/>
      <c r="U105" s="832"/>
      <c r="V105" s="844"/>
      <c r="W105" s="844"/>
      <c r="X105" s="844"/>
      <c r="Y105" s="844"/>
      <c r="Z105" s="844"/>
      <c r="AA105" s="844"/>
      <c r="AB105" s="872"/>
      <c r="AC105" s="844"/>
      <c r="AD105" s="89"/>
      <c r="AE105" s="89"/>
      <c r="AF105" s="89"/>
      <c r="AG105" s="89"/>
      <c r="AH105" s="89"/>
      <c r="AI105" s="844"/>
      <c r="AJ105" s="844"/>
      <c r="AK105" s="844"/>
      <c r="AL105" s="844"/>
      <c r="AM105" s="844"/>
      <c r="AN105" s="844"/>
      <c r="AO105" s="844"/>
      <c r="AP105" s="851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2674" t="s">
        <v>6</v>
      </c>
      <c r="F106" s="2591"/>
      <c r="G106" s="2591"/>
      <c r="H106" s="2591"/>
      <c r="I106" s="2591"/>
      <c r="J106" s="2591"/>
      <c r="K106" s="2591"/>
      <c r="L106" s="2591"/>
      <c r="M106" s="2591"/>
      <c r="N106" s="873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44"/>
      <c r="AK106" s="844"/>
      <c r="AL106" s="844"/>
      <c r="AM106" s="844"/>
      <c r="AN106" s="844"/>
      <c r="AO106" s="844"/>
      <c r="AP106" s="844"/>
      <c r="AQ106" s="851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452"/>
      <c r="B107" s="2691"/>
      <c r="C107" s="2561"/>
      <c r="D107" s="2620"/>
      <c r="E107" s="2674" t="s">
        <v>15</v>
      </c>
      <c r="F107" s="2675"/>
      <c r="G107" s="2674" t="s">
        <v>16</v>
      </c>
      <c r="H107" s="2675"/>
      <c r="I107" s="2674" t="s">
        <v>17</v>
      </c>
      <c r="J107" s="2675"/>
      <c r="K107" s="2674" t="s">
        <v>18</v>
      </c>
      <c r="L107" s="2675"/>
      <c r="M107" s="2674" t="s">
        <v>19</v>
      </c>
      <c r="N107" s="2676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44"/>
      <c r="AK107" s="844"/>
      <c r="AL107" s="844"/>
      <c r="AM107" s="844"/>
      <c r="AN107" s="844"/>
      <c r="AO107" s="844"/>
      <c r="AP107" s="844"/>
      <c r="AQ107" s="851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584"/>
      <c r="B108" s="648" t="s">
        <v>34</v>
      </c>
      <c r="C108" s="624" t="s">
        <v>35</v>
      </c>
      <c r="D108" s="874" t="s">
        <v>36</v>
      </c>
      <c r="E108" s="626" t="s">
        <v>35</v>
      </c>
      <c r="F108" s="627" t="s">
        <v>36</v>
      </c>
      <c r="G108" s="626" t="s">
        <v>35</v>
      </c>
      <c r="H108" s="627" t="s">
        <v>36</v>
      </c>
      <c r="I108" s="626" t="s">
        <v>35</v>
      </c>
      <c r="J108" s="627" t="s">
        <v>36</v>
      </c>
      <c r="K108" s="626" t="s">
        <v>35</v>
      </c>
      <c r="L108" s="627" t="s">
        <v>36</v>
      </c>
      <c r="M108" s="626" t="s">
        <v>35</v>
      </c>
      <c r="N108" s="628" t="s">
        <v>36</v>
      </c>
      <c r="O108" s="2620"/>
      <c r="P108" s="2620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650" t="s">
        <v>129</v>
      </c>
      <c r="B109" s="651">
        <f>SUM(C109:D109)</f>
        <v>0</v>
      </c>
      <c r="C109" s="652">
        <f t="shared" ref="C109:D111" si="33">SUM(E109+G109+I109+K109+M109)</f>
        <v>0</v>
      </c>
      <c r="D109" s="653">
        <f t="shared" si="33"/>
        <v>0</v>
      </c>
      <c r="E109" s="654"/>
      <c r="F109" s="655"/>
      <c r="G109" s="654"/>
      <c r="H109" s="655"/>
      <c r="I109" s="654"/>
      <c r="J109" s="656"/>
      <c r="K109" s="654"/>
      <c r="L109" s="656"/>
      <c r="M109" s="875"/>
      <c r="N109" s="876"/>
      <c r="O109" s="655"/>
      <c r="P109" s="655"/>
      <c r="Q109" s="95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95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533" t="s">
        <v>131</v>
      </c>
      <c r="B111" s="955">
        <f>SUM(C111:D111)</f>
        <v>0</v>
      </c>
      <c r="C111" s="878">
        <f t="shared" si="33"/>
        <v>0</v>
      </c>
      <c r="D111" s="814">
        <f t="shared" si="33"/>
        <v>0</v>
      </c>
      <c r="E111" s="956"/>
      <c r="F111" s="879"/>
      <c r="G111" s="956"/>
      <c r="H111" s="957"/>
      <c r="I111" s="956"/>
      <c r="J111" s="879"/>
      <c r="K111" s="956"/>
      <c r="L111" s="879"/>
      <c r="M111" s="410"/>
      <c r="N111" s="958"/>
      <c r="O111" s="879"/>
      <c r="P111" s="879"/>
      <c r="Q111" s="95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4.25" customHeight="1" x14ac:dyDescent="0.2">
      <c r="A113" s="2611" t="s">
        <v>133</v>
      </c>
      <c r="B113" s="2613" t="s">
        <v>134</v>
      </c>
      <c r="C113" s="2614"/>
      <c r="D113" s="2615"/>
      <c r="E113" s="2616" t="s">
        <v>135</v>
      </c>
      <c r="BX113" s="3"/>
    </row>
    <row r="114" spans="1:76" s="2" customFormat="1" x14ac:dyDescent="0.2">
      <c r="A114" s="2578"/>
      <c r="B114" s="640" t="s">
        <v>136</v>
      </c>
      <c r="C114" s="640" t="s">
        <v>137</v>
      </c>
      <c r="D114" s="641" t="s">
        <v>138</v>
      </c>
      <c r="E114" s="2692"/>
      <c r="BX114" s="3"/>
    </row>
    <row r="115" spans="1:76" s="2" customFormat="1" ht="15" x14ac:dyDescent="0.25">
      <c r="A115" s="642" t="s">
        <v>48</v>
      </c>
      <c r="B115" s="643"/>
      <c r="C115" s="643"/>
      <c r="D115" s="644"/>
      <c r="E115" s="645"/>
      <c r="BX115" s="3"/>
    </row>
    <row r="116" spans="1:76" s="2" customFormat="1" ht="15" x14ac:dyDescent="0.2">
      <c r="A116" s="959" t="s">
        <v>139</v>
      </c>
      <c r="B116" s="136"/>
      <c r="C116" s="136"/>
      <c r="H116" s="411"/>
      <c r="I116" s="411"/>
      <c r="J116" s="253"/>
      <c r="BX116" s="3"/>
    </row>
    <row r="117" spans="1:76" s="2" customFormat="1" x14ac:dyDescent="0.2">
      <c r="A117" s="2607" t="s">
        <v>3</v>
      </c>
      <c r="B117" s="2454" t="s">
        <v>5</v>
      </c>
      <c r="C117" s="2455"/>
      <c r="D117" s="2456"/>
      <c r="E117" s="2618"/>
      <c r="F117" s="2591"/>
      <c r="G117" s="2591"/>
      <c r="H117" s="2591"/>
      <c r="I117" s="2591"/>
      <c r="J117" s="2619"/>
      <c r="BX117" s="3"/>
    </row>
    <row r="118" spans="1:76" s="2" customFormat="1" ht="14.25" customHeight="1" x14ac:dyDescent="0.2">
      <c r="A118" s="2452"/>
      <c r="B118" s="2622"/>
      <c r="C118" s="2561"/>
      <c r="D118" s="2620"/>
      <c r="E118" s="2618" t="s">
        <v>140</v>
      </c>
      <c r="F118" s="2619"/>
      <c r="G118" s="2618" t="s">
        <v>141</v>
      </c>
      <c r="H118" s="2619"/>
      <c r="I118" s="2618" t="s">
        <v>142</v>
      </c>
      <c r="J118" s="2619"/>
      <c r="BX118" s="3"/>
    </row>
    <row r="119" spans="1:76" s="2" customFormat="1" x14ac:dyDescent="0.2">
      <c r="A119" s="2584"/>
      <c r="B119" s="648" t="s">
        <v>34</v>
      </c>
      <c r="C119" s="624" t="s">
        <v>35</v>
      </c>
      <c r="D119" s="874" t="s">
        <v>36</v>
      </c>
      <c r="E119" s="626" t="s">
        <v>35</v>
      </c>
      <c r="F119" s="627" t="s">
        <v>36</v>
      </c>
      <c r="G119" s="626" t="s">
        <v>35</v>
      </c>
      <c r="H119" s="627" t="s">
        <v>36</v>
      </c>
      <c r="I119" s="626" t="s">
        <v>35</v>
      </c>
      <c r="J119" s="627" t="s">
        <v>36</v>
      </c>
      <c r="BX119" s="3"/>
    </row>
    <row r="120" spans="1:76" s="2" customFormat="1" ht="21" x14ac:dyDescent="0.2">
      <c r="A120" s="960" t="s">
        <v>143</v>
      </c>
      <c r="B120" s="961">
        <f>SUM(C120:D120)</f>
        <v>0</v>
      </c>
      <c r="C120" s="962">
        <f t="shared" ref="C120:D122" si="37">+E120+G120+I120</f>
        <v>0</v>
      </c>
      <c r="D120" s="963">
        <f t="shared" si="37"/>
        <v>0</v>
      </c>
      <c r="E120" s="942"/>
      <c r="F120" s="943"/>
      <c r="G120" s="942"/>
      <c r="H120" s="943"/>
      <c r="I120" s="942"/>
      <c r="J120" s="964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31.5" x14ac:dyDescent="0.2">
      <c r="A122" s="166" t="s">
        <v>145</v>
      </c>
      <c r="B122" s="955">
        <f>SUM(C122:D122)</f>
        <v>0</v>
      </c>
      <c r="C122" s="878">
        <f t="shared" si="37"/>
        <v>0</v>
      </c>
      <c r="D122" s="814">
        <f t="shared" si="37"/>
        <v>0</v>
      </c>
      <c r="E122" s="956"/>
      <c r="F122" s="879"/>
      <c r="G122" s="956"/>
      <c r="H122" s="965"/>
      <c r="I122" s="956"/>
      <c r="J122" s="879"/>
      <c r="BX122" s="3"/>
    </row>
    <row r="123" spans="1:76" s="2" customFormat="1" ht="15.75" x14ac:dyDescent="0.25">
      <c r="A123" s="228" t="s">
        <v>146</v>
      </c>
      <c r="B123" s="459"/>
      <c r="C123" s="167"/>
      <c r="D123" s="167"/>
      <c r="F123" s="966"/>
      <c r="G123" s="967"/>
      <c r="H123" s="967"/>
      <c r="I123"/>
      <c r="BX123" s="3"/>
    </row>
    <row r="124" spans="1:76" s="2" customFormat="1" ht="14.25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2618" t="s">
        <v>149</v>
      </c>
      <c r="H124" s="2591"/>
      <c r="I124" s="2619"/>
      <c r="BX124" s="3"/>
    </row>
    <row r="125" spans="1:76" s="2" customFormat="1" ht="42" x14ac:dyDescent="0.2">
      <c r="A125" s="2620"/>
      <c r="B125" s="2584"/>
      <c r="C125" s="626" t="s">
        <v>35</v>
      </c>
      <c r="D125" s="660" t="s">
        <v>36</v>
      </c>
      <c r="E125" s="661" t="s">
        <v>150</v>
      </c>
      <c r="F125" s="627" t="s">
        <v>151</v>
      </c>
      <c r="G125" s="661" t="s">
        <v>152</v>
      </c>
      <c r="H125" s="662" t="s">
        <v>153</v>
      </c>
      <c r="I125" s="627" t="s">
        <v>154</v>
      </c>
      <c r="BX125" s="3"/>
    </row>
    <row r="126" spans="1:76" s="2" customFormat="1" x14ac:dyDescent="0.2">
      <c r="A126" s="663" t="s">
        <v>155</v>
      </c>
      <c r="B126" s="664">
        <f>SUM(C126:D126)</f>
        <v>0</v>
      </c>
      <c r="C126" s="665"/>
      <c r="D126" s="666"/>
      <c r="E126" s="665"/>
      <c r="F126" s="667"/>
      <c r="G126" s="665"/>
      <c r="H126" s="665"/>
      <c r="I126" s="667"/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ht="14.25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2618" t="s">
        <v>6</v>
      </c>
      <c r="G128" s="2591"/>
      <c r="H128" s="2591"/>
      <c r="I128" s="2591"/>
      <c r="J128" s="2591"/>
      <c r="K128" s="2591"/>
      <c r="L128" s="2591"/>
      <c r="M128" s="2591"/>
      <c r="N128" s="2591"/>
      <c r="O128" s="2591"/>
      <c r="P128" s="2591"/>
      <c r="Q128" s="2591"/>
      <c r="R128" s="2591"/>
      <c r="S128" s="2591"/>
      <c r="T128" s="2591"/>
      <c r="U128" s="2591"/>
      <c r="V128" s="2591"/>
      <c r="W128" s="2591"/>
      <c r="X128" s="2591"/>
      <c r="Y128" s="2591"/>
      <c r="Z128" s="2591"/>
      <c r="AA128" s="2591"/>
      <c r="AB128" s="2591"/>
      <c r="AC128" s="2591"/>
      <c r="AD128" s="2591"/>
      <c r="AE128" s="2591"/>
      <c r="AF128" s="2591"/>
      <c r="AG128" s="2591"/>
      <c r="AH128" s="2591"/>
      <c r="AI128" s="2591"/>
      <c r="AJ128" s="2591"/>
      <c r="AK128" s="2591"/>
      <c r="AL128" s="2591"/>
      <c r="AM128" s="2623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452"/>
      <c r="B129" s="2452"/>
      <c r="C129" s="2622"/>
      <c r="D129" s="2561"/>
      <c r="E129" s="2620"/>
      <c r="F129" s="2618" t="s">
        <v>15</v>
      </c>
      <c r="G129" s="2619"/>
      <c r="H129" s="2618" t="s">
        <v>16</v>
      </c>
      <c r="I129" s="2619"/>
      <c r="J129" s="2618" t="s">
        <v>17</v>
      </c>
      <c r="K129" s="2619"/>
      <c r="L129" s="2618" t="s">
        <v>18</v>
      </c>
      <c r="M129" s="2619"/>
      <c r="N129" s="2618" t="s">
        <v>19</v>
      </c>
      <c r="O129" s="2619"/>
      <c r="P129" s="2613" t="s">
        <v>20</v>
      </c>
      <c r="Q129" s="2624"/>
      <c r="R129" s="2613" t="s">
        <v>21</v>
      </c>
      <c r="S129" s="2624"/>
      <c r="T129" s="2613" t="s">
        <v>22</v>
      </c>
      <c r="U129" s="2624"/>
      <c r="V129" s="2613" t="s">
        <v>23</v>
      </c>
      <c r="W129" s="2624"/>
      <c r="X129" s="2613" t="s">
        <v>24</v>
      </c>
      <c r="Y129" s="2624"/>
      <c r="Z129" s="2613" t="s">
        <v>25</v>
      </c>
      <c r="AA129" s="2624"/>
      <c r="AB129" s="2613" t="s">
        <v>26</v>
      </c>
      <c r="AC129" s="2624"/>
      <c r="AD129" s="2613" t="s">
        <v>27</v>
      </c>
      <c r="AE129" s="2624"/>
      <c r="AF129" s="2613" t="s">
        <v>28</v>
      </c>
      <c r="AG129" s="2624"/>
      <c r="AH129" s="2613" t="s">
        <v>29</v>
      </c>
      <c r="AI129" s="2624"/>
      <c r="AJ129" s="2613" t="s">
        <v>30</v>
      </c>
      <c r="AK129" s="2624"/>
      <c r="AL129" s="2613" t="s">
        <v>31</v>
      </c>
      <c r="AM129" s="2615"/>
      <c r="AN129" s="2463"/>
      <c r="AO129" s="2463"/>
      <c r="AP129" s="2463"/>
      <c r="AQ129" s="2472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584"/>
      <c r="B130" s="2584"/>
      <c r="C130" s="573" t="s">
        <v>34</v>
      </c>
      <c r="D130" s="668" t="s">
        <v>35</v>
      </c>
      <c r="E130" s="426" t="s">
        <v>36</v>
      </c>
      <c r="F130" s="626" t="s">
        <v>35</v>
      </c>
      <c r="G130" s="426" t="s">
        <v>36</v>
      </c>
      <c r="H130" s="626" t="s">
        <v>35</v>
      </c>
      <c r="I130" s="426" t="s">
        <v>36</v>
      </c>
      <c r="J130" s="626" t="s">
        <v>35</v>
      </c>
      <c r="K130" s="426" t="s">
        <v>36</v>
      </c>
      <c r="L130" s="626" t="s">
        <v>35</v>
      </c>
      <c r="M130" s="426" t="s">
        <v>36</v>
      </c>
      <c r="N130" s="626" t="s">
        <v>35</v>
      </c>
      <c r="O130" s="426" t="s">
        <v>36</v>
      </c>
      <c r="P130" s="626" t="s">
        <v>35</v>
      </c>
      <c r="Q130" s="426" t="s">
        <v>36</v>
      </c>
      <c r="R130" s="626" t="s">
        <v>35</v>
      </c>
      <c r="S130" s="426" t="s">
        <v>36</v>
      </c>
      <c r="T130" s="626" t="s">
        <v>35</v>
      </c>
      <c r="U130" s="426" t="s">
        <v>36</v>
      </c>
      <c r="V130" s="626" t="s">
        <v>35</v>
      </c>
      <c r="W130" s="426" t="s">
        <v>36</v>
      </c>
      <c r="X130" s="626" t="s">
        <v>35</v>
      </c>
      <c r="Y130" s="426" t="s">
        <v>36</v>
      </c>
      <c r="Z130" s="626" t="s">
        <v>35</v>
      </c>
      <c r="AA130" s="426" t="s">
        <v>36</v>
      </c>
      <c r="AB130" s="626" t="s">
        <v>35</v>
      </c>
      <c r="AC130" s="426" t="s">
        <v>36</v>
      </c>
      <c r="AD130" s="626" t="s">
        <v>35</v>
      </c>
      <c r="AE130" s="426" t="s">
        <v>36</v>
      </c>
      <c r="AF130" s="626" t="s">
        <v>35</v>
      </c>
      <c r="AG130" s="426" t="s">
        <v>36</v>
      </c>
      <c r="AH130" s="626" t="s">
        <v>35</v>
      </c>
      <c r="AI130" s="426" t="s">
        <v>36</v>
      </c>
      <c r="AJ130" s="626" t="s">
        <v>35</v>
      </c>
      <c r="AK130" s="426" t="s">
        <v>36</v>
      </c>
      <c r="AL130" s="626" t="s">
        <v>35</v>
      </c>
      <c r="AM130" s="20" t="s">
        <v>36</v>
      </c>
      <c r="AN130" s="2620"/>
      <c r="AO130" s="2620"/>
      <c r="AP130" s="2620"/>
      <c r="AQ130" s="2578"/>
      <c r="AR130" s="2620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968" t="s">
        <v>159</v>
      </c>
      <c r="C131" s="969">
        <f>SUM(D131+E131)</f>
        <v>19</v>
      </c>
      <c r="D131" s="970">
        <f t="shared" ref="D131:E134" si="38">SUM(F131+H131+J131+L131+N131+P131+R131+T131+V131+X131+Z131+AB131+AD131+AF131+AH131+AJ131+AL131)</f>
        <v>6</v>
      </c>
      <c r="E131" s="971">
        <f t="shared" si="38"/>
        <v>13</v>
      </c>
      <c r="F131" s="948">
        <v>0</v>
      </c>
      <c r="G131" s="972">
        <v>0</v>
      </c>
      <c r="H131" s="948">
        <v>1</v>
      </c>
      <c r="I131" s="972">
        <v>0</v>
      </c>
      <c r="J131" s="948">
        <v>1</v>
      </c>
      <c r="K131" s="972">
        <v>4</v>
      </c>
      <c r="L131" s="948">
        <v>2</v>
      </c>
      <c r="M131" s="972">
        <v>3</v>
      </c>
      <c r="N131" s="948">
        <v>0</v>
      </c>
      <c r="O131" s="972">
        <v>2</v>
      </c>
      <c r="P131" s="948">
        <v>0</v>
      </c>
      <c r="Q131" s="972">
        <v>0</v>
      </c>
      <c r="R131" s="948">
        <v>0</v>
      </c>
      <c r="S131" s="972">
        <v>0</v>
      </c>
      <c r="T131" s="948">
        <v>0</v>
      </c>
      <c r="U131" s="972">
        <v>1</v>
      </c>
      <c r="V131" s="948">
        <v>0</v>
      </c>
      <c r="W131" s="972">
        <v>0</v>
      </c>
      <c r="X131" s="948">
        <v>0</v>
      </c>
      <c r="Y131" s="972">
        <v>1</v>
      </c>
      <c r="Z131" s="948">
        <v>0</v>
      </c>
      <c r="AA131" s="972">
        <v>0</v>
      </c>
      <c r="AB131" s="948">
        <v>1</v>
      </c>
      <c r="AC131" s="972">
        <v>2</v>
      </c>
      <c r="AD131" s="948">
        <v>0</v>
      </c>
      <c r="AE131" s="972">
        <v>0</v>
      </c>
      <c r="AF131" s="948">
        <v>0</v>
      </c>
      <c r="AG131" s="972">
        <v>0</v>
      </c>
      <c r="AH131" s="948">
        <v>0</v>
      </c>
      <c r="AI131" s="972">
        <v>0</v>
      </c>
      <c r="AJ131" s="948">
        <v>1</v>
      </c>
      <c r="AK131" s="972">
        <v>0</v>
      </c>
      <c r="AL131" s="948">
        <v>0</v>
      </c>
      <c r="AM131" s="973">
        <v>0</v>
      </c>
      <c r="AN131" s="949">
        <v>19</v>
      </c>
      <c r="AO131" s="949">
        <v>3</v>
      </c>
      <c r="AP131" s="949">
        <v>0</v>
      </c>
      <c r="AQ131" s="947">
        <v>0</v>
      </c>
      <c r="AR131" s="949">
        <v>0</v>
      </c>
      <c r="AS131" s="95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52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95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52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95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2693"/>
      <c r="B134" s="678" t="s">
        <v>48</v>
      </c>
      <c r="C134" s="679">
        <f>SUM(D134+E134)</f>
        <v>19</v>
      </c>
      <c r="D134" s="680">
        <f t="shared" si="38"/>
        <v>6</v>
      </c>
      <c r="E134" s="681">
        <f t="shared" si="38"/>
        <v>13</v>
      </c>
      <c r="F134" s="682">
        <f>SUM(F131:F133)</f>
        <v>0</v>
      </c>
      <c r="G134" s="683">
        <f t="shared" ref="G134:AR134" si="41">SUM(G131:G133)</f>
        <v>0</v>
      </c>
      <c r="H134" s="682">
        <f t="shared" si="41"/>
        <v>1</v>
      </c>
      <c r="I134" s="683">
        <f t="shared" si="41"/>
        <v>0</v>
      </c>
      <c r="J134" s="682">
        <f t="shared" si="41"/>
        <v>1</v>
      </c>
      <c r="K134" s="684">
        <f t="shared" si="41"/>
        <v>4</v>
      </c>
      <c r="L134" s="682">
        <f t="shared" si="41"/>
        <v>2</v>
      </c>
      <c r="M134" s="684">
        <f t="shared" si="41"/>
        <v>3</v>
      </c>
      <c r="N134" s="682">
        <f t="shared" si="41"/>
        <v>0</v>
      </c>
      <c r="O134" s="684">
        <f t="shared" si="41"/>
        <v>2</v>
      </c>
      <c r="P134" s="682">
        <f t="shared" si="41"/>
        <v>0</v>
      </c>
      <c r="Q134" s="684">
        <f t="shared" si="41"/>
        <v>0</v>
      </c>
      <c r="R134" s="682">
        <f t="shared" si="41"/>
        <v>0</v>
      </c>
      <c r="S134" s="684">
        <f t="shared" si="41"/>
        <v>0</v>
      </c>
      <c r="T134" s="682">
        <f t="shared" si="41"/>
        <v>0</v>
      </c>
      <c r="U134" s="684">
        <f t="shared" si="41"/>
        <v>1</v>
      </c>
      <c r="V134" s="682">
        <f t="shared" si="41"/>
        <v>0</v>
      </c>
      <c r="W134" s="684">
        <f t="shared" si="41"/>
        <v>0</v>
      </c>
      <c r="X134" s="682">
        <f t="shared" si="41"/>
        <v>0</v>
      </c>
      <c r="Y134" s="684">
        <f t="shared" si="41"/>
        <v>1</v>
      </c>
      <c r="Z134" s="682">
        <f t="shared" si="41"/>
        <v>0</v>
      </c>
      <c r="AA134" s="684">
        <f t="shared" si="41"/>
        <v>0</v>
      </c>
      <c r="AB134" s="682">
        <f t="shared" si="41"/>
        <v>1</v>
      </c>
      <c r="AC134" s="684">
        <f t="shared" si="41"/>
        <v>2</v>
      </c>
      <c r="AD134" s="682">
        <f t="shared" si="41"/>
        <v>0</v>
      </c>
      <c r="AE134" s="684">
        <f t="shared" si="41"/>
        <v>0</v>
      </c>
      <c r="AF134" s="682">
        <f t="shared" si="41"/>
        <v>0</v>
      </c>
      <c r="AG134" s="684">
        <f t="shared" si="41"/>
        <v>0</v>
      </c>
      <c r="AH134" s="682">
        <f t="shared" si="41"/>
        <v>0</v>
      </c>
      <c r="AI134" s="684">
        <f t="shared" si="41"/>
        <v>0</v>
      </c>
      <c r="AJ134" s="682">
        <f t="shared" si="41"/>
        <v>1</v>
      </c>
      <c r="AK134" s="684">
        <f t="shared" si="41"/>
        <v>0</v>
      </c>
      <c r="AL134" s="685">
        <f t="shared" si="41"/>
        <v>0</v>
      </c>
      <c r="AM134" s="686">
        <f t="shared" si="41"/>
        <v>0</v>
      </c>
      <c r="AN134" s="683">
        <f t="shared" si="41"/>
        <v>19</v>
      </c>
      <c r="AO134" s="683">
        <f t="shared" si="41"/>
        <v>3</v>
      </c>
      <c r="AP134" s="683">
        <f>SUM(AP131:AP133)</f>
        <v>0</v>
      </c>
      <c r="AQ134" s="687">
        <f t="shared" si="41"/>
        <v>0</v>
      </c>
      <c r="AR134" s="683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974" t="s">
        <v>162</v>
      </c>
      <c r="B135" s="975"/>
      <c r="C135" s="975"/>
      <c r="D135" s="975"/>
      <c r="E135" s="975"/>
      <c r="F135" s="975"/>
      <c r="G135" s="976"/>
      <c r="H135" s="977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2613" t="s">
        <v>164</v>
      </c>
      <c r="C136" s="2614"/>
      <c r="D136" s="2614"/>
      <c r="E136" s="2614"/>
      <c r="F136" s="2624"/>
      <c r="G136" s="692"/>
      <c r="H136" s="2527" t="s">
        <v>165</v>
      </c>
      <c r="I136" s="2628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452"/>
      <c r="B137" s="2468" t="s">
        <v>48</v>
      </c>
      <c r="C137" s="2613" t="s">
        <v>166</v>
      </c>
      <c r="D137" s="2614"/>
      <c r="E137" s="2614"/>
      <c r="F137" s="2624"/>
      <c r="G137" s="2531" t="s">
        <v>167</v>
      </c>
      <c r="H137" s="2694"/>
      <c r="I137" s="2628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584"/>
      <c r="B138" s="2630"/>
      <c r="C138" s="626" t="s">
        <v>168</v>
      </c>
      <c r="D138" s="661" t="s">
        <v>169</v>
      </c>
      <c r="E138" s="662" t="s">
        <v>170</v>
      </c>
      <c r="F138" s="660" t="s">
        <v>171</v>
      </c>
      <c r="G138" s="2631"/>
      <c r="H138" s="627" t="s">
        <v>172</v>
      </c>
      <c r="I138" s="693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2</v>
      </c>
      <c r="C139" s="28"/>
      <c r="D139" s="175"/>
      <c r="E139" s="176"/>
      <c r="F139" s="30"/>
      <c r="G139" s="31"/>
      <c r="H139" s="177">
        <v>2</v>
      </c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6</v>
      </c>
      <c r="C140" s="28"/>
      <c r="D140" s="175"/>
      <c r="E140" s="176"/>
      <c r="F140" s="30"/>
      <c r="G140" s="31"/>
      <c r="H140" s="177">
        <v>6</v>
      </c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15</v>
      </c>
      <c r="C141" s="28"/>
      <c r="D141" s="175"/>
      <c r="E141" s="176"/>
      <c r="F141" s="30"/>
      <c r="G141" s="31"/>
      <c r="H141" s="177">
        <v>15</v>
      </c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9</v>
      </c>
      <c r="C142" s="28"/>
      <c r="D142" s="175"/>
      <c r="E142" s="176"/>
      <c r="F142" s="30"/>
      <c r="G142" s="31"/>
      <c r="H142" s="177">
        <v>9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0</v>
      </c>
      <c r="C143" s="28"/>
      <c r="D143" s="175"/>
      <c r="E143" s="176"/>
      <c r="F143" s="30"/>
      <c r="G143" s="31"/>
      <c r="H143" s="177"/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0</v>
      </c>
      <c r="C144" s="28"/>
      <c r="D144" s="175"/>
      <c r="E144" s="176"/>
      <c r="F144" s="30"/>
      <c r="G144" s="31"/>
      <c r="H144" s="177"/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0</v>
      </c>
      <c r="C145" s="37"/>
      <c r="D145" s="181"/>
      <c r="E145" s="182"/>
      <c r="F145" s="39"/>
      <c r="G145" s="40"/>
      <c r="H145" s="183"/>
      <c r="I145" s="184"/>
    </row>
    <row r="146" spans="1:75" s="2" customFormat="1" x14ac:dyDescent="0.2">
      <c r="A146" s="694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/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974" t="s">
        <v>183</v>
      </c>
    </row>
    <row r="149" spans="1:75" s="2" customFormat="1" ht="21" x14ac:dyDescent="0.2">
      <c r="A149" s="695" t="s">
        <v>184</v>
      </c>
      <c r="B149" s="696" t="s">
        <v>185</v>
      </c>
      <c r="C149" s="696" t="s">
        <v>186</v>
      </c>
      <c r="BV149" s="3"/>
      <c r="BW149" s="3"/>
    </row>
    <row r="150" spans="1:75" s="2" customFormat="1" ht="21" x14ac:dyDescent="0.2">
      <c r="A150" s="889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2695" t="s">
        <v>189</v>
      </c>
      <c r="B152" s="2695"/>
      <c r="C152" s="2695"/>
      <c r="D152" s="2695"/>
      <c r="E152" s="2695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2638" t="s">
        <v>6</v>
      </c>
      <c r="G153" s="2639"/>
      <c r="H153" s="2639"/>
      <c r="I153" s="2639"/>
      <c r="J153" s="2639"/>
      <c r="K153" s="2639"/>
      <c r="L153" s="2639"/>
      <c r="M153" s="2639"/>
      <c r="N153" s="2639"/>
      <c r="O153" s="2639"/>
      <c r="P153" s="2639"/>
      <c r="Q153" s="2639"/>
      <c r="R153" s="2639"/>
      <c r="S153" s="2639"/>
      <c r="T153" s="2639"/>
      <c r="U153" s="2639"/>
      <c r="V153" s="2639"/>
      <c r="W153" s="2639"/>
      <c r="X153" s="2639"/>
      <c r="Y153" s="2639"/>
      <c r="Z153" s="2639"/>
      <c r="AA153" s="2639"/>
      <c r="AB153" s="2639"/>
      <c r="AC153" s="2639"/>
      <c r="AD153" s="2639"/>
      <c r="AE153" s="2639"/>
      <c r="AF153" s="2639"/>
      <c r="AG153" s="2639"/>
      <c r="AH153" s="2639"/>
      <c r="AI153" s="2639"/>
      <c r="AJ153" s="2639"/>
      <c r="AK153" s="2639"/>
      <c r="AL153" s="2639"/>
      <c r="AM153" s="2640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535"/>
      <c r="B154" s="2535"/>
      <c r="C154" s="2635"/>
      <c r="D154" s="2697"/>
      <c r="E154" s="2637"/>
      <c r="F154" s="2638" t="s">
        <v>193</v>
      </c>
      <c r="G154" s="2650"/>
      <c r="H154" s="2638" t="s">
        <v>194</v>
      </c>
      <c r="I154" s="2650"/>
      <c r="J154" s="2638" t="s">
        <v>195</v>
      </c>
      <c r="K154" s="2650"/>
      <c r="L154" s="2638" t="s">
        <v>196</v>
      </c>
      <c r="M154" s="2650"/>
      <c r="N154" s="2638" t="s">
        <v>197</v>
      </c>
      <c r="O154" s="2650"/>
      <c r="P154" s="2641" t="s">
        <v>198</v>
      </c>
      <c r="Q154" s="2642"/>
      <c r="R154" s="2641" t="s">
        <v>199</v>
      </c>
      <c r="S154" s="2642"/>
      <c r="T154" s="2641" t="s">
        <v>200</v>
      </c>
      <c r="U154" s="2642"/>
      <c r="V154" s="2641" t="s">
        <v>201</v>
      </c>
      <c r="W154" s="2642"/>
      <c r="X154" s="2641" t="s">
        <v>202</v>
      </c>
      <c r="Y154" s="2642"/>
      <c r="Z154" s="2641" t="s">
        <v>203</v>
      </c>
      <c r="AA154" s="2642"/>
      <c r="AB154" s="2641" t="s">
        <v>204</v>
      </c>
      <c r="AC154" s="2642"/>
      <c r="AD154" s="2641" t="s">
        <v>205</v>
      </c>
      <c r="AE154" s="2642"/>
      <c r="AF154" s="2641" t="s">
        <v>206</v>
      </c>
      <c r="AG154" s="2642"/>
      <c r="AH154" s="2641" t="s">
        <v>207</v>
      </c>
      <c r="AI154" s="2642"/>
      <c r="AJ154" s="2641" t="s">
        <v>208</v>
      </c>
      <c r="AK154" s="2642"/>
      <c r="AL154" s="2641" t="s">
        <v>209</v>
      </c>
      <c r="AM154" s="2645"/>
      <c r="AN154" s="2546"/>
      <c r="AO154" s="2463"/>
      <c r="AP154" s="2463"/>
      <c r="AQ154" s="2546"/>
      <c r="AR154" s="2546"/>
      <c r="AS154" s="2546"/>
      <c r="AT154" s="2546"/>
      <c r="AU154" s="2635"/>
      <c r="AV154" s="2637"/>
      <c r="BV154" s="3"/>
      <c r="BW154" s="3"/>
    </row>
    <row r="155" spans="1:75" s="2" customFormat="1" x14ac:dyDescent="0.2">
      <c r="A155" s="2696"/>
      <c r="B155" s="2696"/>
      <c r="C155" s="698" t="s">
        <v>34</v>
      </c>
      <c r="D155" s="699" t="s">
        <v>35</v>
      </c>
      <c r="E155" s="428" t="s">
        <v>36</v>
      </c>
      <c r="F155" s="700" t="s">
        <v>35</v>
      </c>
      <c r="G155" s="428" t="s">
        <v>36</v>
      </c>
      <c r="H155" s="700" t="s">
        <v>35</v>
      </c>
      <c r="I155" s="428" t="s">
        <v>36</v>
      </c>
      <c r="J155" s="700" t="s">
        <v>35</v>
      </c>
      <c r="K155" s="428" t="s">
        <v>36</v>
      </c>
      <c r="L155" s="700" t="s">
        <v>35</v>
      </c>
      <c r="M155" s="428" t="s">
        <v>36</v>
      </c>
      <c r="N155" s="700" t="s">
        <v>35</v>
      </c>
      <c r="O155" s="428" t="s">
        <v>36</v>
      </c>
      <c r="P155" s="700" t="s">
        <v>35</v>
      </c>
      <c r="Q155" s="428" t="s">
        <v>36</v>
      </c>
      <c r="R155" s="700" t="s">
        <v>35</v>
      </c>
      <c r="S155" s="428" t="s">
        <v>36</v>
      </c>
      <c r="T155" s="700" t="s">
        <v>35</v>
      </c>
      <c r="U155" s="428" t="s">
        <v>36</v>
      </c>
      <c r="V155" s="700" t="s">
        <v>35</v>
      </c>
      <c r="W155" s="428" t="s">
        <v>36</v>
      </c>
      <c r="X155" s="700" t="s">
        <v>35</v>
      </c>
      <c r="Y155" s="428" t="s">
        <v>36</v>
      </c>
      <c r="Z155" s="700" t="s">
        <v>35</v>
      </c>
      <c r="AA155" s="428" t="s">
        <v>36</v>
      </c>
      <c r="AB155" s="700" t="s">
        <v>35</v>
      </c>
      <c r="AC155" s="428" t="s">
        <v>36</v>
      </c>
      <c r="AD155" s="700" t="s">
        <v>35</v>
      </c>
      <c r="AE155" s="428" t="s">
        <v>36</v>
      </c>
      <c r="AF155" s="700" t="s">
        <v>35</v>
      </c>
      <c r="AG155" s="428" t="s">
        <v>36</v>
      </c>
      <c r="AH155" s="700" t="s">
        <v>35</v>
      </c>
      <c r="AI155" s="428" t="s">
        <v>36</v>
      </c>
      <c r="AJ155" s="700" t="s">
        <v>35</v>
      </c>
      <c r="AK155" s="428" t="s">
        <v>36</v>
      </c>
      <c r="AL155" s="700" t="s">
        <v>35</v>
      </c>
      <c r="AM155" s="194" t="s">
        <v>36</v>
      </c>
      <c r="AN155" s="2637"/>
      <c r="AO155" s="2620"/>
      <c r="AP155" s="2620"/>
      <c r="AQ155" s="2637"/>
      <c r="AR155" s="2637"/>
      <c r="AS155" s="2637"/>
      <c r="AT155" s="2637"/>
      <c r="AU155" s="701" t="s">
        <v>32</v>
      </c>
      <c r="AV155" s="701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890" t="s">
        <v>38</v>
      </c>
      <c r="C156" s="891">
        <f>SUM(D156+E156)</f>
        <v>0</v>
      </c>
      <c r="D156" s="892">
        <f>SUM(F156+H156+J156+L156+N156+P156+R156+T156+V156+X156+Z156+AB156+AD156+AF156+AH156+AJ156+AL156)</f>
        <v>0</v>
      </c>
      <c r="E156" s="893">
        <f>SUM(G156+I156+K156+M156+O156+Q156+S156+U156+W156+Y156+AA156+AC156+AE156+AG156+AI156+AK156+AM156)</f>
        <v>0</v>
      </c>
      <c r="F156" s="894"/>
      <c r="G156" s="895"/>
      <c r="H156" s="894"/>
      <c r="I156" s="895"/>
      <c r="J156" s="894"/>
      <c r="K156" s="896"/>
      <c r="L156" s="894"/>
      <c r="M156" s="896"/>
      <c r="N156" s="894"/>
      <c r="O156" s="896"/>
      <c r="P156" s="894"/>
      <c r="Q156" s="896"/>
      <c r="R156" s="894"/>
      <c r="S156" s="896"/>
      <c r="T156" s="894"/>
      <c r="U156" s="896"/>
      <c r="V156" s="894"/>
      <c r="W156" s="896"/>
      <c r="X156" s="894"/>
      <c r="Y156" s="896"/>
      <c r="Z156" s="894"/>
      <c r="AA156" s="896"/>
      <c r="AB156" s="894"/>
      <c r="AC156" s="896"/>
      <c r="AD156" s="894"/>
      <c r="AE156" s="896"/>
      <c r="AF156" s="894"/>
      <c r="AG156" s="896"/>
      <c r="AH156" s="894"/>
      <c r="AI156" s="896"/>
      <c r="AJ156" s="894"/>
      <c r="AK156" s="896"/>
      <c r="AL156" s="897"/>
      <c r="AM156" s="898"/>
      <c r="AN156" s="895"/>
      <c r="AO156" s="895"/>
      <c r="AP156" s="895"/>
      <c r="AQ156" s="895"/>
      <c r="AR156" s="895"/>
      <c r="AS156" s="895"/>
      <c r="AT156" s="895"/>
      <c r="AU156" s="895"/>
      <c r="AV156" s="895"/>
      <c r="BV156" s="3"/>
      <c r="BW156" s="3"/>
    </row>
    <row r="157" spans="1:75" s="2" customFormat="1" x14ac:dyDescent="0.2">
      <c r="A157" s="2553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553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553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553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553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553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553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553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553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2698"/>
      <c r="B166" s="711" t="s">
        <v>48</v>
      </c>
      <c r="C166" s="712">
        <f t="shared" si="43"/>
        <v>0</v>
      </c>
      <c r="D166" s="713">
        <f t="shared" si="45"/>
        <v>0</v>
      </c>
      <c r="E166" s="714">
        <f t="shared" si="44"/>
        <v>0</v>
      </c>
      <c r="F166" s="715">
        <f>SUM(F156:F165)</f>
        <v>0</v>
      </c>
      <c r="G166" s="716">
        <f t="shared" ref="G166:AT166" si="46">SUM(G156:G165)</f>
        <v>0</v>
      </c>
      <c r="H166" s="715">
        <f t="shared" si="46"/>
        <v>0</v>
      </c>
      <c r="I166" s="716">
        <f t="shared" si="46"/>
        <v>0</v>
      </c>
      <c r="J166" s="715">
        <f t="shared" si="46"/>
        <v>0</v>
      </c>
      <c r="K166" s="717">
        <f t="shared" si="46"/>
        <v>0</v>
      </c>
      <c r="L166" s="715">
        <f t="shared" si="46"/>
        <v>0</v>
      </c>
      <c r="M166" s="717">
        <f t="shared" si="46"/>
        <v>0</v>
      </c>
      <c r="N166" s="715">
        <f t="shared" si="46"/>
        <v>0</v>
      </c>
      <c r="O166" s="717">
        <f t="shared" si="46"/>
        <v>0</v>
      </c>
      <c r="P166" s="715">
        <f t="shared" si="46"/>
        <v>0</v>
      </c>
      <c r="Q166" s="717">
        <f t="shared" si="46"/>
        <v>0</v>
      </c>
      <c r="R166" s="715">
        <f t="shared" si="46"/>
        <v>0</v>
      </c>
      <c r="S166" s="717">
        <f t="shared" si="46"/>
        <v>0</v>
      </c>
      <c r="T166" s="715">
        <f t="shared" si="46"/>
        <v>0</v>
      </c>
      <c r="U166" s="717">
        <f t="shared" si="46"/>
        <v>0</v>
      </c>
      <c r="V166" s="715">
        <f t="shared" si="46"/>
        <v>0</v>
      </c>
      <c r="W166" s="717">
        <f t="shared" si="46"/>
        <v>0</v>
      </c>
      <c r="X166" s="715">
        <f t="shared" si="46"/>
        <v>0</v>
      </c>
      <c r="Y166" s="717">
        <f t="shared" si="46"/>
        <v>0</v>
      </c>
      <c r="Z166" s="715">
        <f t="shared" si="46"/>
        <v>0</v>
      </c>
      <c r="AA166" s="717">
        <f t="shared" si="46"/>
        <v>0</v>
      </c>
      <c r="AB166" s="715">
        <f t="shared" si="46"/>
        <v>0</v>
      </c>
      <c r="AC166" s="717">
        <f t="shared" si="46"/>
        <v>0</v>
      </c>
      <c r="AD166" s="715">
        <f t="shared" si="46"/>
        <v>0</v>
      </c>
      <c r="AE166" s="717">
        <f t="shared" si="46"/>
        <v>0</v>
      </c>
      <c r="AF166" s="715">
        <f t="shared" si="46"/>
        <v>0</v>
      </c>
      <c r="AG166" s="717">
        <f t="shared" si="46"/>
        <v>0</v>
      </c>
      <c r="AH166" s="715">
        <f t="shared" si="46"/>
        <v>0</v>
      </c>
      <c r="AI166" s="717">
        <f t="shared" si="46"/>
        <v>0</v>
      </c>
      <c r="AJ166" s="715">
        <f t="shared" si="46"/>
        <v>0</v>
      </c>
      <c r="AK166" s="717">
        <f t="shared" si="46"/>
        <v>0</v>
      </c>
      <c r="AL166" s="718">
        <f t="shared" si="46"/>
        <v>0</v>
      </c>
      <c r="AM166" s="719">
        <f t="shared" si="46"/>
        <v>0</v>
      </c>
      <c r="AN166" s="716">
        <f t="shared" si="46"/>
        <v>0</v>
      </c>
      <c r="AO166" s="716">
        <f t="shared" si="46"/>
        <v>0</v>
      </c>
      <c r="AP166" s="716">
        <f t="shared" si="46"/>
        <v>0</v>
      </c>
      <c r="AQ166" s="716">
        <f t="shared" si="46"/>
        <v>0</v>
      </c>
      <c r="AR166" s="716">
        <f t="shared" si="46"/>
        <v>0</v>
      </c>
      <c r="AS166" s="716">
        <f t="shared" si="46"/>
        <v>0</v>
      </c>
      <c r="AT166" s="716">
        <f t="shared" si="46"/>
        <v>0</v>
      </c>
      <c r="AU166" s="716">
        <f>SUM(AU156:AU165)</f>
        <v>0</v>
      </c>
      <c r="AV166" s="716">
        <f>SUM(AV156:AV165)</f>
        <v>0</v>
      </c>
      <c r="BV166" s="3"/>
      <c r="BW166" s="3"/>
    </row>
    <row r="167" spans="1:130" x14ac:dyDescent="0.2">
      <c r="A167" s="2677" t="s">
        <v>49</v>
      </c>
      <c r="B167" s="2678"/>
      <c r="C167" s="891">
        <f t="shared" si="43"/>
        <v>0</v>
      </c>
      <c r="D167" s="892">
        <f>SUM(F167+H167+J167+L167+N167+P167+R167+T167+V167+X167+Z167+AB167+AD167+AF167+AH167+AJ167+AL167)</f>
        <v>0</v>
      </c>
      <c r="E167" s="893">
        <f>SUM(G167+I167+K167+M167+O167+Q167+S167+U167+W167+Y167+AA167+AC167+AE167+AG167+AI167+AK167+AM167)</f>
        <v>0</v>
      </c>
      <c r="F167" s="894"/>
      <c r="G167" s="895"/>
      <c r="H167" s="894"/>
      <c r="I167" s="895"/>
      <c r="J167" s="894"/>
      <c r="K167" s="896"/>
      <c r="L167" s="894"/>
      <c r="M167" s="896"/>
      <c r="N167" s="894"/>
      <c r="O167" s="896"/>
      <c r="P167" s="894"/>
      <c r="Q167" s="896"/>
      <c r="R167" s="894"/>
      <c r="S167" s="896"/>
      <c r="T167" s="894"/>
      <c r="U167" s="896"/>
      <c r="V167" s="894"/>
      <c r="W167" s="896"/>
      <c r="X167" s="894"/>
      <c r="Y167" s="896"/>
      <c r="Z167" s="894"/>
      <c r="AA167" s="896"/>
      <c r="AB167" s="894"/>
      <c r="AC167" s="896"/>
      <c r="AD167" s="894"/>
      <c r="AE167" s="896"/>
      <c r="AF167" s="894"/>
      <c r="AG167" s="896"/>
      <c r="AH167" s="894"/>
      <c r="AI167" s="896"/>
      <c r="AJ167" s="894"/>
      <c r="AK167" s="896"/>
      <c r="AL167" s="897"/>
      <c r="AM167" s="898"/>
      <c r="AN167" s="895"/>
      <c r="AO167" s="895"/>
      <c r="AP167" s="895"/>
      <c r="AQ167" s="895"/>
      <c r="AR167" s="895"/>
      <c r="AS167" s="895"/>
      <c r="AT167" s="895"/>
      <c r="AU167" s="895"/>
      <c r="AV167" s="895"/>
      <c r="BV167" s="3"/>
      <c r="BW167" s="3"/>
    </row>
    <row r="168" spans="1:130" x14ac:dyDescent="0.2">
      <c r="A168" s="2643" t="s">
        <v>214</v>
      </c>
      <c r="B168" s="2644"/>
      <c r="C168" s="978">
        <f t="shared" si="43"/>
        <v>0</v>
      </c>
      <c r="D168" s="979">
        <f>SUM(F168+H168+J168+L168+N168+P168+R168+T168+V168+X168+Z168+AB168+AD168+AF168+AH168+AJ168+AL168)</f>
        <v>0</v>
      </c>
      <c r="E168" s="721">
        <f>SUM(G168+I168+K168+M168+O168+Q168+S168+U168+W168+Y168+AA168+AC168+AE168+AG168+AI168+AK168+AM168)</f>
        <v>0</v>
      </c>
      <c r="F168" s="980"/>
      <c r="G168" s="723"/>
      <c r="H168" s="980"/>
      <c r="I168" s="723"/>
      <c r="J168" s="980"/>
      <c r="K168" s="981"/>
      <c r="L168" s="980"/>
      <c r="M168" s="981"/>
      <c r="N168" s="980"/>
      <c r="O168" s="981"/>
      <c r="P168" s="980"/>
      <c r="Q168" s="981"/>
      <c r="R168" s="980"/>
      <c r="S168" s="981"/>
      <c r="T168" s="980"/>
      <c r="U168" s="981"/>
      <c r="V168" s="980"/>
      <c r="W168" s="981"/>
      <c r="X168" s="980"/>
      <c r="Y168" s="981"/>
      <c r="Z168" s="980"/>
      <c r="AA168" s="981"/>
      <c r="AB168" s="980"/>
      <c r="AC168" s="981"/>
      <c r="AD168" s="980"/>
      <c r="AE168" s="981"/>
      <c r="AF168" s="980"/>
      <c r="AG168" s="981"/>
      <c r="AH168" s="980"/>
      <c r="AI168" s="981"/>
      <c r="AJ168" s="980"/>
      <c r="AK168" s="981"/>
      <c r="AL168" s="725"/>
      <c r="AM168" s="982"/>
      <c r="AN168" s="723"/>
      <c r="AO168" s="723"/>
      <c r="AP168" s="723"/>
      <c r="AQ168" s="723"/>
      <c r="AR168" s="723"/>
      <c r="AS168" s="723"/>
      <c r="AT168" s="723"/>
      <c r="AU168" s="723"/>
      <c r="AV168" s="723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1634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",[5]NOMBRE!B2," - ","( ",[5]NOMBRE!C2,[5]NOMBRE!D2,[5]NOMBRE!E2,[5]NOMBRE!F2,[5]NOMBRE!G2,"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",[5]NOMBRE!B6," - ","( ",[5]NOMBRE!C6,[5]NOMBRE!D6," )")</f>
        <v>MES: ABRIL - ( 04 )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",[5]NOMBRE!B7)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229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607" t="s">
        <v>3</v>
      </c>
      <c r="B10" s="2607" t="s">
        <v>4</v>
      </c>
      <c r="C10" s="2454" t="s">
        <v>5</v>
      </c>
      <c r="D10" s="2455"/>
      <c r="E10" s="2456"/>
      <c r="F10" s="2618" t="s">
        <v>6</v>
      </c>
      <c r="G10" s="2591"/>
      <c r="H10" s="2591"/>
      <c r="I10" s="2591"/>
      <c r="J10" s="2591"/>
      <c r="K10" s="2591"/>
      <c r="L10" s="2591"/>
      <c r="M10" s="2591"/>
      <c r="N10" s="2591"/>
      <c r="O10" s="2591"/>
      <c r="P10" s="2591"/>
      <c r="Q10" s="2591"/>
      <c r="R10" s="2591"/>
      <c r="S10" s="2591"/>
      <c r="T10" s="2591"/>
      <c r="U10" s="2591"/>
      <c r="V10" s="2591"/>
      <c r="W10" s="2591"/>
      <c r="X10" s="2591"/>
      <c r="Y10" s="2591"/>
      <c r="Z10" s="2591"/>
      <c r="AA10" s="2591"/>
      <c r="AB10" s="2591"/>
      <c r="AC10" s="2591"/>
      <c r="AD10" s="2591"/>
      <c r="AE10" s="2591"/>
      <c r="AF10" s="2591"/>
      <c r="AG10" s="2591"/>
      <c r="AH10" s="2591"/>
      <c r="AI10" s="2591"/>
      <c r="AJ10" s="2591"/>
      <c r="AK10" s="2591"/>
      <c r="AL10" s="2591"/>
      <c r="AM10" s="2623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452"/>
      <c r="B11" s="2452"/>
      <c r="C11" s="2700"/>
      <c r="D11" s="2458"/>
      <c r="E11" s="2459"/>
      <c r="F11" s="2618" t="s">
        <v>15</v>
      </c>
      <c r="G11" s="2619"/>
      <c r="H11" s="2618" t="s">
        <v>16</v>
      </c>
      <c r="I11" s="2619"/>
      <c r="J11" s="2618" t="s">
        <v>17</v>
      </c>
      <c r="K11" s="2619"/>
      <c r="L11" s="2618" t="s">
        <v>18</v>
      </c>
      <c r="M11" s="2619"/>
      <c r="N11" s="2618" t="s">
        <v>19</v>
      </c>
      <c r="O11" s="2619"/>
      <c r="P11" s="2613" t="s">
        <v>20</v>
      </c>
      <c r="Q11" s="2624"/>
      <c r="R11" s="2613" t="s">
        <v>21</v>
      </c>
      <c r="S11" s="2624"/>
      <c r="T11" s="2613" t="s">
        <v>22</v>
      </c>
      <c r="U11" s="2624"/>
      <c r="V11" s="2613" t="s">
        <v>23</v>
      </c>
      <c r="W11" s="2624"/>
      <c r="X11" s="2613" t="s">
        <v>24</v>
      </c>
      <c r="Y11" s="2624"/>
      <c r="Z11" s="2613" t="s">
        <v>25</v>
      </c>
      <c r="AA11" s="2624"/>
      <c r="AB11" s="2613" t="s">
        <v>26</v>
      </c>
      <c r="AC11" s="2624"/>
      <c r="AD11" s="2613" t="s">
        <v>27</v>
      </c>
      <c r="AE11" s="2624"/>
      <c r="AF11" s="2613" t="s">
        <v>28</v>
      </c>
      <c r="AG11" s="2624"/>
      <c r="AH11" s="2613" t="s">
        <v>29</v>
      </c>
      <c r="AI11" s="2624"/>
      <c r="AJ11" s="2613" t="s">
        <v>30</v>
      </c>
      <c r="AK11" s="2624"/>
      <c r="AL11" s="2613" t="s">
        <v>31</v>
      </c>
      <c r="AM11" s="2615"/>
      <c r="AN11" s="2463"/>
      <c r="AO11" s="2463"/>
      <c r="AP11" s="2463"/>
      <c r="AQ11" s="2463"/>
      <c r="AR11" s="2463"/>
      <c r="AS11" s="2463"/>
      <c r="AT11" s="2463"/>
      <c r="AU11" s="2651" t="s">
        <v>32</v>
      </c>
      <c r="AV11" s="2651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699"/>
      <c r="B12" s="2699"/>
      <c r="C12" s="573" t="s">
        <v>34</v>
      </c>
      <c r="D12" s="668" t="s">
        <v>35</v>
      </c>
      <c r="E12" s="426" t="s">
        <v>36</v>
      </c>
      <c r="F12" s="626" t="s">
        <v>35</v>
      </c>
      <c r="G12" s="426" t="s">
        <v>36</v>
      </c>
      <c r="H12" s="626" t="s">
        <v>35</v>
      </c>
      <c r="I12" s="426" t="s">
        <v>36</v>
      </c>
      <c r="J12" s="626" t="s">
        <v>35</v>
      </c>
      <c r="K12" s="426" t="s">
        <v>36</v>
      </c>
      <c r="L12" s="626" t="s">
        <v>35</v>
      </c>
      <c r="M12" s="426" t="s">
        <v>36</v>
      </c>
      <c r="N12" s="626" t="s">
        <v>35</v>
      </c>
      <c r="O12" s="426" t="s">
        <v>36</v>
      </c>
      <c r="P12" s="626" t="s">
        <v>35</v>
      </c>
      <c r="Q12" s="426" t="s">
        <v>36</v>
      </c>
      <c r="R12" s="626" t="s">
        <v>35</v>
      </c>
      <c r="S12" s="426" t="s">
        <v>36</v>
      </c>
      <c r="T12" s="626" t="s">
        <v>35</v>
      </c>
      <c r="U12" s="426" t="s">
        <v>36</v>
      </c>
      <c r="V12" s="626" t="s">
        <v>35</v>
      </c>
      <c r="W12" s="426" t="s">
        <v>36</v>
      </c>
      <c r="X12" s="626" t="s">
        <v>35</v>
      </c>
      <c r="Y12" s="426" t="s">
        <v>36</v>
      </c>
      <c r="Z12" s="626" t="s">
        <v>35</v>
      </c>
      <c r="AA12" s="426" t="s">
        <v>36</v>
      </c>
      <c r="AB12" s="626" t="s">
        <v>35</v>
      </c>
      <c r="AC12" s="426" t="s">
        <v>36</v>
      </c>
      <c r="AD12" s="626" t="s">
        <v>35</v>
      </c>
      <c r="AE12" s="426" t="s">
        <v>36</v>
      </c>
      <c r="AF12" s="626" t="s">
        <v>35</v>
      </c>
      <c r="AG12" s="426" t="s">
        <v>36</v>
      </c>
      <c r="AH12" s="626" t="s">
        <v>35</v>
      </c>
      <c r="AI12" s="426" t="s">
        <v>36</v>
      </c>
      <c r="AJ12" s="626" t="s">
        <v>35</v>
      </c>
      <c r="AK12" s="426" t="s">
        <v>36</v>
      </c>
      <c r="AL12" s="626" t="s">
        <v>35</v>
      </c>
      <c r="AM12" s="20" t="s">
        <v>36</v>
      </c>
      <c r="AN12" s="2459"/>
      <c r="AO12" s="2459"/>
      <c r="AP12" s="2459"/>
      <c r="AQ12" s="2459"/>
      <c r="AR12" s="2459"/>
      <c r="AS12" s="2459"/>
      <c r="AT12" s="2459"/>
      <c r="AU12" s="2651"/>
      <c r="AV12" s="2651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611" t="s">
        <v>37</v>
      </c>
      <c r="B13" s="899" t="s">
        <v>38</v>
      </c>
      <c r="C13" s="822">
        <f t="shared" ref="C13:C27" si="0">SUM(D13+E13)</f>
        <v>0</v>
      </c>
      <c r="D13" s="823">
        <f>SUM(F13+H13+J13+L13+N13+P13+R13+T13+V13+X13+Z13+AB13+AD13+AF13+AH13+AJ13+AL13)</f>
        <v>0</v>
      </c>
      <c r="E13" s="824">
        <f>SUM(G13+I13+K13+M13+O13+Q13+S13+U13+W13+Y13+AA13+AC13+AE13+AG13+AI13+AK13+AM13)</f>
        <v>0</v>
      </c>
      <c r="F13" s="764"/>
      <c r="G13" s="767"/>
      <c r="H13" s="764"/>
      <c r="I13" s="767"/>
      <c r="J13" s="764"/>
      <c r="K13" s="765"/>
      <c r="L13" s="764"/>
      <c r="M13" s="765"/>
      <c r="N13" s="764"/>
      <c r="O13" s="765"/>
      <c r="P13" s="764"/>
      <c r="Q13" s="765"/>
      <c r="R13" s="764"/>
      <c r="S13" s="765"/>
      <c r="T13" s="764"/>
      <c r="U13" s="765"/>
      <c r="V13" s="764"/>
      <c r="W13" s="765"/>
      <c r="X13" s="764"/>
      <c r="Y13" s="765"/>
      <c r="Z13" s="764"/>
      <c r="AA13" s="765"/>
      <c r="AB13" s="764"/>
      <c r="AC13" s="765"/>
      <c r="AD13" s="764"/>
      <c r="AE13" s="765"/>
      <c r="AF13" s="764"/>
      <c r="AG13" s="765"/>
      <c r="AH13" s="764"/>
      <c r="AI13" s="765"/>
      <c r="AJ13" s="764"/>
      <c r="AK13" s="765"/>
      <c r="AL13" s="766"/>
      <c r="AM13" s="827"/>
      <c r="AN13" s="767"/>
      <c r="AO13" s="767"/>
      <c r="AP13" s="767"/>
      <c r="AQ13" s="767"/>
      <c r="AR13" s="767"/>
      <c r="AS13" s="767"/>
      <c r="AT13" s="900"/>
      <c r="AU13" s="767"/>
      <c r="AV13" s="767"/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472"/>
      <c r="B14" s="24" t="s">
        <v>39</v>
      </c>
      <c r="C14" s="25">
        <f t="shared" si="0"/>
        <v>136</v>
      </c>
      <c r="D14" s="26">
        <f t="shared" ref="D14:E27" si="4">SUM(F14+H14+J14+L14+N14+P14+R14+T14+V14+X14+Z14+AB14+AD14+AF14+AH14+AJ14+AL14)</f>
        <v>38</v>
      </c>
      <c r="E14" s="27">
        <f t="shared" si="4"/>
        <v>98</v>
      </c>
      <c r="F14" s="28">
        <v>0</v>
      </c>
      <c r="G14" s="29">
        <v>0</v>
      </c>
      <c r="H14" s="28">
        <v>1</v>
      </c>
      <c r="I14" s="29">
        <v>0</v>
      </c>
      <c r="J14" s="28">
        <v>8</v>
      </c>
      <c r="K14" s="30">
        <v>41</v>
      </c>
      <c r="L14" s="28">
        <v>26</v>
      </c>
      <c r="M14" s="30">
        <v>54</v>
      </c>
      <c r="N14" s="28">
        <v>0</v>
      </c>
      <c r="O14" s="30">
        <v>0</v>
      </c>
      <c r="P14" s="28">
        <v>0</v>
      </c>
      <c r="Q14" s="30">
        <v>1</v>
      </c>
      <c r="R14" s="28">
        <v>0</v>
      </c>
      <c r="S14" s="30">
        <v>0</v>
      </c>
      <c r="T14" s="28">
        <v>1</v>
      </c>
      <c r="U14" s="30">
        <v>0</v>
      </c>
      <c r="V14" s="28">
        <v>0</v>
      </c>
      <c r="W14" s="30">
        <v>0</v>
      </c>
      <c r="X14" s="28">
        <v>0</v>
      </c>
      <c r="Y14" s="30">
        <v>0</v>
      </c>
      <c r="Z14" s="28">
        <v>0</v>
      </c>
      <c r="AA14" s="30">
        <v>1</v>
      </c>
      <c r="AB14" s="28">
        <v>1</v>
      </c>
      <c r="AC14" s="30">
        <v>0</v>
      </c>
      <c r="AD14" s="28">
        <v>0</v>
      </c>
      <c r="AE14" s="30">
        <v>0</v>
      </c>
      <c r="AF14" s="28">
        <v>1</v>
      </c>
      <c r="AG14" s="30">
        <v>1</v>
      </c>
      <c r="AH14" s="28">
        <v>0</v>
      </c>
      <c r="AI14" s="30">
        <v>0</v>
      </c>
      <c r="AJ14" s="28">
        <v>0</v>
      </c>
      <c r="AK14" s="30">
        <v>0</v>
      </c>
      <c r="AL14" s="31">
        <v>0</v>
      </c>
      <c r="AM14" s="32">
        <v>0</v>
      </c>
      <c r="AN14" s="29">
        <v>136</v>
      </c>
      <c r="AO14" s="29">
        <v>0</v>
      </c>
      <c r="AP14" s="29">
        <v>39</v>
      </c>
      <c r="AQ14" s="29">
        <v>0</v>
      </c>
      <c r="AR14" s="29">
        <v>0</v>
      </c>
      <c r="AS14" s="29">
        <v>0</v>
      </c>
      <c r="AT14" s="33"/>
      <c r="AU14" s="29">
        <v>0</v>
      </c>
      <c r="AV14" s="29">
        <v>1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472"/>
      <c r="B15" s="24" t="s">
        <v>40</v>
      </c>
      <c r="C15" s="25">
        <f t="shared" si="0"/>
        <v>240</v>
      </c>
      <c r="D15" s="26">
        <f t="shared" si="4"/>
        <v>103</v>
      </c>
      <c r="E15" s="27">
        <f t="shared" si="4"/>
        <v>137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1</v>
      </c>
      <c r="M15" s="30">
        <v>0</v>
      </c>
      <c r="N15" s="28">
        <v>5</v>
      </c>
      <c r="O15" s="30">
        <v>2</v>
      </c>
      <c r="P15" s="28">
        <v>8</v>
      </c>
      <c r="Q15" s="30">
        <v>1</v>
      </c>
      <c r="R15" s="28">
        <v>9</v>
      </c>
      <c r="S15" s="30">
        <v>7</v>
      </c>
      <c r="T15" s="28">
        <v>15</v>
      </c>
      <c r="U15" s="30">
        <v>8</v>
      </c>
      <c r="V15" s="28">
        <v>8</v>
      </c>
      <c r="W15" s="30">
        <v>11</v>
      </c>
      <c r="X15" s="28">
        <v>8</v>
      </c>
      <c r="Y15" s="30">
        <v>10</v>
      </c>
      <c r="Z15" s="28">
        <v>14</v>
      </c>
      <c r="AA15" s="30">
        <v>23</v>
      </c>
      <c r="AB15" s="28">
        <v>5</v>
      </c>
      <c r="AC15" s="30">
        <v>26</v>
      </c>
      <c r="AD15" s="28">
        <v>12</v>
      </c>
      <c r="AE15" s="30">
        <v>21</v>
      </c>
      <c r="AF15" s="28">
        <v>12</v>
      </c>
      <c r="AG15" s="30">
        <v>20</v>
      </c>
      <c r="AH15" s="28">
        <v>6</v>
      </c>
      <c r="AI15" s="30">
        <v>6</v>
      </c>
      <c r="AJ15" s="28">
        <v>0</v>
      </c>
      <c r="AK15" s="30">
        <v>1</v>
      </c>
      <c r="AL15" s="31">
        <v>0</v>
      </c>
      <c r="AM15" s="32">
        <v>1</v>
      </c>
      <c r="AN15" s="29">
        <v>240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472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33"/>
      <c r="AU16" s="29">
        <v>0</v>
      </c>
      <c r="AV16" s="29">
        <v>0</v>
      </c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472"/>
      <c r="B17" s="24" t="s">
        <v>42</v>
      </c>
      <c r="C17" s="25">
        <f t="shared" si="0"/>
        <v>93</v>
      </c>
      <c r="D17" s="26">
        <f t="shared" si="4"/>
        <v>36</v>
      </c>
      <c r="E17" s="27">
        <f t="shared" si="4"/>
        <v>57</v>
      </c>
      <c r="F17" s="28">
        <v>0</v>
      </c>
      <c r="G17" s="29">
        <v>0</v>
      </c>
      <c r="H17" s="28">
        <v>0</v>
      </c>
      <c r="I17" s="29">
        <v>0</v>
      </c>
      <c r="J17" s="28">
        <v>1</v>
      </c>
      <c r="K17" s="30">
        <v>2</v>
      </c>
      <c r="L17" s="28">
        <v>6</v>
      </c>
      <c r="M17" s="30">
        <v>1</v>
      </c>
      <c r="N17" s="28">
        <v>5</v>
      </c>
      <c r="O17" s="30">
        <v>5</v>
      </c>
      <c r="P17" s="28">
        <v>6</v>
      </c>
      <c r="Q17" s="30">
        <v>5</v>
      </c>
      <c r="R17" s="28">
        <v>0</v>
      </c>
      <c r="S17" s="30">
        <v>5</v>
      </c>
      <c r="T17" s="28">
        <v>7</v>
      </c>
      <c r="U17" s="30">
        <v>7</v>
      </c>
      <c r="V17" s="28">
        <v>3</v>
      </c>
      <c r="W17" s="30">
        <v>6</v>
      </c>
      <c r="X17" s="28">
        <v>2</v>
      </c>
      <c r="Y17" s="30">
        <v>6</v>
      </c>
      <c r="Z17" s="28">
        <v>2</v>
      </c>
      <c r="AA17" s="30">
        <v>10</v>
      </c>
      <c r="AB17" s="28">
        <v>1</v>
      </c>
      <c r="AC17" s="30">
        <v>6</v>
      </c>
      <c r="AD17" s="28">
        <v>2</v>
      </c>
      <c r="AE17" s="30">
        <v>2</v>
      </c>
      <c r="AF17" s="28">
        <v>1</v>
      </c>
      <c r="AG17" s="30">
        <v>2</v>
      </c>
      <c r="AH17" s="28">
        <v>0</v>
      </c>
      <c r="AI17" s="30">
        <v>0</v>
      </c>
      <c r="AJ17" s="28">
        <v>0</v>
      </c>
      <c r="AK17" s="30">
        <v>0</v>
      </c>
      <c r="AL17" s="31">
        <v>0</v>
      </c>
      <c r="AM17" s="32">
        <v>0</v>
      </c>
      <c r="AN17" s="29">
        <v>93</v>
      </c>
      <c r="AO17" s="29">
        <v>0</v>
      </c>
      <c r="AP17" s="29">
        <v>1</v>
      </c>
      <c r="AQ17" s="29">
        <v>0</v>
      </c>
      <c r="AR17" s="29">
        <v>0</v>
      </c>
      <c r="AS17" s="29">
        <v>0</v>
      </c>
      <c r="AT17" s="33"/>
      <c r="AU17" s="29">
        <v>0</v>
      </c>
      <c r="AV17" s="29">
        <v>0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472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33"/>
      <c r="AU18" s="29">
        <v>0</v>
      </c>
      <c r="AV18" s="29">
        <v>0</v>
      </c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472"/>
      <c r="B19" s="24" t="s">
        <v>44</v>
      </c>
      <c r="C19" s="34">
        <f t="shared" si="0"/>
        <v>113</v>
      </c>
      <c r="D19" s="35">
        <f t="shared" si="4"/>
        <v>70</v>
      </c>
      <c r="E19" s="36">
        <f t="shared" si="4"/>
        <v>43</v>
      </c>
      <c r="F19" s="37">
        <v>7</v>
      </c>
      <c r="G19" s="38">
        <v>1</v>
      </c>
      <c r="H19" s="37">
        <v>24</v>
      </c>
      <c r="I19" s="38">
        <v>14</v>
      </c>
      <c r="J19" s="37">
        <v>16</v>
      </c>
      <c r="K19" s="39">
        <v>15</v>
      </c>
      <c r="L19" s="37">
        <v>13</v>
      </c>
      <c r="M19" s="39">
        <v>9</v>
      </c>
      <c r="N19" s="37">
        <v>4</v>
      </c>
      <c r="O19" s="39">
        <v>2</v>
      </c>
      <c r="P19" s="37">
        <v>1</v>
      </c>
      <c r="Q19" s="39">
        <v>0</v>
      </c>
      <c r="R19" s="37">
        <v>4</v>
      </c>
      <c r="S19" s="39">
        <v>0</v>
      </c>
      <c r="T19" s="37">
        <v>0</v>
      </c>
      <c r="U19" s="39">
        <v>0</v>
      </c>
      <c r="V19" s="37">
        <v>0</v>
      </c>
      <c r="W19" s="39">
        <v>0</v>
      </c>
      <c r="X19" s="37">
        <v>1</v>
      </c>
      <c r="Y19" s="39">
        <v>1</v>
      </c>
      <c r="Z19" s="37">
        <v>0</v>
      </c>
      <c r="AA19" s="39">
        <v>0</v>
      </c>
      <c r="AB19" s="37">
        <v>0</v>
      </c>
      <c r="AC19" s="39">
        <v>0</v>
      </c>
      <c r="AD19" s="37">
        <v>0</v>
      </c>
      <c r="AE19" s="39">
        <v>1</v>
      </c>
      <c r="AF19" s="37">
        <v>0</v>
      </c>
      <c r="AG19" s="39">
        <v>0</v>
      </c>
      <c r="AH19" s="37">
        <v>0</v>
      </c>
      <c r="AI19" s="39">
        <v>0</v>
      </c>
      <c r="AJ19" s="37">
        <v>0</v>
      </c>
      <c r="AK19" s="39">
        <v>0</v>
      </c>
      <c r="AL19" s="40">
        <v>0</v>
      </c>
      <c r="AM19" s="41">
        <v>0</v>
      </c>
      <c r="AN19" s="38">
        <v>113</v>
      </c>
      <c r="AO19" s="38">
        <v>0</v>
      </c>
      <c r="AP19" s="38">
        <v>15</v>
      </c>
      <c r="AQ19" s="38">
        <v>1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472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/>
      <c r="AO20" s="38"/>
      <c r="AP20" s="38"/>
      <c r="AQ20" s="38"/>
      <c r="AR20" s="38"/>
      <c r="AS20" s="38"/>
      <c r="AT20" s="42"/>
      <c r="AU20" s="38"/>
      <c r="AV20" s="38"/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472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/>
      <c r="AO21" s="38"/>
      <c r="AP21" s="38"/>
      <c r="AQ21" s="38"/>
      <c r="AR21" s="38"/>
      <c r="AS21" s="38"/>
      <c r="AT21" s="42"/>
      <c r="AU21" s="38"/>
      <c r="AV21" s="38"/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472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/>
      <c r="AO22" s="38"/>
      <c r="AP22" s="38"/>
      <c r="AQ22" s="38"/>
      <c r="AR22" s="38"/>
      <c r="AS22" s="38"/>
      <c r="AT22" s="42"/>
      <c r="AU22" s="38"/>
      <c r="AV22" s="38"/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701"/>
      <c r="B23" s="732" t="s">
        <v>48</v>
      </c>
      <c r="C23" s="733">
        <f t="shared" si="0"/>
        <v>582</v>
      </c>
      <c r="D23" s="734">
        <f t="shared" si="4"/>
        <v>247</v>
      </c>
      <c r="E23" s="735">
        <f t="shared" si="4"/>
        <v>335</v>
      </c>
      <c r="F23" s="736">
        <f>SUM(F13:F22)</f>
        <v>7</v>
      </c>
      <c r="G23" s="737">
        <f t="shared" ref="G23:AS23" si="11">SUM(G13:G22)</f>
        <v>1</v>
      </c>
      <c r="H23" s="736">
        <f t="shared" si="11"/>
        <v>25</v>
      </c>
      <c r="I23" s="737">
        <f t="shared" si="11"/>
        <v>14</v>
      </c>
      <c r="J23" s="736">
        <f t="shared" si="11"/>
        <v>25</v>
      </c>
      <c r="K23" s="738">
        <f t="shared" si="11"/>
        <v>58</v>
      </c>
      <c r="L23" s="736">
        <f t="shared" si="11"/>
        <v>46</v>
      </c>
      <c r="M23" s="738">
        <f t="shared" si="11"/>
        <v>64</v>
      </c>
      <c r="N23" s="736">
        <f t="shared" si="11"/>
        <v>14</v>
      </c>
      <c r="O23" s="738">
        <f t="shared" si="11"/>
        <v>9</v>
      </c>
      <c r="P23" s="736">
        <f t="shared" si="11"/>
        <v>15</v>
      </c>
      <c r="Q23" s="738">
        <f t="shared" si="11"/>
        <v>7</v>
      </c>
      <c r="R23" s="736">
        <f t="shared" si="11"/>
        <v>13</v>
      </c>
      <c r="S23" s="738">
        <f t="shared" si="11"/>
        <v>12</v>
      </c>
      <c r="T23" s="736">
        <f t="shared" si="11"/>
        <v>23</v>
      </c>
      <c r="U23" s="738">
        <f t="shared" si="11"/>
        <v>15</v>
      </c>
      <c r="V23" s="736">
        <f t="shared" si="11"/>
        <v>11</v>
      </c>
      <c r="W23" s="738">
        <f t="shared" si="11"/>
        <v>17</v>
      </c>
      <c r="X23" s="736">
        <f t="shared" si="11"/>
        <v>11</v>
      </c>
      <c r="Y23" s="738">
        <f t="shared" si="11"/>
        <v>17</v>
      </c>
      <c r="Z23" s="736">
        <f t="shared" si="11"/>
        <v>16</v>
      </c>
      <c r="AA23" s="738">
        <f t="shared" si="11"/>
        <v>34</v>
      </c>
      <c r="AB23" s="736">
        <f t="shared" si="11"/>
        <v>7</v>
      </c>
      <c r="AC23" s="738">
        <f t="shared" si="11"/>
        <v>32</v>
      </c>
      <c r="AD23" s="736">
        <f t="shared" si="11"/>
        <v>14</v>
      </c>
      <c r="AE23" s="738">
        <f t="shared" si="11"/>
        <v>24</v>
      </c>
      <c r="AF23" s="736">
        <f t="shared" si="11"/>
        <v>14</v>
      </c>
      <c r="AG23" s="738">
        <f t="shared" si="11"/>
        <v>23</v>
      </c>
      <c r="AH23" s="736">
        <f t="shared" si="11"/>
        <v>6</v>
      </c>
      <c r="AI23" s="738">
        <f t="shared" si="11"/>
        <v>6</v>
      </c>
      <c r="AJ23" s="736">
        <f t="shared" si="11"/>
        <v>0</v>
      </c>
      <c r="AK23" s="738">
        <f t="shared" si="11"/>
        <v>1</v>
      </c>
      <c r="AL23" s="739">
        <f t="shared" si="11"/>
        <v>0</v>
      </c>
      <c r="AM23" s="740">
        <f t="shared" si="11"/>
        <v>1</v>
      </c>
      <c r="AN23" s="737">
        <f t="shared" si="11"/>
        <v>582</v>
      </c>
      <c r="AO23" s="737">
        <f t="shared" si="11"/>
        <v>0</v>
      </c>
      <c r="AP23" s="737">
        <f>SUM(AP13:AP22)</f>
        <v>55</v>
      </c>
      <c r="AQ23" s="737">
        <f t="shared" si="11"/>
        <v>1</v>
      </c>
      <c r="AR23" s="737">
        <f t="shared" si="11"/>
        <v>0</v>
      </c>
      <c r="AS23" s="737">
        <f t="shared" si="11"/>
        <v>0</v>
      </c>
      <c r="AT23" s="741"/>
      <c r="AU23" s="737">
        <f>SUM(AU13:AU22)</f>
        <v>0</v>
      </c>
      <c r="AV23" s="737">
        <f>SUM(AV13:AV22)</f>
        <v>1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652" t="s">
        <v>49</v>
      </c>
      <c r="B24" s="2653"/>
      <c r="C24" s="742">
        <f t="shared" si="0"/>
        <v>32</v>
      </c>
      <c r="D24" s="743">
        <f t="shared" si="4"/>
        <v>14</v>
      </c>
      <c r="E24" s="735">
        <f t="shared" si="4"/>
        <v>18</v>
      </c>
      <c r="F24" s="744">
        <v>0</v>
      </c>
      <c r="G24" s="745">
        <v>0</v>
      </c>
      <c r="H24" s="744">
        <v>0</v>
      </c>
      <c r="I24" s="745">
        <v>0</v>
      </c>
      <c r="J24" s="744">
        <v>0</v>
      </c>
      <c r="K24" s="746">
        <v>0</v>
      </c>
      <c r="L24" s="744">
        <v>0</v>
      </c>
      <c r="M24" s="746">
        <v>0</v>
      </c>
      <c r="N24" s="744">
        <v>0</v>
      </c>
      <c r="O24" s="746">
        <v>0</v>
      </c>
      <c r="P24" s="744">
        <v>0</v>
      </c>
      <c r="Q24" s="746">
        <v>0</v>
      </c>
      <c r="R24" s="744">
        <v>4</v>
      </c>
      <c r="S24" s="746">
        <v>6</v>
      </c>
      <c r="T24" s="744">
        <v>0</v>
      </c>
      <c r="U24" s="746">
        <v>4</v>
      </c>
      <c r="V24" s="744">
        <v>4</v>
      </c>
      <c r="W24" s="746">
        <v>3</v>
      </c>
      <c r="X24" s="744">
        <v>0</v>
      </c>
      <c r="Y24" s="746">
        <v>1</v>
      </c>
      <c r="Z24" s="744">
        <v>4</v>
      </c>
      <c r="AA24" s="746">
        <v>3</v>
      </c>
      <c r="AB24" s="744">
        <v>2</v>
      </c>
      <c r="AC24" s="746">
        <v>1</v>
      </c>
      <c r="AD24" s="744">
        <v>0</v>
      </c>
      <c r="AE24" s="746">
        <v>0</v>
      </c>
      <c r="AF24" s="744">
        <v>0</v>
      </c>
      <c r="AG24" s="746">
        <v>0</v>
      </c>
      <c r="AH24" s="744">
        <v>0</v>
      </c>
      <c r="AI24" s="746">
        <v>0</v>
      </c>
      <c r="AJ24" s="744">
        <v>0</v>
      </c>
      <c r="AK24" s="746">
        <v>0</v>
      </c>
      <c r="AL24" s="747">
        <v>0</v>
      </c>
      <c r="AM24" s="748">
        <v>0</v>
      </c>
      <c r="AN24" s="745">
        <v>32</v>
      </c>
      <c r="AO24" s="745">
        <v>0</v>
      </c>
      <c r="AP24" s="745">
        <v>0</v>
      </c>
      <c r="AQ24" s="745">
        <v>0</v>
      </c>
      <c r="AR24" s="745">
        <v>0</v>
      </c>
      <c r="AS24" s="745">
        <v>0</v>
      </c>
      <c r="AT24" s="741"/>
      <c r="AU24" s="745">
        <v>0</v>
      </c>
      <c r="AV24" s="745">
        <v>0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693" t="s">
        <v>50</v>
      </c>
      <c r="B25" s="46" t="s">
        <v>39</v>
      </c>
      <c r="C25" s="749">
        <f t="shared" si="0"/>
        <v>2</v>
      </c>
      <c r="D25" s="750">
        <f t="shared" si="4"/>
        <v>0</v>
      </c>
      <c r="E25" s="49">
        <f t="shared" si="4"/>
        <v>2</v>
      </c>
      <c r="F25" s="751">
        <v>0</v>
      </c>
      <c r="G25" s="50">
        <v>0</v>
      </c>
      <c r="H25" s="751">
        <v>0</v>
      </c>
      <c r="I25" s="50">
        <v>0</v>
      </c>
      <c r="J25" s="751">
        <v>0</v>
      </c>
      <c r="K25" s="752">
        <v>0</v>
      </c>
      <c r="L25" s="751">
        <v>0</v>
      </c>
      <c r="M25" s="752">
        <v>0</v>
      </c>
      <c r="N25" s="751">
        <v>0</v>
      </c>
      <c r="O25" s="752">
        <v>0</v>
      </c>
      <c r="P25" s="751">
        <v>0</v>
      </c>
      <c r="Q25" s="752">
        <v>0</v>
      </c>
      <c r="R25" s="751">
        <v>0</v>
      </c>
      <c r="S25" s="752">
        <v>0</v>
      </c>
      <c r="T25" s="751">
        <v>0</v>
      </c>
      <c r="U25" s="752">
        <v>1</v>
      </c>
      <c r="V25" s="751">
        <v>0</v>
      </c>
      <c r="W25" s="752">
        <v>0</v>
      </c>
      <c r="X25" s="751">
        <v>0</v>
      </c>
      <c r="Y25" s="752">
        <v>0</v>
      </c>
      <c r="Z25" s="751">
        <v>0</v>
      </c>
      <c r="AA25" s="752">
        <v>0</v>
      </c>
      <c r="AB25" s="751">
        <v>0</v>
      </c>
      <c r="AC25" s="752">
        <v>1</v>
      </c>
      <c r="AD25" s="751">
        <v>0</v>
      </c>
      <c r="AE25" s="752">
        <v>0</v>
      </c>
      <c r="AF25" s="751">
        <v>0</v>
      </c>
      <c r="AG25" s="752">
        <v>0</v>
      </c>
      <c r="AH25" s="751">
        <v>0</v>
      </c>
      <c r="AI25" s="752">
        <v>0</v>
      </c>
      <c r="AJ25" s="751">
        <v>0</v>
      </c>
      <c r="AK25" s="752">
        <v>0</v>
      </c>
      <c r="AL25" s="51">
        <v>0</v>
      </c>
      <c r="AM25" s="753">
        <v>0</v>
      </c>
      <c r="AN25" s="50">
        <v>2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611" t="s">
        <v>51</v>
      </c>
      <c r="B26" s="758" t="s">
        <v>39</v>
      </c>
      <c r="C26" s="822">
        <f t="shared" si="0"/>
        <v>146</v>
      </c>
      <c r="D26" s="823">
        <f t="shared" si="4"/>
        <v>41</v>
      </c>
      <c r="E26" s="824">
        <f t="shared" si="4"/>
        <v>105</v>
      </c>
      <c r="F26" s="764">
        <v>0</v>
      </c>
      <c r="G26" s="767">
        <v>0</v>
      </c>
      <c r="H26" s="764">
        <v>0</v>
      </c>
      <c r="I26" s="767">
        <v>0</v>
      </c>
      <c r="J26" s="764">
        <v>0</v>
      </c>
      <c r="K26" s="765">
        <v>0</v>
      </c>
      <c r="L26" s="764">
        <v>6</v>
      </c>
      <c r="M26" s="765">
        <v>7</v>
      </c>
      <c r="N26" s="764">
        <v>5</v>
      </c>
      <c r="O26" s="765">
        <v>10</v>
      </c>
      <c r="P26" s="764">
        <v>7</v>
      </c>
      <c r="Q26" s="765">
        <v>4</v>
      </c>
      <c r="R26" s="764">
        <v>2</v>
      </c>
      <c r="S26" s="765">
        <v>11</v>
      </c>
      <c r="T26" s="764">
        <v>4</v>
      </c>
      <c r="U26" s="765">
        <v>14</v>
      </c>
      <c r="V26" s="764">
        <v>2</v>
      </c>
      <c r="W26" s="765">
        <v>11</v>
      </c>
      <c r="X26" s="764">
        <v>2</v>
      </c>
      <c r="Y26" s="765">
        <v>13</v>
      </c>
      <c r="Z26" s="764">
        <v>2</v>
      </c>
      <c r="AA26" s="765">
        <v>6</v>
      </c>
      <c r="AB26" s="764">
        <v>6</v>
      </c>
      <c r="AC26" s="765">
        <v>10</v>
      </c>
      <c r="AD26" s="764">
        <v>1</v>
      </c>
      <c r="AE26" s="765">
        <v>12</v>
      </c>
      <c r="AF26" s="764">
        <v>4</v>
      </c>
      <c r="AG26" s="765">
        <v>6</v>
      </c>
      <c r="AH26" s="764">
        <v>0</v>
      </c>
      <c r="AI26" s="765">
        <v>0</v>
      </c>
      <c r="AJ26" s="764">
        <v>0</v>
      </c>
      <c r="AK26" s="765">
        <v>1</v>
      </c>
      <c r="AL26" s="766">
        <v>0</v>
      </c>
      <c r="AM26" s="827">
        <v>0</v>
      </c>
      <c r="AN26" s="767">
        <v>146</v>
      </c>
      <c r="AO26" s="767">
        <v>0</v>
      </c>
      <c r="AP26" s="767">
        <v>0</v>
      </c>
      <c r="AQ26" s="767">
        <v>0</v>
      </c>
      <c r="AR26" s="767">
        <v>0</v>
      </c>
      <c r="AS26" s="767">
        <v>0</v>
      </c>
      <c r="AT26" s="900"/>
      <c r="AU26" s="767">
        <v>0</v>
      </c>
      <c r="AV26" s="767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701"/>
      <c r="B27" s="983" t="s">
        <v>52</v>
      </c>
      <c r="C27" s="984">
        <f t="shared" si="0"/>
        <v>0</v>
      </c>
      <c r="D27" s="985">
        <f t="shared" si="4"/>
        <v>0</v>
      </c>
      <c r="E27" s="53">
        <f t="shared" si="4"/>
        <v>0</v>
      </c>
      <c r="F27" s="54"/>
      <c r="G27" s="986"/>
      <c r="H27" s="54"/>
      <c r="I27" s="55"/>
      <c r="J27" s="54"/>
      <c r="K27" s="55"/>
      <c r="L27" s="54"/>
      <c r="M27" s="55"/>
      <c r="N27" s="54"/>
      <c r="O27" s="56"/>
      <c r="P27" s="54"/>
      <c r="Q27" s="986"/>
      <c r="R27" s="987"/>
      <c r="S27" s="55"/>
      <c r="T27" s="54"/>
      <c r="U27" s="55"/>
      <c r="V27" s="54"/>
      <c r="W27" s="55"/>
      <c r="X27" s="54"/>
      <c r="Y27" s="986"/>
      <c r="Z27" s="54"/>
      <c r="AA27" s="986"/>
      <c r="AB27" s="54"/>
      <c r="AC27" s="55"/>
      <c r="AD27" s="54"/>
      <c r="AE27" s="986"/>
      <c r="AF27" s="54"/>
      <c r="AG27" s="986"/>
      <c r="AH27" s="54"/>
      <c r="AI27" s="55"/>
      <c r="AJ27" s="54"/>
      <c r="AK27" s="55"/>
      <c r="AL27" s="57"/>
      <c r="AM27" s="58"/>
      <c r="AN27" s="56"/>
      <c r="AO27" s="56"/>
      <c r="AP27" s="56"/>
      <c r="AQ27" s="56"/>
      <c r="AR27" s="56"/>
      <c r="AS27" s="56"/>
      <c r="AT27" s="59"/>
      <c r="AU27" s="56"/>
      <c r="AV27" s="56"/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611" t="s">
        <v>3</v>
      </c>
      <c r="B29" s="2611" t="s">
        <v>54</v>
      </c>
      <c r="C29" s="2618" t="s">
        <v>55</v>
      </c>
      <c r="D29" s="2619"/>
      <c r="E29" s="2618" t="s">
        <v>56</v>
      </c>
      <c r="F29" s="2591"/>
      <c r="G29" s="2619"/>
      <c r="H29" s="2618" t="s">
        <v>15</v>
      </c>
      <c r="I29" s="2619"/>
      <c r="J29" s="2618" t="s">
        <v>16</v>
      </c>
      <c r="K29" s="2619"/>
      <c r="L29" s="2618" t="s">
        <v>17</v>
      </c>
      <c r="M29" s="2619"/>
      <c r="N29" s="2618" t="s">
        <v>18</v>
      </c>
      <c r="O29" s="2619"/>
      <c r="P29" s="2618" t="s">
        <v>19</v>
      </c>
      <c r="Q29" s="2619"/>
      <c r="R29" s="2613" t="s">
        <v>20</v>
      </c>
      <c r="S29" s="2624"/>
      <c r="T29" s="2613" t="s">
        <v>21</v>
      </c>
      <c r="U29" s="2624"/>
      <c r="V29" s="2613" t="s">
        <v>22</v>
      </c>
      <c r="W29" s="2624"/>
      <c r="X29" s="2613" t="s">
        <v>23</v>
      </c>
      <c r="Y29" s="2624"/>
      <c r="Z29" s="2613" t="s">
        <v>24</v>
      </c>
      <c r="AA29" s="2624"/>
      <c r="AB29" s="2613" t="s">
        <v>25</v>
      </c>
      <c r="AC29" s="2624"/>
      <c r="AD29" s="2613" t="s">
        <v>26</v>
      </c>
      <c r="AE29" s="2624"/>
      <c r="AF29" s="2613" t="s">
        <v>27</v>
      </c>
      <c r="AG29" s="2624"/>
      <c r="AH29" s="2613" t="s">
        <v>28</v>
      </c>
      <c r="AI29" s="2624"/>
      <c r="AJ29" s="2613" t="s">
        <v>29</v>
      </c>
      <c r="AK29" s="2624"/>
      <c r="AL29" s="2613" t="s">
        <v>30</v>
      </c>
      <c r="AM29" s="2624"/>
      <c r="AN29" s="2613" t="s">
        <v>31</v>
      </c>
      <c r="AO29" s="2615"/>
      <c r="AP29" s="2611" t="s">
        <v>10</v>
      </c>
      <c r="AQ29" s="2456" t="s">
        <v>11</v>
      </c>
      <c r="AR29" s="2456" t="s">
        <v>8</v>
      </c>
      <c r="AS29" s="2456" t="s">
        <v>9</v>
      </c>
      <c r="AT29" s="2611" t="s">
        <v>57</v>
      </c>
      <c r="AU29" s="261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701"/>
      <c r="B30" s="2701"/>
      <c r="C30" s="429" t="s">
        <v>59</v>
      </c>
      <c r="D30" s="429" t="s">
        <v>60</v>
      </c>
      <c r="E30" s="626" t="s">
        <v>34</v>
      </c>
      <c r="F30" s="662" t="s">
        <v>35</v>
      </c>
      <c r="G30" s="627" t="s">
        <v>36</v>
      </c>
      <c r="H30" s="626" t="s">
        <v>35</v>
      </c>
      <c r="I30" s="627" t="s">
        <v>36</v>
      </c>
      <c r="J30" s="626" t="s">
        <v>35</v>
      </c>
      <c r="K30" s="627" t="s">
        <v>36</v>
      </c>
      <c r="L30" s="626" t="s">
        <v>35</v>
      </c>
      <c r="M30" s="627" t="s">
        <v>36</v>
      </c>
      <c r="N30" s="626" t="s">
        <v>35</v>
      </c>
      <c r="O30" s="627" t="s">
        <v>36</v>
      </c>
      <c r="P30" s="626" t="s">
        <v>35</v>
      </c>
      <c r="Q30" s="627" t="s">
        <v>36</v>
      </c>
      <c r="R30" s="626" t="s">
        <v>35</v>
      </c>
      <c r="S30" s="627" t="s">
        <v>36</v>
      </c>
      <c r="T30" s="626" t="s">
        <v>35</v>
      </c>
      <c r="U30" s="756" t="s">
        <v>36</v>
      </c>
      <c r="V30" s="626" t="s">
        <v>35</v>
      </c>
      <c r="W30" s="627" t="s">
        <v>36</v>
      </c>
      <c r="X30" s="626" t="s">
        <v>35</v>
      </c>
      <c r="Y30" s="627" t="s">
        <v>36</v>
      </c>
      <c r="Z30" s="626" t="s">
        <v>35</v>
      </c>
      <c r="AA30" s="627" t="s">
        <v>36</v>
      </c>
      <c r="AB30" s="626" t="s">
        <v>35</v>
      </c>
      <c r="AC30" s="627" t="s">
        <v>36</v>
      </c>
      <c r="AD30" s="626" t="s">
        <v>35</v>
      </c>
      <c r="AE30" s="627" t="s">
        <v>36</v>
      </c>
      <c r="AF30" s="626" t="s">
        <v>35</v>
      </c>
      <c r="AG30" s="627" t="s">
        <v>36</v>
      </c>
      <c r="AH30" s="626" t="s">
        <v>35</v>
      </c>
      <c r="AI30" s="627" t="s">
        <v>36</v>
      </c>
      <c r="AJ30" s="626" t="s">
        <v>35</v>
      </c>
      <c r="AK30" s="627" t="s">
        <v>36</v>
      </c>
      <c r="AL30" s="626" t="s">
        <v>35</v>
      </c>
      <c r="AM30" s="627" t="s">
        <v>36</v>
      </c>
      <c r="AN30" s="626" t="s">
        <v>35</v>
      </c>
      <c r="AO30" s="627" t="s">
        <v>36</v>
      </c>
      <c r="AP30" s="2701"/>
      <c r="AQ30" s="2459"/>
      <c r="AR30" s="2459"/>
      <c r="AS30" s="2459"/>
      <c r="AT30" s="2701"/>
      <c r="AU30" s="2701"/>
      <c r="AV30" s="988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989" t="s">
        <v>61</v>
      </c>
      <c r="B31" s="990">
        <f>SUM(C31:D31)</f>
        <v>0</v>
      </c>
      <c r="C31" s="767"/>
      <c r="D31" s="760"/>
      <c r="E31" s="903">
        <f>SUM(F31+G31)</f>
        <v>0</v>
      </c>
      <c r="F31" s="762">
        <f>SUM(H31+J31+L31+N31+P31+R31+T31+V31+X31+Z31+AB31+AD31+AF31+AH31+AJ31+AL31+AN31)</f>
        <v>0</v>
      </c>
      <c r="G31" s="904">
        <f>SUM(I31+K31+M31+O31+Q31+S31+U31+W31+Y31+AA31+AC31+AE31+AG31+AI31+AK31+AM31+AO31)</f>
        <v>0</v>
      </c>
      <c r="H31" s="764"/>
      <c r="I31" s="767"/>
      <c r="J31" s="764"/>
      <c r="K31" s="765"/>
      <c r="L31" s="764"/>
      <c r="M31" s="765"/>
      <c r="N31" s="764"/>
      <c r="O31" s="765"/>
      <c r="P31" s="764"/>
      <c r="Q31" s="767"/>
      <c r="R31" s="764"/>
      <c r="S31" s="767"/>
      <c r="T31" s="766"/>
      <c r="U31" s="765"/>
      <c r="V31" s="764"/>
      <c r="W31" s="765"/>
      <c r="X31" s="764"/>
      <c r="Y31" s="765"/>
      <c r="Z31" s="764"/>
      <c r="AA31" s="767"/>
      <c r="AB31" s="764"/>
      <c r="AC31" s="767"/>
      <c r="AD31" s="764"/>
      <c r="AE31" s="765"/>
      <c r="AF31" s="764"/>
      <c r="AG31" s="767"/>
      <c r="AH31" s="764"/>
      <c r="AI31" s="767"/>
      <c r="AJ31" s="764"/>
      <c r="AK31" s="765"/>
      <c r="AL31" s="764"/>
      <c r="AM31" s="765"/>
      <c r="AN31" s="766"/>
      <c r="AO31" s="765"/>
      <c r="AP31" s="760"/>
      <c r="AQ31" s="767"/>
      <c r="AR31" s="767"/>
      <c r="AS31" s="767"/>
      <c r="AT31" s="767"/>
      <c r="AU31" s="767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768" t="s">
        <v>48</v>
      </c>
      <c r="B33" s="769">
        <f t="shared" ref="B33:H33" si="19">SUM(B31:B32)</f>
        <v>0</v>
      </c>
      <c r="C33" s="770">
        <f t="shared" si="19"/>
        <v>0</v>
      </c>
      <c r="D33" s="769">
        <f t="shared" si="19"/>
        <v>0</v>
      </c>
      <c r="E33" s="771">
        <f t="shared" si="19"/>
        <v>0</v>
      </c>
      <c r="F33" s="771">
        <f t="shared" si="19"/>
        <v>0</v>
      </c>
      <c r="G33" s="771">
        <f t="shared" si="19"/>
        <v>0</v>
      </c>
      <c r="H33" s="682">
        <f t="shared" si="19"/>
        <v>0</v>
      </c>
      <c r="I33" s="772">
        <f t="shared" ref="I33:AO33" si="20">SUM(I31:I32)</f>
        <v>0</v>
      </c>
      <c r="J33" s="682">
        <f t="shared" si="20"/>
        <v>0</v>
      </c>
      <c r="K33" s="772">
        <f t="shared" si="20"/>
        <v>0</v>
      </c>
      <c r="L33" s="682">
        <f t="shared" si="20"/>
        <v>0</v>
      </c>
      <c r="M33" s="772">
        <f t="shared" si="20"/>
        <v>0</v>
      </c>
      <c r="N33" s="682">
        <f t="shared" si="20"/>
        <v>0</v>
      </c>
      <c r="O33" s="772">
        <f t="shared" si="20"/>
        <v>0</v>
      </c>
      <c r="P33" s="682">
        <f t="shared" si="20"/>
        <v>0</v>
      </c>
      <c r="Q33" s="772">
        <f t="shared" si="20"/>
        <v>0</v>
      </c>
      <c r="R33" s="682">
        <f t="shared" si="20"/>
        <v>0</v>
      </c>
      <c r="S33" s="772">
        <f t="shared" si="20"/>
        <v>0</v>
      </c>
      <c r="T33" s="682">
        <f t="shared" si="20"/>
        <v>0</v>
      </c>
      <c r="U33" s="772">
        <f t="shared" si="20"/>
        <v>0</v>
      </c>
      <c r="V33" s="682">
        <f t="shared" si="20"/>
        <v>0</v>
      </c>
      <c r="W33" s="772">
        <f t="shared" si="20"/>
        <v>0</v>
      </c>
      <c r="X33" s="682">
        <f t="shared" si="20"/>
        <v>0</v>
      </c>
      <c r="Y33" s="772">
        <f t="shared" si="20"/>
        <v>0</v>
      </c>
      <c r="Z33" s="682">
        <f t="shared" si="20"/>
        <v>0</v>
      </c>
      <c r="AA33" s="772">
        <f t="shared" si="20"/>
        <v>0</v>
      </c>
      <c r="AB33" s="682">
        <f t="shared" si="20"/>
        <v>0</v>
      </c>
      <c r="AC33" s="772">
        <f t="shared" si="20"/>
        <v>0</v>
      </c>
      <c r="AD33" s="682">
        <f t="shared" si="20"/>
        <v>0</v>
      </c>
      <c r="AE33" s="772">
        <f t="shared" si="20"/>
        <v>0</v>
      </c>
      <c r="AF33" s="682">
        <f t="shared" si="20"/>
        <v>0</v>
      </c>
      <c r="AG33" s="772">
        <f t="shared" si="20"/>
        <v>0</v>
      </c>
      <c r="AH33" s="682">
        <f t="shared" si="20"/>
        <v>0</v>
      </c>
      <c r="AI33" s="772">
        <f t="shared" si="20"/>
        <v>0</v>
      </c>
      <c r="AJ33" s="682">
        <f t="shared" si="20"/>
        <v>0</v>
      </c>
      <c r="AK33" s="772">
        <f t="shared" si="20"/>
        <v>0</v>
      </c>
      <c r="AL33" s="682">
        <f t="shared" si="20"/>
        <v>0</v>
      </c>
      <c r="AM33" s="772">
        <f t="shared" si="20"/>
        <v>0</v>
      </c>
      <c r="AN33" s="682">
        <f t="shared" si="20"/>
        <v>0</v>
      </c>
      <c r="AO33" s="683">
        <f t="shared" si="20"/>
        <v>0</v>
      </c>
      <c r="AP33" s="687">
        <f>SUM(AP31:AP32)</f>
        <v>0</v>
      </c>
      <c r="AQ33" s="683">
        <f>SUM(AQ31:AQ32)</f>
        <v>0</v>
      </c>
      <c r="AR33" s="683"/>
      <c r="AS33" s="683"/>
      <c r="AT33" s="683">
        <f>SUM(AT31:AT32)</f>
        <v>0</v>
      </c>
      <c r="AU33" s="683">
        <f>SUM(AU31:AU32)</f>
        <v>0</v>
      </c>
      <c r="AV33" s="988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991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702" t="s">
        <v>3</v>
      </c>
      <c r="B35" s="2702" t="s">
        <v>64</v>
      </c>
      <c r="C35" s="2704" t="s">
        <v>65</v>
      </c>
      <c r="D35" s="2705"/>
      <c r="E35" s="2704" t="s">
        <v>56</v>
      </c>
      <c r="F35" s="2706"/>
      <c r="G35" s="2705"/>
      <c r="H35" s="2707" t="s">
        <v>66</v>
      </c>
      <c r="I35" s="2708"/>
      <c r="J35" s="2708"/>
      <c r="K35" s="2708"/>
      <c r="L35" s="2708"/>
      <c r="M35" s="270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703"/>
      <c r="B36" s="2703"/>
      <c r="C36" s="992" t="s">
        <v>59</v>
      </c>
      <c r="D36" s="992" t="s">
        <v>60</v>
      </c>
      <c r="E36" s="626" t="s">
        <v>34</v>
      </c>
      <c r="F36" s="662" t="s">
        <v>35</v>
      </c>
      <c r="G36" s="775" t="s">
        <v>36</v>
      </c>
      <c r="H36" s="776" t="s">
        <v>67</v>
      </c>
      <c r="I36" s="777" t="s">
        <v>68</v>
      </c>
      <c r="J36" s="777" t="s">
        <v>69</v>
      </c>
      <c r="K36" s="777" t="s">
        <v>70</v>
      </c>
      <c r="L36" s="777" t="s">
        <v>71</v>
      </c>
      <c r="M36" s="778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758" t="s">
        <v>61</v>
      </c>
      <c r="B37" s="759">
        <f>SUM(C37:D37)</f>
        <v>4</v>
      </c>
      <c r="C37" s="767"/>
      <c r="D37" s="767">
        <v>4</v>
      </c>
      <c r="E37" s="993">
        <f>SUM(F37:G37)</f>
        <v>15</v>
      </c>
      <c r="F37" s="994">
        <v>3</v>
      </c>
      <c r="G37" s="767">
        <v>12</v>
      </c>
      <c r="H37" s="764">
        <v>2</v>
      </c>
      <c r="I37" s="995">
        <v>2</v>
      </c>
      <c r="J37" s="995"/>
      <c r="K37" s="995"/>
      <c r="L37" s="995"/>
      <c r="M37" s="76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996" t="s">
        <v>62</v>
      </c>
      <c r="B38" s="997">
        <f>SUM(C38:D38)</f>
        <v>0</v>
      </c>
      <c r="C38" s="998"/>
      <c r="D38" s="998"/>
      <c r="E38" s="999">
        <f>SUM(F38:G38)</f>
        <v>0</v>
      </c>
      <c r="F38" s="1000"/>
      <c r="G38" s="998"/>
      <c r="H38" s="1001"/>
      <c r="I38" s="539"/>
      <c r="J38" s="539"/>
      <c r="K38" s="539"/>
      <c r="L38" s="539"/>
      <c r="M38" s="54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768" t="s">
        <v>48</v>
      </c>
      <c r="B39" s="769">
        <f t="shared" ref="B39:M39" si="21">SUM(B37:B38)</f>
        <v>4</v>
      </c>
      <c r="C39" s="682">
        <f t="shared" si="21"/>
        <v>0</v>
      </c>
      <c r="D39" s="687">
        <f t="shared" si="21"/>
        <v>4</v>
      </c>
      <c r="E39" s="791">
        <f t="shared" si="21"/>
        <v>15</v>
      </c>
      <c r="F39" s="772">
        <f t="shared" si="21"/>
        <v>3</v>
      </c>
      <c r="G39" s="772">
        <f t="shared" si="21"/>
        <v>12</v>
      </c>
      <c r="H39" s="682">
        <f t="shared" si="21"/>
        <v>2</v>
      </c>
      <c r="I39" s="792">
        <f t="shared" si="21"/>
        <v>2</v>
      </c>
      <c r="J39" s="792">
        <f t="shared" si="21"/>
        <v>0</v>
      </c>
      <c r="K39" s="792">
        <f t="shared" si="21"/>
        <v>0</v>
      </c>
      <c r="L39" s="792">
        <f t="shared" si="21"/>
        <v>0</v>
      </c>
      <c r="M39" s="684">
        <f t="shared" si="21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607" t="s">
        <v>3</v>
      </c>
      <c r="B41" s="2611" t="s">
        <v>4</v>
      </c>
      <c r="C41" s="2611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1002"/>
      <c r="Y41" s="1003"/>
      <c r="Z41" s="1003"/>
      <c r="AA41" s="1003"/>
      <c r="AB41" s="1003"/>
      <c r="AC41" s="1003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710"/>
      <c r="B42" s="2703"/>
      <c r="C42" s="2703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1002"/>
      <c r="Y42" s="1003"/>
      <c r="Z42" s="1003"/>
      <c r="AA42" s="1003"/>
      <c r="AB42" s="1003"/>
      <c r="AC42" s="1003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611" t="s">
        <v>74</v>
      </c>
      <c r="B43" s="46" t="s">
        <v>52</v>
      </c>
      <c r="C43" s="79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1002"/>
      <c r="Y43" s="1003"/>
      <c r="Z43" s="1003"/>
      <c r="AA43" s="1003"/>
      <c r="AB43" s="1003"/>
      <c r="AC43" s="1003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703"/>
      <c r="B44" s="77" t="s">
        <v>39</v>
      </c>
      <c r="C44" s="78"/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1002"/>
      <c r="Y44" s="1003"/>
      <c r="Z44" s="1003"/>
      <c r="AA44" s="1003"/>
      <c r="AB44" s="1003"/>
      <c r="AC44" s="1003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611" t="s">
        <v>75</v>
      </c>
      <c r="B45" s="46" t="s">
        <v>52</v>
      </c>
      <c r="C45" s="795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1002"/>
      <c r="Y45" s="1003"/>
      <c r="Z45" s="1003"/>
      <c r="AA45" s="1003"/>
      <c r="AB45" s="1003"/>
      <c r="AC45" s="1003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703"/>
      <c r="B46" s="79" t="s">
        <v>39</v>
      </c>
      <c r="C46" s="67"/>
      <c r="D46" s="80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1002"/>
      <c r="Y46" s="1003"/>
      <c r="Z46" s="1003"/>
      <c r="AA46" s="1003"/>
      <c r="AB46" s="1003"/>
      <c r="AC46" s="1003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549"/>
      <c r="C47" s="549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6"/>
      <c r="O47" s="87"/>
      <c r="P47" s="87"/>
      <c r="Q47" s="87"/>
      <c r="R47" s="87"/>
      <c r="S47" s="87"/>
      <c r="T47" s="87"/>
      <c r="U47" s="87"/>
      <c r="V47" s="8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2715" t="s">
        <v>78</v>
      </c>
      <c r="G48" s="2591"/>
      <c r="H48" s="2591"/>
      <c r="I48" s="2591"/>
      <c r="J48" s="2591"/>
      <c r="K48" s="2591"/>
      <c r="L48" s="2591"/>
      <c r="M48" s="2591"/>
      <c r="N48" s="2591"/>
      <c r="O48" s="2591"/>
      <c r="P48" s="2591"/>
      <c r="Q48" s="2591"/>
      <c r="R48" s="2591"/>
      <c r="S48" s="2591"/>
      <c r="T48" s="2591"/>
      <c r="U48" s="2591"/>
      <c r="V48" s="2591"/>
      <c r="W48" s="2591"/>
      <c r="X48" s="2591"/>
      <c r="Y48" s="2591"/>
      <c r="Z48" s="2591"/>
      <c r="AA48" s="2591"/>
      <c r="AB48" s="2591"/>
      <c r="AC48" s="2591"/>
      <c r="AD48" s="2591"/>
      <c r="AE48" s="2591"/>
      <c r="AF48" s="2591"/>
      <c r="AG48" s="2591"/>
      <c r="AH48" s="2591"/>
      <c r="AI48" s="2591"/>
      <c r="AJ48" s="2591"/>
      <c r="AK48" s="2591"/>
      <c r="AL48" s="2591"/>
      <c r="AM48" s="2716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483"/>
      <c r="B49" s="2484"/>
      <c r="C49" s="2713"/>
      <c r="D49" s="2491"/>
      <c r="E49" s="2714"/>
      <c r="F49" s="2618" t="s">
        <v>15</v>
      </c>
      <c r="G49" s="2619"/>
      <c r="H49" s="2618" t="s">
        <v>16</v>
      </c>
      <c r="I49" s="2619"/>
      <c r="J49" s="2618" t="s">
        <v>17</v>
      </c>
      <c r="K49" s="2619"/>
      <c r="L49" s="2618" t="s">
        <v>18</v>
      </c>
      <c r="M49" s="2619"/>
      <c r="N49" s="2618" t="s">
        <v>19</v>
      </c>
      <c r="O49" s="2619"/>
      <c r="P49" s="2613" t="s">
        <v>20</v>
      </c>
      <c r="Q49" s="2624"/>
      <c r="R49" s="2613" t="s">
        <v>21</v>
      </c>
      <c r="S49" s="2624"/>
      <c r="T49" s="2613" t="s">
        <v>22</v>
      </c>
      <c r="U49" s="2624"/>
      <c r="V49" s="2613" t="s">
        <v>23</v>
      </c>
      <c r="W49" s="2624"/>
      <c r="X49" s="2613" t="s">
        <v>24</v>
      </c>
      <c r="Y49" s="2624"/>
      <c r="Z49" s="2613" t="s">
        <v>25</v>
      </c>
      <c r="AA49" s="2624"/>
      <c r="AB49" s="2613" t="s">
        <v>26</v>
      </c>
      <c r="AC49" s="2624"/>
      <c r="AD49" s="2613" t="s">
        <v>27</v>
      </c>
      <c r="AE49" s="2624"/>
      <c r="AF49" s="2613" t="s">
        <v>28</v>
      </c>
      <c r="AG49" s="2624"/>
      <c r="AH49" s="2613" t="s">
        <v>29</v>
      </c>
      <c r="AI49" s="2624"/>
      <c r="AJ49" s="2613" t="s">
        <v>30</v>
      </c>
      <c r="AK49" s="2624"/>
      <c r="AL49" s="2613" t="s">
        <v>31</v>
      </c>
      <c r="AM49" s="2615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711"/>
      <c r="B50" s="2712"/>
      <c r="C50" s="555" t="s">
        <v>34</v>
      </c>
      <c r="D50" s="556" t="s">
        <v>35</v>
      </c>
      <c r="E50" s="1004" t="s">
        <v>36</v>
      </c>
      <c r="F50" s="797" t="s">
        <v>35</v>
      </c>
      <c r="G50" s="627" t="s">
        <v>36</v>
      </c>
      <c r="H50" s="797" t="s">
        <v>35</v>
      </c>
      <c r="I50" s="627" t="s">
        <v>36</v>
      </c>
      <c r="J50" s="797" t="s">
        <v>35</v>
      </c>
      <c r="K50" s="627" t="s">
        <v>36</v>
      </c>
      <c r="L50" s="797" t="s">
        <v>35</v>
      </c>
      <c r="M50" s="627" t="s">
        <v>36</v>
      </c>
      <c r="N50" s="797" t="s">
        <v>35</v>
      </c>
      <c r="O50" s="627" t="s">
        <v>36</v>
      </c>
      <c r="P50" s="797" t="s">
        <v>35</v>
      </c>
      <c r="Q50" s="627" t="s">
        <v>36</v>
      </c>
      <c r="R50" s="797" t="s">
        <v>35</v>
      </c>
      <c r="S50" s="627" t="s">
        <v>36</v>
      </c>
      <c r="T50" s="797" t="s">
        <v>35</v>
      </c>
      <c r="U50" s="627" t="s">
        <v>36</v>
      </c>
      <c r="V50" s="797" t="s">
        <v>35</v>
      </c>
      <c r="W50" s="627" t="s">
        <v>36</v>
      </c>
      <c r="X50" s="797" t="s">
        <v>35</v>
      </c>
      <c r="Y50" s="627" t="s">
        <v>36</v>
      </c>
      <c r="Z50" s="797" t="s">
        <v>35</v>
      </c>
      <c r="AA50" s="627" t="s">
        <v>36</v>
      </c>
      <c r="AB50" s="797" t="s">
        <v>35</v>
      </c>
      <c r="AC50" s="627" t="s">
        <v>36</v>
      </c>
      <c r="AD50" s="797" t="s">
        <v>35</v>
      </c>
      <c r="AE50" s="627" t="s">
        <v>36</v>
      </c>
      <c r="AF50" s="797" t="s">
        <v>35</v>
      </c>
      <c r="AG50" s="627" t="s">
        <v>36</v>
      </c>
      <c r="AH50" s="797" t="s">
        <v>35</v>
      </c>
      <c r="AI50" s="627" t="s">
        <v>36</v>
      </c>
      <c r="AJ50" s="797" t="s">
        <v>35</v>
      </c>
      <c r="AK50" s="627" t="s">
        <v>36</v>
      </c>
      <c r="AL50" s="661" t="s">
        <v>35</v>
      </c>
      <c r="AM50" s="628" t="s">
        <v>36</v>
      </c>
      <c r="AN50" s="2717"/>
      <c r="AO50" s="2717"/>
      <c r="AP50" s="2717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57" t="s">
        <v>79</v>
      </c>
      <c r="B51" s="558" t="s">
        <v>80</v>
      </c>
      <c r="C51" s="801">
        <f>SUM(D51+E51)</f>
        <v>0</v>
      </c>
      <c r="D51" s="802">
        <f>SUM(L51+N51+P51+R51+T51+V51+X51+Z51+AB51+AD51+AF51+AH51+AJ51+AL51)</f>
        <v>0</v>
      </c>
      <c r="E51" s="735">
        <f>SUM(M51+O51+Q51+S51+U51+W51+Y51+AA51+AC51+AE51+AG51+AI51+AK51+AM51)</f>
        <v>0</v>
      </c>
      <c r="F51" s="804"/>
      <c r="G51" s="805"/>
      <c r="H51" s="804"/>
      <c r="I51" s="805"/>
      <c r="J51" s="804"/>
      <c r="K51" s="805"/>
      <c r="L51" s="806"/>
      <c r="M51" s="807"/>
      <c r="N51" s="806"/>
      <c r="O51" s="807"/>
      <c r="P51" s="747"/>
      <c r="Q51" s="807"/>
      <c r="R51" s="747"/>
      <c r="S51" s="807"/>
      <c r="T51" s="747"/>
      <c r="U51" s="807"/>
      <c r="V51" s="747"/>
      <c r="W51" s="807"/>
      <c r="X51" s="747"/>
      <c r="Y51" s="807"/>
      <c r="Z51" s="747"/>
      <c r="AA51" s="807"/>
      <c r="AB51" s="747"/>
      <c r="AC51" s="807"/>
      <c r="AD51" s="747"/>
      <c r="AE51" s="807"/>
      <c r="AF51" s="747"/>
      <c r="AG51" s="807"/>
      <c r="AH51" s="747"/>
      <c r="AI51" s="807"/>
      <c r="AJ51" s="747"/>
      <c r="AK51" s="807"/>
      <c r="AL51" s="561"/>
      <c r="AM51" s="809"/>
      <c r="AN51" s="1005"/>
      <c r="AO51" s="1005"/>
      <c r="AP51" s="1005"/>
      <c r="AQ51" s="95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1006" t="s">
        <v>81</v>
      </c>
      <c r="B52" s="1007" t="s">
        <v>80</v>
      </c>
      <c r="C52" s="1008">
        <f>SUM(D52+E52)</f>
        <v>0</v>
      </c>
      <c r="D52" s="918">
        <f>SUM(L52+N52+P52+R52+T52+V52+X52+Z52+AB52+AD52+AF52+AH52+AJ52+AL52)</f>
        <v>0</v>
      </c>
      <c r="E52" s="1009">
        <f>SUM(M52+O52+Q52+S52+U52+W52+Y52+AA52+AC52+AE52+AG52+AI52+AK52+AM52)</f>
        <v>0</v>
      </c>
      <c r="F52" s="1010"/>
      <c r="G52" s="920"/>
      <c r="H52" s="1010"/>
      <c r="I52" s="920"/>
      <c r="J52" s="1010"/>
      <c r="K52" s="920"/>
      <c r="L52" s="1001"/>
      <c r="M52" s="540"/>
      <c r="N52" s="1001"/>
      <c r="O52" s="540"/>
      <c r="P52" s="1011"/>
      <c r="Q52" s="540"/>
      <c r="R52" s="1011"/>
      <c r="S52" s="540"/>
      <c r="T52" s="1011"/>
      <c r="U52" s="540"/>
      <c r="V52" s="1011"/>
      <c r="W52" s="540"/>
      <c r="X52" s="1011"/>
      <c r="Y52" s="540"/>
      <c r="Z52" s="1011"/>
      <c r="AA52" s="540"/>
      <c r="AB52" s="1011"/>
      <c r="AC52" s="540"/>
      <c r="AD52" s="1011"/>
      <c r="AE52" s="540"/>
      <c r="AF52" s="1011"/>
      <c r="AG52" s="540"/>
      <c r="AH52" s="1011"/>
      <c r="AI52" s="540"/>
      <c r="AJ52" s="1011"/>
      <c r="AK52" s="540"/>
      <c r="AL52" s="921"/>
      <c r="AM52" s="922"/>
      <c r="AN52" s="1012"/>
      <c r="AO52" s="1012"/>
      <c r="AP52" s="1012"/>
      <c r="AQ52" s="95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592" t="s">
        <v>82</v>
      </c>
      <c r="B53" s="2592"/>
      <c r="C53" s="2592"/>
      <c r="D53" s="2592"/>
      <c r="E53" s="2592"/>
      <c r="F53" s="2592"/>
      <c r="G53" s="2592"/>
      <c r="H53" s="2592"/>
      <c r="I53" s="2592"/>
      <c r="J53" s="2592"/>
      <c r="K53" s="2592"/>
      <c r="L53" s="2592"/>
      <c r="M53" s="2592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2719" t="s">
        <v>78</v>
      </c>
      <c r="G54" s="2596"/>
      <c r="H54" s="2596"/>
      <c r="I54" s="2596"/>
      <c r="J54" s="2596"/>
      <c r="K54" s="2596"/>
      <c r="L54" s="2596"/>
      <c r="M54" s="2596"/>
      <c r="N54" s="2596"/>
      <c r="O54" s="2596"/>
      <c r="P54" s="2596"/>
      <c r="Q54" s="2596"/>
      <c r="R54" s="2596"/>
      <c r="S54" s="2596"/>
      <c r="T54" s="2596"/>
      <c r="U54" s="2596"/>
      <c r="V54" s="2596"/>
      <c r="W54" s="2596"/>
      <c r="X54" s="2596"/>
      <c r="Y54" s="2596"/>
      <c r="Z54" s="2596"/>
      <c r="AA54" s="2596"/>
      <c r="AB54" s="2596"/>
      <c r="AC54" s="2596"/>
      <c r="AD54" s="2596"/>
      <c r="AE54" s="2596"/>
      <c r="AF54" s="2596"/>
      <c r="AG54" s="2596"/>
      <c r="AH54" s="2596"/>
      <c r="AI54" s="2596"/>
      <c r="AJ54" s="2596"/>
      <c r="AK54" s="2596"/>
      <c r="AL54" s="2596"/>
      <c r="AM54" s="2720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483"/>
      <c r="B55" s="2484"/>
      <c r="C55" s="2491"/>
      <c r="D55" s="2491"/>
      <c r="E55" s="2714"/>
      <c r="F55" s="2618" t="s">
        <v>15</v>
      </c>
      <c r="G55" s="2619"/>
      <c r="H55" s="2618" t="s">
        <v>16</v>
      </c>
      <c r="I55" s="2619"/>
      <c r="J55" s="2618" t="s">
        <v>17</v>
      </c>
      <c r="K55" s="2619"/>
      <c r="L55" s="2618" t="s">
        <v>18</v>
      </c>
      <c r="M55" s="2619"/>
      <c r="N55" s="2618" t="s">
        <v>19</v>
      </c>
      <c r="O55" s="2619"/>
      <c r="P55" s="2613" t="s">
        <v>20</v>
      </c>
      <c r="Q55" s="2624"/>
      <c r="R55" s="2613" t="s">
        <v>21</v>
      </c>
      <c r="S55" s="2624"/>
      <c r="T55" s="2613" t="s">
        <v>22</v>
      </c>
      <c r="U55" s="2624"/>
      <c r="V55" s="2613" t="s">
        <v>23</v>
      </c>
      <c r="W55" s="2624"/>
      <c r="X55" s="2613" t="s">
        <v>24</v>
      </c>
      <c r="Y55" s="2624"/>
      <c r="Z55" s="2613" t="s">
        <v>25</v>
      </c>
      <c r="AA55" s="2624"/>
      <c r="AB55" s="2613" t="s">
        <v>26</v>
      </c>
      <c r="AC55" s="2624"/>
      <c r="AD55" s="2613" t="s">
        <v>27</v>
      </c>
      <c r="AE55" s="2624"/>
      <c r="AF55" s="2613" t="s">
        <v>28</v>
      </c>
      <c r="AG55" s="2624"/>
      <c r="AH55" s="2613" t="s">
        <v>29</v>
      </c>
      <c r="AI55" s="2624"/>
      <c r="AJ55" s="2613" t="s">
        <v>30</v>
      </c>
      <c r="AK55" s="2624"/>
      <c r="AL55" s="2613" t="s">
        <v>31</v>
      </c>
      <c r="AM55" s="2615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711"/>
      <c r="B56" s="2712"/>
      <c r="C56" s="819" t="s">
        <v>34</v>
      </c>
      <c r="D56" s="820" t="s">
        <v>35</v>
      </c>
      <c r="E56" s="100" t="s">
        <v>36</v>
      </c>
      <c r="F56" s="573" t="s">
        <v>35</v>
      </c>
      <c r="G56" s="424" t="s">
        <v>36</v>
      </c>
      <c r="H56" s="573" t="s">
        <v>35</v>
      </c>
      <c r="I56" s="424" t="s">
        <v>36</v>
      </c>
      <c r="J56" s="573" t="s">
        <v>35</v>
      </c>
      <c r="K56" s="424" t="s">
        <v>36</v>
      </c>
      <c r="L56" s="573" t="s">
        <v>35</v>
      </c>
      <c r="M56" s="424" t="s">
        <v>36</v>
      </c>
      <c r="N56" s="573" t="s">
        <v>35</v>
      </c>
      <c r="O56" s="424" t="s">
        <v>36</v>
      </c>
      <c r="P56" s="573" t="s">
        <v>35</v>
      </c>
      <c r="Q56" s="424" t="s">
        <v>36</v>
      </c>
      <c r="R56" s="573" t="s">
        <v>35</v>
      </c>
      <c r="S56" s="424" t="s">
        <v>36</v>
      </c>
      <c r="T56" s="573" t="s">
        <v>35</v>
      </c>
      <c r="U56" s="424" t="s">
        <v>36</v>
      </c>
      <c r="V56" s="573" t="s">
        <v>35</v>
      </c>
      <c r="W56" s="424" t="s">
        <v>36</v>
      </c>
      <c r="X56" s="573" t="s">
        <v>35</v>
      </c>
      <c r="Y56" s="424" t="s">
        <v>36</v>
      </c>
      <c r="Z56" s="573" t="s">
        <v>35</v>
      </c>
      <c r="AA56" s="424" t="s">
        <v>36</v>
      </c>
      <c r="AB56" s="573" t="s">
        <v>35</v>
      </c>
      <c r="AC56" s="424" t="s">
        <v>36</v>
      </c>
      <c r="AD56" s="573" t="s">
        <v>35</v>
      </c>
      <c r="AE56" s="424" t="s">
        <v>36</v>
      </c>
      <c r="AF56" s="573" t="s">
        <v>35</v>
      </c>
      <c r="AG56" s="424" t="s">
        <v>36</v>
      </c>
      <c r="AH56" s="573" t="s">
        <v>35</v>
      </c>
      <c r="AI56" s="424" t="s">
        <v>36</v>
      </c>
      <c r="AJ56" s="573" t="s">
        <v>35</v>
      </c>
      <c r="AK56" s="424" t="s">
        <v>36</v>
      </c>
      <c r="AL56" s="102" t="s">
        <v>35</v>
      </c>
      <c r="AM56" s="103" t="s">
        <v>36</v>
      </c>
      <c r="AN56" s="2717"/>
      <c r="AO56" s="2717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821" t="s">
        <v>38</v>
      </c>
      <c r="C57" s="822">
        <f>SUM(D57+E57)</f>
        <v>0</v>
      </c>
      <c r="D57" s="823">
        <f t="shared" ref="D57:E62" si="23">SUM(H57+J57+L57+N57+P57+R57+T57+V57+X57+Z57+AB57+AD57+AF57+AH57+AJ57+AL57)</f>
        <v>0</v>
      </c>
      <c r="E57" s="824">
        <f t="shared" si="23"/>
        <v>0</v>
      </c>
      <c r="F57" s="825"/>
      <c r="G57" s="826"/>
      <c r="H57" s="764"/>
      <c r="I57" s="767"/>
      <c r="J57" s="764"/>
      <c r="K57" s="765"/>
      <c r="L57" s="764"/>
      <c r="M57" s="765"/>
      <c r="N57" s="764"/>
      <c r="O57" s="765"/>
      <c r="P57" s="766"/>
      <c r="Q57" s="765"/>
      <c r="R57" s="766"/>
      <c r="S57" s="765"/>
      <c r="T57" s="766"/>
      <c r="U57" s="765"/>
      <c r="V57" s="766"/>
      <c r="W57" s="765"/>
      <c r="X57" s="766"/>
      <c r="Y57" s="765"/>
      <c r="Z57" s="766"/>
      <c r="AA57" s="765"/>
      <c r="AB57" s="766"/>
      <c r="AC57" s="765"/>
      <c r="AD57" s="766"/>
      <c r="AE57" s="765"/>
      <c r="AF57" s="766"/>
      <c r="AG57" s="765"/>
      <c r="AH57" s="766"/>
      <c r="AI57" s="765"/>
      <c r="AJ57" s="766"/>
      <c r="AK57" s="765"/>
      <c r="AL57" s="766"/>
      <c r="AM57" s="827"/>
      <c r="AN57" s="828"/>
      <c r="AO57" s="828"/>
      <c r="AP57" s="95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5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95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5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95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5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95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5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95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2718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95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821" t="s">
        <v>39</v>
      </c>
      <c r="C63" s="822">
        <f t="shared" si="28"/>
        <v>0</v>
      </c>
      <c r="D63" s="823">
        <f t="shared" ref="D63:E68" si="31">SUM(J63+L63+N63)</f>
        <v>0</v>
      </c>
      <c r="E63" s="824">
        <f t="shared" si="31"/>
        <v>0</v>
      </c>
      <c r="F63" s="825"/>
      <c r="G63" s="826"/>
      <c r="H63" s="825"/>
      <c r="I63" s="826"/>
      <c r="J63" s="764"/>
      <c r="K63" s="765"/>
      <c r="L63" s="764"/>
      <c r="M63" s="765"/>
      <c r="N63" s="764"/>
      <c r="O63" s="765"/>
      <c r="P63" s="829"/>
      <c r="Q63" s="830"/>
      <c r="R63" s="829"/>
      <c r="S63" s="830"/>
      <c r="T63" s="829"/>
      <c r="U63" s="830"/>
      <c r="V63" s="829"/>
      <c r="W63" s="830"/>
      <c r="X63" s="829"/>
      <c r="Y63" s="830"/>
      <c r="Z63" s="829"/>
      <c r="AA63" s="830"/>
      <c r="AB63" s="829"/>
      <c r="AC63" s="830"/>
      <c r="AD63" s="829"/>
      <c r="AE63" s="830"/>
      <c r="AF63" s="829"/>
      <c r="AG63" s="830"/>
      <c r="AH63" s="829"/>
      <c r="AI63" s="830"/>
      <c r="AJ63" s="825"/>
      <c r="AK63" s="830"/>
      <c r="AL63" s="829"/>
      <c r="AM63" s="831"/>
      <c r="AN63" s="828"/>
      <c r="AO63" s="828"/>
      <c r="AP63" s="95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2718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95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821" t="s">
        <v>38</v>
      </c>
      <c r="C65" s="822">
        <f t="shared" si="28"/>
        <v>0</v>
      </c>
      <c r="D65" s="823">
        <f t="shared" si="31"/>
        <v>0</v>
      </c>
      <c r="E65" s="824">
        <f t="shared" si="31"/>
        <v>0</v>
      </c>
      <c r="F65" s="825"/>
      <c r="G65" s="826"/>
      <c r="H65" s="825"/>
      <c r="I65" s="826"/>
      <c r="J65" s="764"/>
      <c r="K65" s="765"/>
      <c r="L65" s="764"/>
      <c r="M65" s="765"/>
      <c r="N65" s="764"/>
      <c r="O65" s="765"/>
      <c r="P65" s="829"/>
      <c r="Q65" s="830"/>
      <c r="R65" s="829"/>
      <c r="S65" s="830"/>
      <c r="T65" s="829"/>
      <c r="U65" s="830"/>
      <c r="V65" s="829"/>
      <c r="W65" s="830"/>
      <c r="X65" s="829"/>
      <c r="Y65" s="830"/>
      <c r="Z65" s="829"/>
      <c r="AA65" s="830"/>
      <c r="AB65" s="829"/>
      <c r="AC65" s="830"/>
      <c r="AD65" s="829"/>
      <c r="AE65" s="830"/>
      <c r="AF65" s="829"/>
      <c r="AG65" s="830"/>
      <c r="AH65" s="829"/>
      <c r="AI65" s="830"/>
      <c r="AJ65" s="825"/>
      <c r="AK65" s="830"/>
      <c r="AL65" s="829"/>
      <c r="AM65" s="831"/>
      <c r="AN65" s="828"/>
      <c r="AO65" s="828"/>
      <c r="AP65" s="95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5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95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5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95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2718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95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821" t="s">
        <v>38</v>
      </c>
      <c r="C69" s="822">
        <f t="shared" si="28"/>
        <v>0</v>
      </c>
      <c r="D69" s="823">
        <f>SUM(J69+L69+N69+P69+R69+T69+V69+X69+Z69+AB69+AD69+AF69+AH69+AJ69+AL69)</f>
        <v>0</v>
      </c>
      <c r="E69" s="824">
        <f>SUM(K69+M69+O69+Q69+S69+U69+W69+Y69+AA69+AC69+AE69+AG69+AI69+AK69+AM69)</f>
        <v>0</v>
      </c>
      <c r="F69" s="825"/>
      <c r="G69" s="826"/>
      <c r="H69" s="825"/>
      <c r="I69" s="830"/>
      <c r="J69" s="764"/>
      <c r="K69" s="765"/>
      <c r="L69" s="764"/>
      <c r="M69" s="765"/>
      <c r="N69" s="764"/>
      <c r="O69" s="765"/>
      <c r="P69" s="764"/>
      <c r="Q69" s="765"/>
      <c r="R69" s="764"/>
      <c r="S69" s="765"/>
      <c r="T69" s="764"/>
      <c r="U69" s="765"/>
      <c r="V69" s="764"/>
      <c r="W69" s="765"/>
      <c r="X69" s="764"/>
      <c r="Y69" s="765"/>
      <c r="Z69" s="764"/>
      <c r="AA69" s="765"/>
      <c r="AB69" s="764"/>
      <c r="AC69" s="765"/>
      <c r="AD69" s="764"/>
      <c r="AE69" s="765"/>
      <c r="AF69" s="764"/>
      <c r="AG69" s="765"/>
      <c r="AH69" s="764"/>
      <c r="AI69" s="765"/>
      <c r="AJ69" s="764"/>
      <c r="AK69" s="765"/>
      <c r="AL69" s="764"/>
      <c r="AM69" s="827"/>
      <c r="AN69" s="828"/>
      <c r="AO69" s="828"/>
      <c r="AP69" s="95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2718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95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821" t="s">
        <v>38</v>
      </c>
      <c r="C71" s="822">
        <f t="shared" si="28"/>
        <v>0</v>
      </c>
      <c r="D71" s="823">
        <f t="shared" si="32"/>
        <v>0</v>
      </c>
      <c r="E71" s="824">
        <f t="shared" si="32"/>
        <v>0</v>
      </c>
      <c r="F71" s="825"/>
      <c r="G71" s="826"/>
      <c r="H71" s="825"/>
      <c r="I71" s="826"/>
      <c r="J71" s="764"/>
      <c r="K71" s="765"/>
      <c r="L71" s="764"/>
      <c r="M71" s="765"/>
      <c r="N71" s="764"/>
      <c r="O71" s="765"/>
      <c r="P71" s="764"/>
      <c r="Q71" s="765"/>
      <c r="R71" s="764"/>
      <c r="S71" s="765"/>
      <c r="T71" s="764"/>
      <c r="U71" s="765"/>
      <c r="V71" s="764"/>
      <c r="W71" s="765"/>
      <c r="X71" s="764"/>
      <c r="Y71" s="765"/>
      <c r="Z71" s="764"/>
      <c r="AA71" s="765"/>
      <c r="AB71" s="764"/>
      <c r="AC71" s="765"/>
      <c r="AD71" s="764"/>
      <c r="AE71" s="765"/>
      <c r="AF71" s="764"/>
      <c r="AG71" s="765"/>
      <c r="AH71" s="764"/>
      <c r="AI71" s="765"/>
      <c r="AJ71" s="764"/>
      <c r="AK71" s="765"/>
      <c r="AL71" s="764"/>
      <c r="AM71" s="827"/>
      <c r="AN71" s="828"/>
      <c r="AO71" s="828"/>
      <c r="AP71" s="95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2718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95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821" t="s">
        <v>38</v>
      </c>
      <c r="C73" s="822">
        <f t="shared" si="28"/>
        <v>0</v>
      </c>
      <c r="D73" s="823">
        <f t="shared" si="32"/>
        <v>0</v>
      </c>
      <c r="E73" s="824">
        <f t="shared" si="32"/>
        <v>0</v>
      </c>
      <c r="F73" s="825"/>
      <c r="G73" s="826"/>
      <c r="H73" s="825"/>
      <c r="I73" s="826"/>
      <c r="J73" s="764"/>
      <c r="K73" s="765"/>
      <c r="L73" s="764"/>
      <c r="M73" s="765"/>
      <c r="N73" s="764"/>
      <c r="O73" s="765"/>
      <c r="P73" s="764"/>
      <c r="Q73" s="765"/>
      <c r="R73" s="764"/>
      <c r="S73" s="765"/>
      <c r="T73" s="764"/>
      <c r="U73" s="765"/>
      <c r="V73" s="764"/>
      <c r="W73" s="765"/>
      <c r="X73" s="764"/>
      <c r="Y73" s="765"/>
      <c r="Z73" s="764"/>
      <c r="AA73" s="765"/>
      <c r="AB73" s="764"/>
      <c r="AC73" s="765"/>
      <c r="AD73" s="764"/>
      <c r="AE73" s="765"/>
      <c r="AF73" s="764"/>
      <c r="AG73" s="765"/>
      <c r="AH73" s="764"/>
      <c r="AI73" s="765"/>
      <c r="AJ73" s="764"/>
      <c r="AK73" s="765"/>
      <c r="AL73" s="764"/>
      <c r="AM73" s="827"/>
      <c r="AN73" s="828"/>
      <c r="AO73" s="828"/>
      <c r="AP73" s="95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5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95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5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95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5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95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5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95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2718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95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582" t="s">
        <v>91</v>
      </c>
      <c r="B79" s="583"/>
      <c r="C79" s="583"/>
      <c r="D79" s="122"/>
      <c r="E79" s="122"/>
      <c r="F79" s="122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2721" t="s">
        <v>93</v>
      </c>
      <c r="C80" s="2721"/>
      <c r="D80" s="2721" t="s">
        <v>94</v>
      </c>
      <c r="E80" s="2722"/>
      <c r="F80" s="2723" t="s">
        <v>95</v>
      </c>
      <c r="G80" s="2721"/>
      <c r="H80" s="2723" t="s">
        <v>96</v>
      </c>
      <c r="I80" s="2721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923"/>
      <c r="X80" s="924"/>
      <c r="Y80" s="924"/>
      <c r="Z80" s="924"/>
      <c r="AA80" s="924"/>
      <c r="AB80" s="924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2718"/>
      <c r="B81" s="606" t="s">
        <v>97</v>
      </c>
      <c r="C81" s="1013" t="s">
        <v>98</v>
      </c>
      <c r="D81" s="606" t="s">
        <v>97</v>
      </c>
      <c r="E81" s="1014" t="s">
        <v>98</v>
      </c>
      <c r="F81" s="1015" t="s">
        <v>97</v>
      </c>
      <c r="G81" s="1013" t="s">
        <v>98</v>
      </c>
      <c r="H81" s="1015" t="s">
        <v>97</v>
      </c>
      <c r="I81" s="1013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923"/>
      <c r="X81" s="924"/>
      <c r="Y81" s="924"/>
      <c r="Z81" s="924"/>
      <c r="AA81" s="924"/>
      <c r="AB81" s="924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929" t="s">
        <v>99</v>
      </c>
      <c r="B82" s="930"/>
      <c r="C82" s="931"/>
      <c r="D82" s="930"/>
      <c r="E82" s="932"/>
      <c r="F82" s="933"/>
      <c r="G82" s="931"/>
      <c r="H82" s="933"/>
      <c r="I82" s="931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923"/>
      <c r="X82" s="924"/>
      <c r="Y82" s="924"/>
      <c r="Z82" s="924"/>
      <c r="AA82" s="924"/>
      <c r="AB82" s="924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923"/>
      <c r="X83" s="924"/>
      <c r="Y83" s="924"/>
      <c r="Z83" s="924"/>
      <c r="AA83" s="924"/>
      <c r="AB83" s="924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923"/>
      <c r="X84" s="924"/>
      <c r="Y84" s="924"/>
      <c r="Z84" s="924"/>
      <c r="AA84" s="924"/>
      <c r="AB84" s="924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923"/>
      <c r="X85" s="924"/>
      <c r="Y85" s="924"/>
      <c r="Z85" s="924"/>
      <c r="AA85" s="924"/>
      <c r="AB85" s="924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133"/>
      <c r="C86" s="133"/>
      <c r="D86" s="133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923"/>
      <c r="W86" s="934"/>
      <c r="X86" s="935"/>
      <c r="Y86" s="935"/>
      <c r="Z86" s="935"/>
      <c r="AA86" s="935"/>
      <c r="AB86" s="935"/>
      <c r="AC86" s="935"/>
      <c r="AD86" s="89"/>
      <c r="AE86" s="89"/>
      <c r="AF86" s="89"/>
      <c r="AG86" s="89"/>
      <c r="AH86" s="935"/>
      <c r="AI86" s="935"/>
      <c r="AJ86" s="935"/>
      <c r="AK86" s="935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936"/>
      <c r="F87" s="937"/>
      <c r="G87" s="938"/>
      <c r="H87" s="938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939"/>
      <c r="W87" s="939"/>
      <c r="X87" s="1016"/>
      <c r="Y87" s="1016"/>
      <c r="Z87" s="1017"/>
      <c r="AA87" s="1017"/>
      <c r="AB87" s="1017"/>
      <c r="AC87" s="89"/>
      <c r="AD87" s="89"/>
      <c r="AE87" s="89"/>
      <c r="AF87" s="89"/>
      <c r="AG87" s="136"/>
      <c r="AH87" s="939"/>
      <c r="AI87" s="939"/>
      <c r="AJ87" s="939"/>
      <c r="AK87" s="940"/>
    </row>
    <row r="88" spans="1:75" s="2" customFormat="1" ht="15" x14ac:dyDescent="0.2">
      <c r="A88" s="2689"/>
      <c r="B88" s="2689"/>
      <c r="C88" s="2690"/>
      <c r="D88" s="2513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935"/>
      <c r="W88" s="939"/>
      <c r="X88" s="939"/>
      <c r="Y88" s="939"/>
      <c r="Z88" s="939"/>
      <c r="AA88" s="939"/>
      <c r="AB88" s="935"/>
      <c r="AC88" s="89"/>
      <c r="AD88" s="89"/>
      <c r="AE88" s="89"/>
      <c r="AF88" s="89"/>
      <c r="AG88" s="89"/>
      <c r="AH88" s="935"/>
      <c r="AI88" s="939"/>
      <c r="AJ88" s="939"/>
      <c r="AK88" s="940"/>
    </row>
    <row r="89" spans="1:75" s="2" customFormat="1" ht="15" x14ac:dyDescent="0.2">
      <c r="A89" s="138" t="s">
        <v>108</v>
      </c>
      <c r="B89" s="941">
        <v>99</v>
      </c>
      <c r="C89" s="942">
        <v>18</v>
      </c>
      <c r="D89" s="943">
        <v>43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935"/>
      <c r="W89" s="939"/>
      <c r="X89" s="939"/>
      <c r="Y89" s="939"/>
      <c r="Z89" s="939"/>
      <c r="AA89" s="939"/>
      <c r="AB89" s="935"/>
      <c r="AC89" s="89"/>
      <c r="AD89" s="89"/>
      <c r="AE89" s="89"/>
      <c r="AF89" s="89"/>
      <c r="AG89" s="89"/>
      <c r="AH89" s="935"/>
      <c r="AI89" s="939"/>
      <c r="AJ89" s="939"/>
      <c r="AK89" s="940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935"/>
      <c r="W90" s="939"/>
      <c r="X90" s="939"/>
      <c r="Y90" s="939"/>
      <c r="Z90" s="939"/>
      <c r="AA90" s="939"/>
      <c r="AB90" s="935"/>
      <c r="AC90" s="89"/>
      <c r="AD90" s="89"/>
      <c r="AE90" s="89"/>
      <c r="AF90" s="89"/>
      <c r="AG90" s="89"/>
      <c r="AH90" s="935"/>
      <c r="AI90" s="939"/>
      <c r="AJ90" s="939"/>
      <c r="AK90" s="940"/>
    </row>
    <row r="91" spans="1:75" s="2" customFormat="1" ht="2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935"/>
      <c r="W91" s="939"/>
      <c r="X91" s="939"/>
      <c r="Y91" s="939"/>
      <c r="Z91" s="939"/>
      <c r="AA91" s="939"/>
      <c r="AB91" s="935"/>
      <c r="AC91" s="89"/>
      <c r="AD91" s="89"/>
      <c r="AE91" s="89"/>
      <c r="AF91" s="89"/>
      <c r="AG91" s="89"/>
      <c r="AH91" s="935"/>
      <c r="AI91" s="939"/>
      <c r="AJ91" s="939"/>
      <c r="AK91" s="940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935"/>
      <c r="W92" s="939"/>
      <c r="X92" s="939"/>
      <c r="Y92" s="939"/>
      <c r="Z92" s="939"/>
      <c r="AA92" s="939"/>
      <c r="AB92" s="935"/>
      <c r="AC92" s="89"/>
      <c r="AD92" s="89"/>
      <c r="AE92" s="89"/>
      <c r="AF92" s="89"/>
      <c r="AG92" s="89"/>
      <c r="AH92" s="935"/>
      <c r="AI92" s="939"/>
      <c r="AJ92" s="939"/>
      <c r="AK92" s="940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935"/>
      <c r="W93" s="939"/>
      <c r="X93" s="939"/>
      <c r="Y93" s="939"/>
      <c r="Z93" s="939"/>
      <c r="AA93" s="939"/>
      <c r="AB93" s="935"/>
      <c r="AC93" s="89"/>
      <c r="AD93" s="89"/>
      <c r="AE93" s="89"/>
      <c r="AF93" s="89"/>
      <c r="AG93" s="89"/>
      <c r="AH93" s="935"/>
      <c r="AI93" s="939"/>
      <c r="AJ93" s="939"/>
      <c r="AK93" s="940"/>
    </row>
    <row r="94" spans="1:75" s="2" customFormat="1" ht="21.75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935"/>
      <c r="W94" s="939"/>
      <c r="X94" s="939"/>
      <c r="Y94" s="939"/>
      <c r="Z94" s="939"/>
      <c r="AA94" s="939"/>
      <c r="AB94" s="935"/>
      <c r="AC94" s="89"/>
      <c r="AD94" s="89"/>
      <c r="AE94" s="89"/>
      <c r="AF94" s="89"/>
      <c r="AG94" s="89"/>
      <c r="AH94" s="935"/>
      <c r="AI94" s="939"/>
      <c r="AJ94" s="944"/>
      <c r="AK94" s="945"/>
    </row>
    <row r="95" spans="1:75" s="2" customFormat="1" ht="21.75" x14ac:dyDescent="0.2">
      <c r="A95" s="145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935"/>
      <c r="W95" s="939"/>
      <c r="X95" s="939"/>
      <c r="Y95" s="939"/>
      <c r="Z95" s="939"/>
      <c r="AA95" s="939"/>
      <c r="AB95" s="935"/>
      <c r="AC95" s="89"/>
      <c r="AD95" s="89"/>
      <c r="AE95" s="89"/>
      <c r="AF95" s="89"/>
      <c r="AG95" s="89"/>
      <c r="AH95" s="935"/>
      <c r="AI95" s="946"/>
      <c r="AJ95" s="939"/>
      <c r="AK95" s="940"/>
      <c r="AL95" s="940"/>
      <c r="AM95" s="940"/>
      <c r="AN95" s="940"/>
      <c r="AO95" s="940"/>
      <c r="AP95" s="940"/>
      <c r="AQ95" s="940"/>
    </row>
    <row r="96" spans="1:75" s="2" customFormat="1" ht="15" x14ac:dyDescent="0.2">
      <c r="A96" s="14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923"/>
      <c r="W96" s="935"/>
      <c r="X96" s="935"/>
      <c r="Y96" s="935"/>
      <c r="Z96" s="935"/>
      <c r="AA96" s="935"/>
      <c r="AB96" s="935"/>
      <c r="AC96" s="89"/>
      <c r="AD96" s="89"/>
      <c r="AE96" s="89"/>
      <c r="AF96" s="89"/>
      <c r="AG96" s="89"/>
      <c r="AH96" s="89"/>
      <c r="AI96" s="89"/>
      <c r="AJ96" s="935"/>
      <c r="AK96" s="935"/>
      <c r="AL96" s="935"/>
      <c r="AM96" s="935"/>
      <c r="AN96" s="935"/>
      <c r="AO96" s="935"/>
      <c r="AP96" s="935"/>
      <c r="AQ96" s="940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2719" t="s">
        <v>120</v>
      </c>
      <c r="F97" s="2723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935"/>
      <c r="Y97" s="935"/>
      <c r="Z97" s="935"/>
      <c r="AA97" s="924"/>
      <c r="AB97" s="924"/>
      <c r="AC97" s="924"/>
      <c r="AD97" s="924"/>
      <c r="AE97" s="950"/>
      <c r="AF97" s="935"/>
      <c r="AG97" s="89"/>
      <c r="AH97" s="89"/>
      <c r="AI97" s="89"/>
      <c r="AJ97" s="89"/>
      <c r="AK97" s="89"/>
      <c r="AL97" s="935"/>
      <c r="AM97" s="924"/>
      <c r="AN97" s="924"/>
      <c r="AO97" s="924"/>
      <c r="AP97" s="924"/>
      <c r="AQ97" s="924"/>
      <c r="AR97" s="924"/>
      <c r="AS97" s="940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689"/>
      <c r="B98" s="2689"/>
      <c r="C98" s="2689"/>
      <c r="D98" s="2689"/>
      <c r="E98" s="606" t="s">
        <v>121</v>
      </c>
      <c r="F98" s="607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935"/>
      <c r="Y98" s="935"/>
      <c r="Z98" s="935"/>
      <c r="AA98" s="924"/>
      <c r="AB98" s="924"/>
      <c r="AC98" s="924"/>
      <c r="AD98" s="924"/>
      <c r="AE98" s="950"/>
      <c r="AF98" s="935"/>
      <c r="AG98" s="89"/>
      <c r="AH98" s="89"/>
      <c r="AI98" s="89"/>
      <c r="AJ98" s="89"/>
      <c r="AK98" s="89"/>
      <c r="AL98" s="935"/>
      <c r="AM98" s="924"/>
      <c r="AN98" s="924"/>
      <c r="AO98" s="924"/>
      <c r="AP98" s="924"/>
      <c r="AQ98" s="924"/>
      <c r="AR98" s="924"/>
      <c r="AS98" s="940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1018" t="s">
        <v>123</v>
      </c>
      <c r="B99" s="78">
        <v>32</v>
      </c>
      <c r="C99" s="78"/>
      <c r="D99" s="947">
        <v>32</v>
      </c>
      <c r="E99" s="948"/>
      <c r="F99" s="949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935"/>
      <c r="Y99" s="935"/>
      <c r="Z99" s="935"/>
      <c r="AA99" s="924"/>
      <c r="AB99" s="924"/>
      <c r="AC99" s="924"/>
      <c r="AD99" s="924"/>
      <c r="AE99" s="950"/>
      <c r="AF99" s="935"/>
      <c r="AG99" s="89"/>
      <c r="AH99" s="89"/>
      <c r="AI99" s="89"/>
      <c r="AJ99" s="89"/>
      <c r="AK99" s="89"/>
      <c r="AL99" s="935"/>
      <c r="AM99" s="924"/>
      <c r="AN99" s="924"/>
      <c r="AO99" s="924"/>
      <c r="AP99" s="924"/>
      <c r="AQ99" s="924"/>
      <c r="AR99" s="924"/>
      <c r="AS99" s="940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/>
      <c r="C100" s="78"/>
      <c r="D100" s="78"/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935"/>
      <c r="Y100" s="935"/>
      <c r="Z100" s="935"/>
      <c r="AA100" s="924"/>
      <c r="AB100" s="924"/>
      <c r="AC100" s="924"/>
      <c r="AD100" s="924"/>
      <c r="AE100" s="950"/>
      <c r="AF100" s="935"/>
      <c r="AG100" s="89"/>
      <c r="AH100" s="89"/>
      <c r="AI100" s="89"/>
      <c r="AJ100" s="89"/>
      <c r="AK100" s="89"/>
      <c r="AL100" s="935"/>
      <c r="AM100" s="924"/>
      <c r="AN100" s="924"/>
      <c r="AO100" s="924"/>
      <c r="AP100" s="924"/>
      <c r="AQ100" s="924"/>
      <c r="AR100" s="924"/>
      <c r="AS100" s="940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/>
      <c r="C101" s="78"/>
      <c r="D101" s="78"/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935"/>
      <c r="Y101" s="935"/>
      <c r="Z101" s="935"/>
      <c r="AA101" s="924"/>
      <c r="AB101" s="924"/>
      <c r="AC101" s="924"/>
      <c r="AD101" s="924"/>
      <c r="AE101" s="950"/>
      <c r="AF101" s="935"/>
      <c r="AG101" s="89"/>
      <c r="AH101" s="89"/>
      <c r="AI101" s="89"/>
      <c r="AJ101" s="89"/>
      <c r="AK101" s="89"/>
      <c r="AL101" s="935"/>
      <c r="AM101" s="924"/>
      <c r="AN101" s="924"/>
      <c r="AO101" s="924"/>
      <c r="AP101" s="924"/>
      <c r="AQ101" s="924"/>
      <c r="AR101" s="924"/>
      <c r="AS101" s="940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/>
      <c r="C102" s="78"/>
      <c r="D102" s="78"/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935"/>
      <c r="Y102" s="935"/>
      <c r="Z102" s="935"/>
      <c r="AA102" s="924"/>
      <c r="AB102" s="924"/>
      <c r="AC102" s="924"/>
      <c r="AD102" s="924"/>
      <c r="AE102" s="950"/>
      <c r="AF102" s="935"/>
      <c r="AG102" s="89"/>
      <c r="AH102" s="89"/>
      <c r="AI102" s="89"/>
      <c r="AJ102" s="89"/>
      <c r="AK102" s="89"/>
      <c r="AL102" s="935"/>
      <c r="AM102" s="924"/>
      <c r="AN102" s="924"/>
      <c r="AO102" s="924"/>
      <c r="AP102" s="924"/>
      <c r="AQ102" s="924"/>
      <c r="AR102" s="924"/>
      <c r="AS102" s="940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>
        <v>19</v>
      </c>
      <c r="C103" s="78"/>
      <c r="D103" s="78">
        <v>19</v>
      </c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935"/>
      <c r="Y103" s="935"/>
      <c r="Z103" s="935"/>
      <c r="AA103" s="924"/>
      <c r="AB103" s="924"/>
      <c r="AC103" s="924"/>
      <c r="AD103" s="924"/>
      <c r="AE103" s="950"/>
      <c r="AF103" s="935"/>
      <c r="AG103" s="89"/>
      <c r="AH103" s="89"/>
      <c r="AI103" s="89"/>
      <c r="AJ103" s="89"/>
      <c r="AK103" s="89"/>
      <c r="AL103" s="935"/>
      <c r="AM103" s="924"/>
      <c r="AN103" s="924"/>
      <c r="AO103" s="924"/>
      <c r="AP103" s="924"/>
      <c r="AQ103" s="924"/>
      <c r="AR103" s="924"/>
      <c r="AS103" s="940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864" t="s">
        <v>48</v>
      </c>
      <c r="B104" s="864">
        <v>51</v>
      </c>
      <c r="C104" s="864">
        <v>0</v>
      </c>
      <c r="D104" s="865">
        <f>SUM(D99:D103)</f>
        <v>51</v>
      </c>
      <c r="E104" s="866">
        <f>SUM(E99:E103)</f>
        <v>0</v>
      </c>
      <c r="F104" s="616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935"/>
      <c r="Y104" s="935"/>
      <c r="Z104" s="935"/>
      <c r="AA104" s="924"/>
      <c r="AB104" s="924"/>
      <c r="AC104" s="924"/>
      <c r="AD104" s="924"/>
      <c r="AE104" s="950"/>
      <c r="AF104" s="935"/>
      <c r="AG104" s="89"/>
      <c r="AH104" s="89"/>
      <c r="AI104" s="89"/>
      <c r="AJ104" s="89"/>
      <c r="AK104" s="89"/>
      <c r="AL104" s="935"/>
      <c r="AM104" s="924"/>
      <c r="AN104" s="924"/>
      <c r="AO104" s="924"/>
      <c r="AP104" s="924"/>
      <c r="AQ104" s="924"/>
      <c r="AR104" s="924"/>
      <c r="AS104" s="940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959" t="s">
        <v>128</v>
      </c>
      <c r="B105" s="136"/>
      <c r="C105" s="136"/>
      <c r="D105" s="136"/>
      <c r="E105" s="1019"/>
      <c r="F105" s="1020"/>
      <c r="G105" s="1021"/>
      <c r="H105" s="1021"/>
      <c r="I105" s="1021"/>
      <c r="J105" s="1021"/>
      <c r="K105" s="1022"/>
      <c r="L105" s="1019"/>
      <c r="M105" s="1019"/>
      <c r="N105" s="89"/>
      <c r="O105" s="89"/>
      <c r="P105" s="89"/>
      <c r="Q105" s="89"/>
      <c r="R105" s="89"/>
      <c r="S105" s="89"/>
      <c r="T105" s="89"/>
      <c r="U105" s="923"/>
      <c r="V105" s="935"/>
      <c r="W105" s="935"/>
      <c r="X105" s="935"/>
      <c r="Y105" s="935"/>
      <c r="Z105" s="935"/>
      <c r="AA105" s="935"/>
      <c r="AB105" s="1023"/>
      <c r="AC105" s="935"/>
      <c r="AD105" s="89"/>
      <c r="AE105" s="89"/>
      <c r="AF105" s="89"/>
      <c r="AG105" s="89"/>
      <c r="AH105" s="89"/>
      <c r="AI105" s="935"/>
      <c r="AJ105" s="935"/>
      <c r="AK105" s="935"/>
      <c r="AL105" s="935"/>
      <c r="AM105" s="935"/>
      <c r="AN105" s="935"/>
      <c r="AO105" s="935"/>
      <c r="AP105" s="940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2715" t="s">
        <v>6</v>
      </c>
      <c r="F106" s="2591"/>
      <c r="G106" s="2591"/>
      <c r="H106" s="2591"/>
      <c r="I106" s="2591"/>
      <c r="J106" s="2591"/>
      <c r="K106" s="2591"/>
      <c r="L106" s="2591"/>
      <c r="M106" s="2591"/>
      <c r="N106" s="1024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935"/>
      <c r="AK106" s="935"/>
      <c r="AL106" s="935"/>
      <c r="AM106" s="935"/>
      <c r="AN106" s="935"/>
      <c r="AO106" s="935"/>
      <c r="AP106" s="935"/>
      <c r="AQ106" s="940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452"/>
      <c r="B107" s="2725"/>
      <c r="C107" s="2458"/>
      <c r="D107" s="2717"/>
      <c r="E107" s="2715" t="s">
        <v>15</v>
      </c>
      <c r="F107" s="2724"/>
      <c r="G107" s="2715" t="s">
        <v>16</v>
      </c>
      <c r="H107" s="2724"/>
      <c r="I107" s="2715" t="s">
        <v>17</v>
      </c>
      <c r="J107" s="2724"/>
      <c r="K107" s="2715" t="s">
        <v>18</v>
      </c>
      <c r="L107" s="2724"/>
      <c r="M107" s="2715" t="s">
        <v>19</v>
      </c>
      <c r="N107" s="2716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935"/>
      <c r="AK107" s="935"/>
      <c r="AL107" s="935"/>
      <c r="AM107" s="935"/>
      <c r="AN107" s="935"/>
      <c r="AO107" s="935"/>
      <c r="AP107" s="935"/>
      <c r="AQ107" s="940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710"/>
      <c r="B108" s="648" t="s">
        <v>34</v>
      </c>
      <c r="C108" s="624" t="s">
        <v>35</v>
      </c>
      <c r="D108" s="1025" t="s">
        <v>36</v>
      </c>
      <c r="E108" s="626" t="s">
        <v>35</v>
      </c>
      <c r="F108" s="627" t="s">
        <v>36</v>
      </c>
      <c r="G108" s="626" t="s">
        <v>35</v>
      </c>
      <c r="H108" s="627" t="s">
        <v>36</v>
      </c>
      <c r="I108" s="626" t="s">
        <v>35</v>
      </c>
      <c r="J108" s="627" t="s">
        <v>36</v>
      </c>
      <c r="K108" s="626" t="s">
        <v>35</v>
      </c>
      <c r="L108" s="627" t="s">
        <v>36</v>
      </c>
      <c r="M108" s="626" t="s">
        <v>35</v>
      </c>
      <c r="N108" s="628" t="s">
        <v>36</v>
      </c>
      <c r="O108" s="2717"/>
      <c r="P108" s="2717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960" t="s">
        <v>129</v>
      </c>
      <c r="B109" s="961">
        <f>SUM(C109:D109)</f>
        <v>0</v>
      </c>
      <c r="C109" s="962">
        <f t="shared" ref="C109:D111" si="33">SUM(E109+G109+I109+K109+M109)</f>
        <v>0</v>
      </c>
      <c r="D109" s="963">
        <f t="shared" si="33"/>
        <v>0</v>
      </c>
      <c r="E109" s="942"/>
      <c r="F109" s="943"/>
      <c r="G109" s="942"/>
      <c r="H109" s="943"/>
      <c r="I109" s="942"/>
      <c r="J109" s="964"/>
      <c r="K109" s="942"/>
      <c r="L109" s="964"/>
      <c r="M109" s="1026"/>
      <c r="N109" s="1027"/>
      <c r="O109" s="943"/>
      <c r="P109" s="943"/>
      <c r="Q109" s="95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95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996" t="s">
        <v>131</v>
      </c>
      <c r="B111" s="1028">
        <f>SUM(C111:D111)</f>
        <v>0</v>
      </c>
      <c r="C111" s="1029">
        <f t="shared" si="33"/>
        <v>0</v>
      </c>
      <c r="D111" s="1009">
        <f t="shared" si="33"/>
        <v>0</v>
      </c>
      <c r="E111" s="1030"/>
      <c r="F111" s="1031"/>
      <c r="G111" s="1030"/>
      <c r="H111" s="957"/>
      <c r="I111" s="1030"/>
      <c r="J111" s="1031"/>
      <c r="K111" s="1030"/>
      <c r="L111" s="1031"/>
      <c r="M111" s="224"/>
      <c r="N111" s="958"/>
      <c r="O111" s="1031"/>
      <c r="P111" s="1031"/>
      <c r="Q111" s="95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4.25" customHeight="1" x14ac:dyDescent="0.2">
      <c r="A113" s="2611" t="s">
        <v>133</v>
      </c>
      <c r="B113" s="2613" t="s">
        <v>134</v>
      </c>
      <c r="C113" s="2614"/>
      <c r="D113" s="2615"/>
      <c r="E113" s="2616" t="s">
        <v>135</v>
      </c>
      <c r="BX113" s="3"/>
    </row>
    <row r="114" spans="1:76" s="2" customFormat="1" x14ac:dyDescent="0.2">
      <c r="A114" s="2703"/>
      <c r="B114" s="640" t="s">
        <v>136</v>
      </c>
      <c r="C114" s="640" t="s">
        <v>137</v>
      </c>
      <c r="D114" s="641" t="s">
        <v>138</v>
      </c>
      <c r="E114" s="2726"/>
      <c r="BX114" s="3"/>
    </row>
    <row r="115" spans="1:76" s="2" customFormat="1" ht="15" x14ac:dyDescent="0.25">
      <c r="A115" s="642" t="s">
        <v>48</v>
      </c>
      <c r="B115" s="643"/>
      <c r="C115" s="643"/>
      <c r="D115" s="644"/>
      <c r="E115" s="645"/>
      <c r="BX115" s="3"/>
    </row>
    <row r="116" spans="1:76" s="2" customFormat="1" ht="15" x14ac:dyDescent="0.2">
      <c r="A116" s="1032" t="s">
        <v>139</v>
      </c>
      <c r="B116" s="136"/>
      <c r="C116" s="136"/>
      <c r="H116" s="217"/>
      <c r="I116" s="217"/>
      <c r="J116" s="87"/>
      <c r="BX116" s="3"/>
    </row>
    <row r="117" spans="1:76" s="2" customFormat="1" x14ac:dyDescent="0.2">
      <c r="A117" s="2607" t="s">
        <v>3</v>
      </c>
      <c r="B117" s="2454" t="s">
        <v>5</v>
      </c>
      <c r="C117" s="2455"/>
      <c r="D117" s="2456"/>
      <c r="E117" s="2618"/>
      <c r="F117" s="2591"/>
      <c r="G117" s="2591"/>
      <c r="H117" s="2591"/>
      <c r="I117" s="2591"/>
      <c r="J117" s="2619"/>
      <c r="BX117" s="3"/>
    </row>
    <row r="118" spans="1:76" s="2" customFormat="1" ht="14.25" customHeight="1" x14ac:dyDescent="0.2">
      <c r="A118" s="2452"/>
      <c r="B118" s="2725"/>
      <c r="C118" s="2458"/>
      <c r="D118" s="2717"/>
      <c r="E118" s="2618" t="s">
        <v>140</v>
      </c>
      <c r="F118" s="2619"/>
      <c r="G118" s="2618" t="s">
        <v>141</v>
      </c>
      <c r="H118" s="2619"/>
      <c r="I118" s="2618" t="s">
        <v>142</v>
      </c>
      <c r="J118" s="2619"/>
      <c r="BX118" s="3"/>
    </row>
    <row r="119" spans="1:76" s="2" customFormat="1" x14ac:dyDescent="0.2">
      <c r="A119" s="2710"/>
      <c r="B119" s="648" t="s">
        <v>34</v>
      </c>
      <c r="C119" s="624" t="s">
        <v>35</v>
      </c>
      <c r="D119" s="1025" t="s">
        <v>36</v>
      </c>
      <c r="E119" s="626" t="s">
        <v>35</v>
      </c>
      <c r="F119" s="627" t="s">
        <v>36</v>
      </c>
      <c r="G119" s="626" t="s">
        <v>35</v>
      </c>
      <c r="H119" s="627" t="s">
        <v>36</v>
      </c>
      <c r="I119" s="626" t="s">
        <v>35</v>
      </c>
      <c r="J119" s="627" t="s">
        <v>36</v>
      </c>
      <c r="BX119" s="3"/>
    </row>
    <row r="120" spans="1:76" s="2" customFormat="1" ht="21" x14ac:dyDescent="0.2">
      <c r="A120" s="960" t="s">
        <v>143</v>
      </c>
      <c r="B120" s="961">
        <f>SUM(C120:D120)</f>
        <v>0</v>
      </c>
      <c r="C120" s="962">
        <f t="shared" ref="C120:D122" si="37">+E120+G120+I120</f>
        <v>0</v>
      </c>
      <c r="D120" s="963">
        <f t="shared" si="37"/>
        <v>0</v>
      </c>
      <c r="E120" s="942"/>
      <c r="F120" s="943"/>
      <c r="G120" s="942"/>
      <c r="H120" s="943"/>
      <c r="I120" s="942"/>
      <c r="J120" s="964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31.5" x14ac:dyDescent="0.2">
      <c r="A122" s="166" t="s">
        <v>145</v>
      </c>
      <c r="B122" s="1028">
        <f>SUM(C122:D122)</f>
        <v>0</v>
      </c>
      <c r="C122" s="1029">
        <f t="shared" si="37"/>
        <v>0</v>
      </c>
      <c r="D122" s="1009">
        <f t="shared" si="37"/>
        <v>0</v>
      </c>
      <c r="E122" s="1030"/>
      <c r="F122" s="1031"/>
      <c r="G122" s="1030"/>
      <c r="H122" s="1033"/>
      <c r="I122" s="1030"/>
      <c r="J122" s="1031"/>
      <c r="BX122" s="3"/>
    </row>
    <row r="123" spans="1:76" s="2" customFormat="1" ht="15.75" x14ac:dyDescent="0.25">
      <c r="A123" s="1034" t="s">
        <v>146</v>
      </c>
      <c r="B123" s="459"/>
      <c r="C123" s="167"/>
      <c r="D123" s="167"/>
      <c r="F123" s="218"/>
      <c r="G123" s="219"/>
      <c r="H123" s="219"/>
      <c r="I123"/>
      <c r="BX123" s="3"/>
    </row>
    <row r="124" spans="1:76" s="2" customFormat="1" ht="14.25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2618" t="s">
        <v>149</v>
      </c>
      <c r="H124" s="2591"/>
      <c r="I124" s="2619"/>
      <c r="BX124" s="3"/>
    </row>
    <row r="125" spans="1:76" s="2" customFormat="1" ht="42" x14ac:dyDescent="0.2">
      <c r="A125" s="2717"/>
      <c r="B125" s="2710"/>
      <c r="C125" s="626" t="s">
        <v>35</v>
      </c>
      <c r="D125" s="660" t="s">
        <v>36</v>
      </c>
      <c r="E125" s="661" t="s">
        <v>150</v>
      </c>
      <c r="F125" s="627" t="s">
        <v>151</v>
      </c>
      <c r="G125" s="661" t="s">
        <v>152</v>
      </c>
      <c r="H125" s="662" t="s">
        <v>153</v>
      </c>
      <c r="I125" s="627" t="s">
        <v>154</v>
      </c>
      <c r="BX125" s="3"/>
    </row>
    <row r="126" spans="1:76" s="2" customFormat="1" x14ac:dyDescent="0.2">
      <c r="A126" s="663" t="s">
        <v>155</v>
      </c>
      <c r="B126" s="664">
        <f>SUM(C126:D126)</f>
        <v>0</v>
      </c>
      <c r="C126" s="665"/>
      <c r="D126" s="666"/>
      <c r="E126" s="665"/>
      <c r="F126" s="667"/>
      <c r="G126" s="665"/>
      <c r="H126" s="665"/>
      <c r="I126" s="667"/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ht="14.25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2618" t="s">
        <v>6</v>
      </c>
      <c r="G128" s="2591"/>
      <c r="H128" s="2591"/>
      <c r="I128" s="2591"/>
      <c r="J128" s="2591"/>
      <c r="K128" s="2591"/>
      <c r="L128" s="2591"/>
      <c r="M128" s="2591"/>
      <c r="N128" s="2591"/>
      <c r="O128" s="2591"/>
      <c r="P128" s="2591"/>
      <c r="Q128" s="2591"/>
      <c r="R128" s="2591"/>
      <c r="S128" s="2591"/>
      <c r="T128" s="2591"/>
      <c r="U128" s="2591"/>
      <c r="V128" s="2591"/>
      <c r="W128" s="2591"/>
      <c r="X128" s="2591"/>
      <c r="Y128" s="2591"/>
      <c r="Z128" s="2591"/>
      <c r="AA128" s="2591"/>
      <c r="AB128" s="2591"/>
      <c r="AC128" s="2591"/>
      <c r="AD128" s="2591"/>
      <c r="AE128" s="2591"/>
      <c r="AF128" s="2591"/>
      <c r="AG128" s="2591"/>
      <c r="AH128" s="2591"/>
      <c r="AI128" s="2591"/>
      <c r="AJ128" s="2591"/>
      <c r="AK128" s="2591"/>
      <c r="AL128" s="2591"/>
      <c r="AM128" s="2623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452"/>
      <c r="B129" s="2452"/>
      <c r="C129" s="2725"/>
      <c r="D129" s="2458"/>
      <c r="E129" s="2717"/>
      <c r="F129" s="2618" t="s">
        <v>15</v>
      </c>
      <c r="G129" s="2619"/>
      <c r="H129" s="2618" t="s">
        <v>16</v>
      </c>
      <c r="I129" s="2619"/>
      <c r="J129" s="2618" t="s">
        <v>17</v>
      </c>
      <c r="K129" s="2619"/>
      <c r="L129" s="2618" t="s">
        <v>18</v>
      </c>
      <c r="M129" s="2619"/>
      <c r="N129" s="2618" t="s">
        <v>19</v>
      </c>
      <c r="O129" s="2619"/>
      <c r="P129" s="2613" t="s">
        <v>20</v>
      </c>
      <c r="Q129" s="2624"/>
      <c r="R129" s="2613" t="s">
        <v>21</v>
      </c>
      <c r="S129" s="2624"/>
      <c r="T129" s="2613" t="s">
        <v>22</v>
      </c>
      <c r="U129" s="2624"/>
      <c r="V129" s="2613" t="s">
        <v>23</v>
      </c>
      <c r="W129" s="2624"/>
      <c r="X129" s="2613" t="s">
        <v>24</v>
      </c>
      <c r="Y129" s="2624"/>
      <c r="Z129" s="2613" t="s">
        <v>25</v>
      </c>
      <c r="AA129" s="2624"/>
      <c r="AB129" s="2613" t="s">
        <v>26</v>
      </c>
      <c r="AC129" s="2624"/>
      <c r="AD129" s="2613" t="s">
        <v>27</v>
      </c>
      <c r="AE129" s="2624"/>
      <c r="AF129" s="2613" t="s">
        <v>28</v>
      </c>
      <c r="AG129" s="2624"/>
      <c r="AH129" s="2613" t="s">
        <v>29</v>
      </c>
      <c r="AI129" s="2624"/>
      <c r="AJ129" s="2613" t="s">
        <v>30</v>
      </c>
      <c r="AK129" s="2624"/>
      <c r="AL129" s="2613" t="s">
        <v>31</v>
      </c>
      <c r="AM129" s="2615"/>
      <c r="AN129" s="2463"/>
      <c r="AO129" s="2463"/>
      <c r="AP129" s="2463"/>
      <c r="AQ129" s="2472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710"/>
      <c r="B130" s="2710"/>
      <c r="C130" s="573" t="s">
        <v>34</v>
      </c>
      <c r="D130" s="668" t="s">
        <v>35</v>
      </c>
      <c r="E130" s="426" t="s">
        <v>36</v>
      </c>
      <c r="F130" s="626" t="s">
        <v>35</v>
      </c>
      <c r="G130" s="426" t="s">
        <v>36</v>
      </c>
      <c r="H130" s="626" t="s">
        <v>35</v>
      </c>
      <c r="I130" s="426" t="s">
        <v>36</v>
      </c>
      <c r="J130" s="626" t="s">
        <v>35</v>
      </c>
      <c r="K130" s="426" t="s">
        <v>36</v>
      </c>
      <c r="L130" s="626" t="s">
        <v>35</v>
      </c>
      <c r="M130" s="426" t="s">
        <v>36</v>
      </c>
      <c r="N130" s="626" t="s">
        <v>35</v>
      </c>
      <c r="O130" s="426" t="s">
        <v>36</v>
      </c>
      <c r="P130" s="626" t="s">
        <v>35</v>
      </c>
      <c r="Q130" s="426" t="s">
        <v>36</v>
      </c>
      <c r="R130" s="626" t="s">
        <v>35</v>
      </c>
      <c r="S130" s="426" t="s">
        <v>36</v>
      </c>
      <c r="T130" s="626" t="s">
        <v>35</v>
      </c>
      <c r="U130" s="426" t="s">
        <v>36</v>
      </c>
      <c r="V130" s="626" t="s">
        <v>35</v>
      </c>
      <c r="W130" s="426" t="s">
        <v>36</v>
      </c>
      <c r="X130" s="626" t="s">
        <v>35</v>
      </c>
      <c r="Y130" s="426" t="s">
        <v>36</v>
      </c>
      <c r="Z130" s="626" t="s">
        <v>35</v>
      </c>
      <c r="AA130" s="426" t="s">
        <v>36</v>
      </c>
      <c r="AB130" s="626" t="s">
        <v>35</v>
      </c>
      <c r="AC130" s="426" t="s">
        <v>36</v>
      </c>
      <c r="AD130" s="626" t="s">
        <v>35</v>
      </c>
      <c r="AE130" s="426" t="s">
        <v>36</v>
      </c>
      <c r="AF130" s="626" t="s">
        <v>35</v>
      </c>
      <c r="AG130" s="426" t="s">
        <v>36</v>
      </c>
      <c r="AH130" s="626" t="s">
        <v>35</v>
      </c>
      <c r="AI130" s="426" t="s">
        <v>36</v>
      </c>
      <c r="AJ130" s="626" t="s">
        <v>35</v>
      </c>
      <c r="AK130" s="426" t="s">
        <v>36</v>
      </c>
      <c r="AL130" s="626" t="s">
        <v>35</v>
      </c>
      <c r="AM130" s="20" t="s">
        <v>36</v>
      </c>
      <c r="AN130" s="2717"/>
      <c r="AO130" s="2717"/>
      <c r="AP130" s="2717"/>
      <c r="AQ130" s="2703"/>
      <c r="AR130" s="2717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968" t="s">
        <v>159</v>
      </c>
      <c r="C131" s="969">
        <f>SUM(D131+E131)</f>
        <v>66</v>
      </c>
      <c r="D131" s="970">
        <f t="shared" ref="D131:E134" si="38">SUM(F131+H131+J131+L131+N131+P131+R131+T131+V131+X131+Z131+AB131+AD131+AF131+AH131+AJ131+AL131)</f>
        <v>27</v>
      </c>
      <c r="E131" s="971">
        <f t="shared" si="38"/>
        <v>39</v>
      </c>
      <c r="F131" s="948">
        <v>1</v>
      </c>
      <c r="G131" s="972">
        <v>0</v>
      </c>
      <c r="H131" s="948">
        <v>2</v>
      </c>
      <c r="I131" s="972">
        <v>1</v>
      </c>
      <c r="J131" s="948">
        <v>9</v>
      </c>
      <c r="K131" s="972">
        <v>10</v>
      </c>
      <c r="L131" s="948">
        <v>10</v>
      </c>
      <c r="M131" s="972">
        <v>20</v>
      </c>
      <c r="N131" s="948">
        <v>1</v>
      </c>
      <c r="O131" s="972">
        <v>4</v>
      </c>
      <c r="P131" s="948">
        <v>0</v>
      </c>
      <c r="Q131" s="972">
        <v>1</v>
      </c>
      <c r="R131" s="948">
        <v>0</v>
      </c>
      <c r="S131" s="972">
        <v>0</v>
      </c>
      <c r="T131" s="948">
        <v>1</v>
      </c>
      <c r="U131" s="972">
        <v>2</v>
      </c>
      <c r="V131" s="948">
        <v>0</v>
      </c>
      <c r="W131" s="972">
        <v>0</v>
      </c>
      <c r="X131" s="948">
        <v>0</v>
      </c>
      <c r="Y131" s="972">
        <v>0</v>
      </c>
      <c r="Z131" s="948">
        <v>0</v>
      </c>
      <c r="AA131" s="972">
        <v>0</v>
      </c>
      <c r="AB131" s="948">
        <v>2</v>
      </c>
      <c r="AC131" s="972">
        <v>1</v>
      </c>
      <c r="AD131" s="948">
        <v>0</v>
      </c>
      <c r="AE131" s="972">
        <v>0</v>
      </c>
      <c r="AF131" s="948">
        <v>1</v>
      </c>
      <c r="AG131" s="972">
        <v>0</v>
      </c>
      <c r="AH131" s="948">
        <v>0</v>
      </c>
      <c r="AI131" s="972">
        <v>0</v>
      </c>
      <c r="AJ131" s="948">
        <v>0</v>
      </c>
      <c r="AK131" s="972">
        <v>0</v>
      </c>
      <c r="AL131" s="948">
        <v>0</v>
      </c>
      <c r="AM131" s="973">
        <v>0</v>
      </c>
      <c r="AN131" s="949">
        <v>66</v>
      </c>
      <c r="AO131" s="949">
        <v>8</v>
      </c>
      <c r="AP131" s="949">
        <v>3</v>
      </c>
      <c r="AQ131" s="947">
        <v>0</v>
      </c>
      <c r="AR131" s="949">
        <v>0</v>
      </c>
      <c r="AS131" s="95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52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95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52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95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2727"/>
      <c r="B134" s="678" t="s">
        <v>48</v>
      </c>
      <c r="C134" s="679">
        <f>SUM(D134+E134)</f>
        <v>66</v>
      </c>
      <c r="D134" s="680">
        <f t="shared" si="38"/>
        <v>27</v>
      </c>
      <c r="E134" s="681">
        <f t="shared" si="38"/>
        <v>39</v>
      </c>
      <c r="F134" s="682">
        <f>SUM(F131:F133)</f>
        <v>1</v>
      </c>
      <c r="G134" s="683">
        <f t="shared" ref="G134:AR134" si="41">SUM(G131:G133)</f>
        <v>0</v>
      </c>
      <c r="H134" s="682">
        <f t="shared" si="41"/>
        <v>2</v>
      </c>
      <c r="I134" s="683">
        <f t="shared" si="41"/>
        <v>1</v>
      </c>
      <c r="J134" s="682">
        <f t="shared" si="41"/>
        <v>9</v>
      </c>
      <c r="K134" s="684">
        <f t="shared" si="41"/>
        <v>10</v>
      </c>
      <c r="L134" s="682">
        <f t="shared" si="41"/>
        <v>10</v>
      </c>
      <c r="M134" s="684">
        <f t="shared" si="41"/>
        <v>20</v>
      </c>
      <c r="N134" s="682">
        <f t="shared" si="41"/>
        <v>1</v>
      </c>
      <c r="O134" s="684">
        <f t="shared" si="41"/>
        <v>4</v>
      </c>
      <c r="P134" s="682">
        <f t="shared" si="41"/>
        <v>0</v>
      </c>
      <c r="Q134" s="684">
        <f t="shared" si="41"/>
        <v>1</v>
      </c>
      <c r="R134" s="682">
        <f t="shared" si="41"/>
        <v>0</v>
      </c>
      <c r="S134" s="684">
        <f t="shared" si="41"/>
        <v>0</v>
      </c>
      <c r="T134" s="682">
        <f t="shared" si="41"/>
        <v>1</v>
      </c>
      <c r="U134" s="684">
        <f t="shared" si="41"/>
        <v>2</v>
      </c>
      <c r="V134" s="682">
        <f t="shared" si="41"/>
        <v>0</v>
      </c>
      <c r="W134" s="684">
        <f t="shared" si="41"/>
        <v>0</v>
      </c>
      <c r="X134" s="682">
        <f t="shared" si="41"/>
        <v>0</v>
      </c>
      <c r="Y134" s="684">
        <f t="shared" si="41"/>
        <v>0</v>
      </c>
      <c r="Z134" s="682">
        <f t="shared" si="41"/>
        <v>0</v>
      </c>
      <c r="AA134" s="684">
        <f t="shared" si="41"/>
        <v>0</v>
      </c>
      <c r="AB134" s="682">
        <f t="shared" si="41"/>
        <v>2</v>
      </c>
      <c r="AC134" s="684">
        <f t="shared" si="41"/>
        <v>1</v>
      </c>
      <c r="AD134" s="682">
        <f t="shared" si="41"/>
        <v>0</v>
      </c>
      <c r="AE134" s="684">
        <f t="shared" si="41"/>
        <v>0</v>
      </c>
      <c r="AF134" s="682">
        <f t="shared" si="41"/>
        <v>1</v>
      </c>
      <c r="AG134" s="684">
        <f t="shared" si="41"/>
        <v>0</v>
      </c>
      <c r="AH134" s="682">
        <f t="shared" si="41"/>
        <v>0</v>
      </c>
      <c r="AI134" s="684">
        <f t="shared" si="41"/>
        <v>0</v>
      </c>
      <c r="AJ134" s="682">
        <f t="shared" si="41"/>
        <v>0</v>
      </c>
      <c r="AK134" s="684">
        <f t="shared" si="41"/>
        <v>0</v>
      </c>
      <c r="AL134" s="685">
        <f t="shared" si="41"/>
        <v>0</v>
      </c>
      <c r="AM134" s="686">
        <f t="shared" si="41"/>
        <v>0</v>
      </c>
      <c r="AN134" s="683">
        <f t="shared" si="41"/>
        <v>66</v>
      </c>
      <c r="AO134" s="683">
        <f t="shared" si="41"/>
        <v>8</v>
      </c>
      <c r="AP134" s="683">
        <f>SUM(AP131:AP133)</f>
        <v>3</v>
      </c>
      <c r="AQ134" s="687">
        <f t="shared" si="41"/>
        <v>0</v>
      </c>
      <c r="AR134" s="683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220" t="s">
        <v>162</v>
      </c>
      <c r="B135" s="221"/>
      <c r="C135" s="221"/>
      <c r="D135" s="221"/>
      <c r="E135" s="221"/>
      <c r="F135" s="221"/>
      <c r="G135" s="222"/>
      <c r="H135" s="223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2613" t="s">
        <v>164</v>
      </c>
      <c r="C136" s="2614"/>
      <c r="D136" s="2614"/>
      <c r="E136" s="2614"/>
      <c r="F136" s="2624"/>
      <c r="G136" s="692"/>
      <c r="H136" s="2527" t="s">
        <v>165</v>
      </c>
      <c r="I136" s="2628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452"/>
      <c r="B137" s="2468" t="s">
        <v>48</v>
      </c>
      <c r="C137" s="2613" t="s">
        <v>166</v>
      </c>
      <c r="D137" s="2614"/>
      <c r="E137" s="2614"/>
      <c r="F137" s="2624"/>
      <c r="G137" s="2531" t="s">
        <v>167</v>
      </c>
      <c r="H137" s="2529"/>
      <c r="I137" s="2628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710"/>
      <c r="B138" s="2728"/>
      <c r="C138" s="626" t="s">
        <v>168</v>
      </c>
      <c r="D138" s="661" t="s">
        <v>169</v>
      </c>
      <c r="E138" s="662" t="s">
        <v>170</v>
      </c>
      <c r="F138" s="660" t="s">
        <v>171</v>
      </c>
      <c r="G138" s="2729"/>
      <c r="H138" s="627" t="s">
        <v>172</v>
      </c>
      <c r="I138" s="693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1</v>
      </c>
      <c r="C139" s="28"/>
      <c r="D139" s="175"/>
      <c r="E139" s="176"/>
      <c r="F139" s="30"/>
      <c r="G139" s="31"/>
      <c r="H139" s="177">
        <v>1</v>
      </c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7</v>
      </c>
      <c r="C140" s="28"/>
      <c r="D140" s="175"/>
      <c r="E140" s="176"/>
      <c r="F140" s="30"/>
      <c r="G140" s="31"/>
      <c r="H140" s="177">
        <v>7</v>
      </c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2</v>
      </c>
      <c r="C141" s="28"/>
      <c r="D141" s="175"/>
      <c r="E141" s="176"/>
      <c r="F141" s="30"/>
      <c r="G141" s="31"/>
      <c r="H141" s="177">
        <v>2</v>
      </c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2</v>
      </c>
      <c r="C142" s="28"/>
      <c r="D142" s="175"/>
      <c r="E142" s="176"/>
      <c r="F142" s="30"/>
      <c r="G142" s="31"/>
      <c r="H142" s="177">
        <v>2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0</v>
      </c>
      <c r="C143" s="28"/>
      <c r="D143" s="175"/>
      <c r="E143" s="176"/>
      <c r="F143" s="30"/>
      <c r="G143" s="31"/>
      <c r="H143" s="177"/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0</v>
      </c>
      <c r="C144" s="28"/>
      <c r="D144" s="175"/>
      <c r="E144" s="176"/>
      <c r="F144" s="30"/>
      <c r="G144" s="31"/>
      <c r="H144" s="177"/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0</v>
      </c>
      <c r="C145" s="37"/>
      <c r="D145" s="181"/>
      <c r="E145" s="182"/>
      <c r="F145" s="39"/>
      <c r="G145" s="40"/>
      <c r="H145" s="183"/>
      <c r="I145" s="184"/>
    </row>
    <row r="146" spans="1:75" s="2" customFormat="1" x14ac:dyDescent="0.2">
      <c r="A146" s="1035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/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220" t="s">
        <v>183</v>
      </c>
    </row>
    <row r="149" spans="1:75" s="2" customFormat="1" ht="21" x14ac:dyDescent="0.2">
      <c r="A149" s="695" t="s">
        <v>184</v>
      </c>
      <c r="B149" s="696" t="s">
        <v>185</v>
      </c>
      <c r="C149" s="696" t="s">
        <v>186</v>
      </c>
      <c r="BV149" s="3"/>
      <c r="BW149" s="3"/>
    </row>
    <row r="150" spans="1:75" s="2" customFormat="1" ht="21" x14ac:dyDescent="0.2">
      <c r="A150" s="1036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2533" t="s">
        <v>189</v>
      </c>
      <c r="B152" s="2533"/>
      <c r="C152" s="2533"/>
      <c r="D152" s="2533"/>
      <c r="E152" s="2533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2638" t="s">
        <v>6</v>
      </c>
      <c r="G153" s="2639"/>
      <c r="H153" s="2639"/>
      <c r="I153" s="2639"/>
      <c r="J153" s="2639"/>
      <c r="K153" s="2639"/>
      <c r="L153" s="2639"/>
      <c r="M153" s="2639"/>
      <c r="N153" s="2639"/>
      <c r="O153" s="2639"/>
      <c r="P153" s="2639"/>
      <c r="Q153" s="2639"/>
      <c r="R153" s="2639"/>
      <c r="S153" s="2639"/>
      <c r="T153" s="2639"/>
      <c r="U153" s="2639"/>
      <c r="V153" s="2639"/>
      <c r="W153" s="2639"/>
      <c r="X153" s="2639"/>
      <c r="Y153" s="2639"/>
      <c r="Z153" s="2639"/>
      <c r="AA153" s="2639"/>
      <c r="AB153" s="2639"/>
      <c r="AC153" s="2639"/>
      <c r="AD153" s="2639"/>
      <c r="AE153" s="2639"/>
      <c r="AF153" s="2639"/>
      <c r="AG153" s="2639"/>
      <c r="AH153" s="2639"/>
      <c r="AI153" s="2639"/>
      <c r="AJ153" s="2639"/>
      <c r="AK153" s="2639"/>
      <c r="AL153" s="2639"/>
      <c r="AM153" s="2640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535"/>
      <c r="B154" s="2535"/>
      <c r="C154" s="2731"/>
      <c r="D154" s="2541"/>
      <c r="E154" s="2732"/>
      <c r="F154" s="2638" t="s">
        <v>193</v>
      </c>
      <c r="G154" s="2650"/>
      <c r="H154" s="2638" t="s">
        <v>194</v>
      </c>
      <c r="I154" s="2650"/>
      <c r="J154" s="2638" t="s">
        <v>195</v>
      </c>
      <c r="K154" s="2650"/>
      <c r="L154" s="2638" t="s">
        <v>196</v>
      </c>
      <c r="M154" s="2650"/>
      <c r="N154" s="2638" t="s">
        <v>197</v>
      </c>
      <c r="O154" s="2650"/>
      <c r="P154" s="2641" t="s">
        <v>198</v>
      </c>
      <c r="Q154" s="2642"/>
      <c r="R154" s="2641" t="s">
        <v>199</v>
      </c>
      <c r="S154" s="2642"/>
      <c r="T154" s="2641" t="s">
        <v>200</v>
      </c>
      <c r="U154" s="2642"/>
      <c r="V154" s="2641" t="s">
        <v>201</v>
      </c>
      <c r="W154" s="2642"/>
      <c r="X154" s="2641" t="s">
        <v>202</v>
      </c>
      <c r="Y154" s="2642"/>
      <c r="Z154" s="2641" t="s">
        <v>203</v>
      </c>
      <c r="AA154" s="2642"/>
      <c r="AB154" s="2641" t="s">
        <v>204</v>
      </c>
      <c r="AC154" s="2642"/>
      <c r="AD154" s="2641" t="s">
        <v>205</v>
      </c>
      <c r="AE154" s="2642"/>
      <c r="AF154" s="2641" t="s">
        <v>206</v>
      </c>
      <c r="AG154" s="2642"/>
      <c r="AH154" s="2641" t="s">
        <v>207</v>
      </c>
      <c r="AI154" s="2642"/>
      <c r="AJ154" s="2641" t="s">
        <v>208</v>
      </c>
      <c r="AK154" s="2642"/>
      <c r="AL154" s="2641" t="s">
        <v>209</v>
      </c>
      <c r="AM154" s="2645"/>
      <c r="AN154" s="2546"/>
      <c r="AO154" s="2463"/>
      <c r="AP154" s="2463"/>
      <c r="AQ154" s="2546"/>
      <c r="AR154" s="2546"/>
      <c r="AS154" s="2546"/>
      <c r="AT154" s="2546"/>
      <c r="AU154" s="2731"/>
      <c r="AV154" s="2732"/>
      <c r="BV154" s="3"/>
      <c r="BW154" s="3"/>
    </row>
    <row r="155" spans="1:75" s="2" customFormat="1" x14ac:dyDescent="0.2">
      <c r="A155" s="2730"/>
      <c r="B155" s="2730"/>
      <c r="C155" s="698" t="s">
        <v>34</v>
      </c>
      <c r="D155" s="699" t="s">
        <v>35</v>
      </c>
      <c r="E155" s="428" t="s">
        <v>36</v>
      </c>
      <c r="F155" s="700" t="s">
        <v>35</v>
      </c>
      <c r="G155" s="428" t="s">
        <v>36</v>
      </c>
      <c r="H155" s="700" t="s">
        <v>35</v>
      </c>
      <c r="I155" s="428" t="s">
        <v>36</v>
      </c>
      <c r="J155" s="700" t="s">
        <v>35</v>
      </c>
      <c r="K155" s="428" t="s">
        <v>36</v>
      </c>
      <c r="L155" s="700" t="s">
        <v>35</v>
      </c>
      <c r="M155" s="428" t="s">
        <v>36</v>
      </c>
      <c r="N155" s="700" t="s">
        <v>35</v>
      </c>
      <c r="O155" s="428" t="s">
        <v>36</v>
      </c>
      <c r="P155" s="700" t="s">
        <v>35</v>
      </c>
      <c r="Q155" s="428" t="s">
        <v>36</v>
      </c>
      <c r="R155" s="700" t="s">
        <v>35</v>
      </c>
      <c r="S155" s="428" t="s">
        <v>36</v>
      </c>
      <c r="T155" s="700" t="s">
        <v>35</v>
      </c>
      <c r="U155" s="428" t="s">
        <v>36</v>
      </c>
      <c r="V155" s="700" t="s">
        <v>35</v>
      </c>
      <c r="W155" s="428" t="s">
        <v>36</v>
      </c>
      <c r="X155" s="700" t="s">
        <v>35</v>
      </c>
      <c r="Y155" s="428" t="s">
        <v>36</v>
      </c>
      <c r="Z155" s="700" t="s">
        <v>35</v>
      </c>
      <c r="AA155" s="428" t="s">
        <v>36</v>
      </c>
      <c r="AB155" s="700" t="s">
        <v>35</v>
      </c>
      <c r="AC155" s="428" t="s">
        <v>36</v>
      </c>
      <c r="AD155" s="700" t="s">
        <v>35</v>
      </c>
      <c r="AE155" s="428" t="s">
        <v>36</v>
      </c>
      <c r="AF155" s="700" t="s">
        <v>35</v>
      </c>
      <c r="AG155" s="428" t="s">
        <v>36</v>
      </c>
      <c r="AH155" s="700" t="s">
        <v>35</v>
      </c>
      <c r="AI155" s="428" t="s">
        <v>36</v>
      </c>
      <c r="AJ155" s="700" t="s">
        <v>35</v>
      </c>
      <c r="AK155" s="428" t="s">
        <v>36</v>
      </c>
      <c r="AL155" s="700" t="s">
        <v>35</v>
      </c>
      <c r="AM155" s="194" t="s">
        <v>36</v>
      </c>
      <c r="AN155" s="2732"/>
      <c r="AO155" s="2717"/>
      <c r="AP155" s="2717"/>
      <c r="AQ155" s="2732"/>
      <c r="AR155" s="2732"/>
      <c r="AS155" s="2732"/>
      <c r="AT155" s="2732"/>
      <c r="AU155" s="1037" t="s">
        <v>32</v>
      </c>
      <c r="AV155" s="1037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1038" t="s">
        <v>38</v>
      </c>
      <c r="C156" s="891">
        <f>SUM(D156+E156)</f>
        <v>0</v>
      </c>
      <c r="D156" s="892">
        <f>SUM(F156+H156+J156+L156+N156+P156+R156+T156+V156+X156+Z156+AB156+AD156+AF156+AH156+AJ156+AL156)</f>
        <v>0</v>
      </c>
      <c r="E156" s="1039">
        <f>SUM(G156+I156+K156+M156+O156+Q156+S156+U156+W156+Y156+AA156+AC156+AE156+AG156+AI156+AK156+AM156)</f>
        <v>0</v>
      </c>
      <c r="F156" s="894"/>
      <c r="G156" s="1040"/>
      <c r="H156" s="894"/>
      <c r="I156" s="1040"/>
      <c r="J156" s="894"/>
      <c r="K156" s="896"/>
      <c r="L156" s="894"/>
      <c r="M156" s="896"/>
      <c r="N156" s="894"/>
      <c r="O156" s="896"/>
      <c r="P156" s="894"/>
      <c r="Q156" s="896"/>
      <c r="R156" s="894"/>
      <c r="S156" s="896"/>
      <c r="T156" s="894"/>
      <c r="U156" s="896"/>
      <c r="V156" s="894"/>
      <c r="W156" s="896"/>
      <c r="X156" s="894"/>
      <c r="Y156" s="896"/>
      <c r="Z156" s="894"/>
      <c r="AA156" s="896"/>
      <c r="AB156" s="894"/>
      <c r="AC156" s="896"/>
      <c r="AD156" s="894"/>
      <c r="AE156" s="896"/>
      <c r="AF156" s="894"/>
      <c r="AG156" s="896"/>
      <c r="AH156" s="894"/>
      <c r="AI156" s="896"/>
      <c r="AJ156" s="894"/>
      <c r="AK156" s="896"/>
      <c r="AL156" s="1041"/>
      <c r="AM156" s="898"/>
      <c r="AN156" s="1040"/>
      <c r="AO156" s="1040"/>
      <c r="AP156" s="1040"/>
      <c r="AQ156" s="1040"/>
      <c r="AR156" s="1040"/>
      <c r="AS156" s="1040"/>
      <c r="AT156" s="1040"/>
      <c r="AU156" s="1040"/>
      <c r="AV156" s="1040"/>
      <c r="BV156" s="3"/>
      <c r="BW156" s="3"/>
    </row>
    <row r="157" spans="1:75" s="2" customFormat="1" x14ac:dyDescent="0.2">
      <c r="A157" s="2553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553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553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553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553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553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553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553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553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2735"/>
      <c r="B166" s="711" t="s">
        <v>48</v>
      </c>
      <c r="C166" s="712">
        <f t="shared" si="43"/>
        <v>0</v>
      </c>
      <c r="D166" s="713">
        <f t="shared" si="45"/>
        <v>0</v>
      </c>
      <c r="E166" s="714">
        <f t="shared" si="44"/>
        <v>0</v>
      </c>
      <c r="F166" s="715">
        <f>SUM(F156:F165)</f>
        <v>0</v>
      </c>
      <c r="G166" s="716">
        <f t="shared" ref="G166:AT166" si="46">SUM(G156:G165)</f>
        <v>0</v>
      </c>
      <c r="H166" s="715">
        <f t="shared" si="46"/>
        <v>0</v>
      </c>
      <c r="I166" s="716">
        <f t="shared" si="46"/>
        <v>0</v>
      </c>
      <c r="J166" s="715">
        <f t="shared" si="46"/>
        <v>0</v>
      </c>
      <c r="K166" s="717">
        <f t="shared" si="46"/>
        <v>0</v>
      </c>
      <c r="L166" s="715">
        <f t="shared" si="46"/>
        <v>0</v>
      </c>
      <c r="M166" s="717">
        <f t="shared" si="46"/>
        <v>0</v>
      </c>
      <c r="N166" s="715">
        <f t="shared" si="46"/>
        <v>0</v>
      </c>
      <c r="O166" s="717">
        <f t="shared" si="46"/>
        <v>0</v>
      </c>
      <c r="P166" s="715">
        <f t="shared" si="46"/>
        <v>0</v>
      </c>
      <c r="Q166" s="717">
        <f t="shared" si="46"/>
        <v>0</v>
      </c>
      <c r="R166" s="715">
        <f t="shared" si="46"/>
        <v>0</v>
      </c>
      <c r="S166" s="717">
        <f t="shared" si="46"/>
        <v>0</v>
      </c>
      <c r="T166" s="715">
        <f t="shared" si="46"/>
        <v>0</v>
      </c>
      <c r="U166" s="717">
        <f t="shared" si="46"/>
        <v>0</v>
      </c>
      <c r="V166" s="715">
        <f t="shared" si="46"/>
        <v>0</v>
      </c>
      <c r="W166" s="717">
        <f t="shared" si="46"/>
        <v>0</v>
      </c>
      <c r="X166" s="715">
        <f t="shared" si="46"/>
        <v>0</v>
      </c>
      <c r="Y166" s="717">
        <f t="shared" si="46"/>
        <v>0</v>
      </c>
      <c r="Z166" s="715">
        <f t="shared" si="46"/>
        <v>0</v>
      </c>
      <c r="AA166" s="717">
        <f t="shared" si="46"/>
        <v>0</v>
      </c>
      <c r="AB166" s="715">
        <f t="shared" si="46"/>
        <v>0</v>
      </c>
      <c r="AC166" s="717">
        <f t="shared" si="46"/>
        <v>0</v>
      </c>
      <c r="AD166" s="715">
        <f t="shared" si="46"/>
        <v>0</v>
      </c>
      <c r="AE166" s="717">
        <f t="shared" si="46"/>
        <v>0</v>
      </c>
      <c r="AF166" s="715">
        <f t="shared" si="46"/>
        <v>0</v>
      </c>
      <c r="AG166" s="717">
        <f t="shared" si="46"/>
        <v>0</v>
      </c>
      <c r="AH166" s="715">
        <f t="shared" si="46"/>
        <v>0</v>
      </c>
      <c r="AI166" s="717">
        <f t="shared" si="46"/>
        <v>0</v>
      </c>
      <c r="AJ166" s="715">
        <f t="shared" si="46"/>
        <v>0</v>
      </c>
      <c r="AK166" s="717">
        <f t="shared" si="46"/>
        <v>0</v>
      </c>
      <c r="AL166" s="718">
        <f t="shared" si="46"/>
        <v>0</v>
      </c>
      <c r="AM166" s="719">
        <f t="shared" si="46"/>
        <v>0</v>
      </c>
      <c r="AN166" s="716">
        <f t="shared" si="46"/>
        <v>0</v>
      </c>
      <c r="AO166" s="716">
        <f t="shared" si="46"/>
        <v>0</v>
      </c>
      <c r="AP166" s="716">
        <f t="shared" si="46"/>
        <v>0</v>
      </c>
      <c r="AQ166" s="716">
        <f t="shared" si="46"/>
        <v>0</v>
      </c>
      <c r="AR166" s="716">
        <f t="shared" si="46"/>
        <v>0</v>
      </c>
      <c r="AS166" s="716">
        <f t="shared" si="46"/>
        <v>0</v>
      </c>
      <c r="AT166" s="716">
        <f t="shared" si="46"/>
        <v>0</v>
      </c>
      <c r="AU166" s="716">
        <f>SUM(AU156:AU165)</f>
        <v>0</v>
      </c>
      <c r="AV166" s="716">
        <f>SUM(AV156:AV165)</f>
        <v>0</v>
      </c>
      <c r="BV166" s="3"/>
      <c r="BW166" s="3"/>
    </row>
    <row r="167" spans="1:130" x14ac:dyDescent="0.2">
      <c r="A167" s="2736" t="s">
        <v>49</v>
      </c>
      <c r="B167" s="2737"/>
      <c r="C167" s="891">
        <f t="shared" si="43"/>
        <v>0</v>
      </c>
      <c r="D167" s="892">
        <f>SUM(F167+H167+J167+L167+N167+P167+R167+T167+V167+X167+Z167+AB167+AD167+AF167+AH167+AJ167+AL167)</f>
        <v>0</v>
      </c>
      <c r="E167" s="1039">
        <f>SUM(G167+I167+K167+M167+O167+Q167+S167+U167+W167+Y167+AA167+AC167+AE167+AG167+AI167+AK167+AM167)</f>
        <v>0</v>
      </c>
      <c r="F167" s="894"/>
      <c r="G167" s="1040"/>
      <c r="H167" s="894"/>
      <c r="I167" s="1040"/>
      <c r="J167" s="894"/>
      <c r="K167" s="896"/>
      <c r="L167" s="894"/>
      <c r="M167" s="896"/>
      <c r="N167" s="894"/>
      <c r="O167" s="896"/>
      <c r="P167" s="894"/>
      <c r="Q167" s="896"/>
      <c r="R167" s="894"/>
      <c r="S167" s="896"/>
      <c r="T167" s="894"/>
      <c r="U167" s="896"/>
      <c r="V167" s="894"/>
      <c r="W167" s="896"/>
      <c r="X167" s="894"/>
      <c r="Y167" s="896"/>
      <c r="Z167" s="894"/>
      <c r="AA167" s="896"/>
      <c r="AB167" s="894"/>
      <c r="AC167" s="896"/>
      <c r="AD167" s="894"/>
      <c r="AE167" s="896"/>
      <c r="AF167" s="894"/>
      <c r="AG167" s="896"/>
      <c r="AH167" s="894"/>
      <c r="AI167" s="896"/>
      <c r="AJ167" s="894"/>
      <c r="AK167" s="896"/>
      <c r="AL167" s="1041"/>
      <c r="AM167" s="898"/>
      <c r="AN167" s="1040"/>
      <c r="AO167" s="1040"/>
      <c r="AP167" s="1040"/>
      <c r="AQ167" s="1040"/>
      <c r="AR167" s="1040"/>
      <c r="AS167" s="1040"/>
      <c r="AT167" s="1040"/>
      <c r="AU167" s="1040"/>
      <c r="AV167" s="1040"/>
      <c r="BV167" s="3"/>
      <c r="BW167" s="3"/>
    </row>
    <row r="168" spans="1:130" x14ac:dyDescent="0.2">
      <c r="A168" s="2733" t="s">
        <v>214</v>
      </c>
      <c r="B168" s="2734"/>
      <c r="C168" s="978">
        <f t="shared" si="43"/>
        <v>0</v>
      </c>
      <c r="D168" s="1042">
        <f>SUM(F168+H168+J168+L168+N168+P168+R168+T168+V168+X168+Z168+AB168+AD168+AF168+AH168+AJ168+AL168)</f>
        <v>0</v>
      </c>
      <c r="E168" s="1043">
        <f>SUM(G168+I168+K168+M168+O168+Q168+S168+U168+W168+Y168+AA168+AC168+AE168+AG168+AI168+AK168+AM168)</f>
        <v>0</v>
      </c>
      <c r="F168" s="980"/>
      <c r="G168" s="1044"/>
      <c r="H168" s="980"/>
      <c r="I168" s="1044"/>
      <c r="J168" s="980"/>
      <c r="K168" s="1045"/>
      <c r="L168" s="980"/>
      <c r="M168" s="1045"/>
      <c r="N168" s="980"/>
      <c r="O168" s="1045"/>
      <c r="P168" s="980"/>
      <c r="Q168" s="1045"/>
      <c r="R168" s="980"/>
      <c r="S168" s="1045"/>
      <c r="T168" s="980"/>
      <c r="U168" s="1045"/>
      <c r="V168" s="980"/>
      <c r="W168" s="1045"/>
      <c r="X168" s="980"/>
      <c r="Y168" s="1045"/>
      <c r="Z168" s="980"/>
      <c r="AA168" s="1045"/>
      <c r="AB168" s="980"/>
      <c r="AC168" s="1045"/>
      <c r="AD168" s="980"/>
      <c r="AE168" s="1045"/>
      <c r="AF168" s="980"/>
      <c r="AG168" s="1045"/>
      <c r="AH168" s="980"/>
      <c r="AI168" s="1045"/>
      <c r="AJ168" s="980"/>
      <c r="AK168" s="1045"/>
      <c r="AL168" s="1046"/>
      <c r="AM168" s="1047"/>
      <c r="AN168" s="1044"/>
      <c r="AO168" s="1044"/>
      <c r="AP168" s="1044"/>
      <c r="AQ168" s="1044"/>
      <c r="AR168" s="1044"/>
      <c r="AS168" s="1044"/>
      <c r="AT168" s="1044"/>
      <c r="AU168" s="1044"/>
      <c r="AV168" s="1044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1703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selection activeCell="B28" sqref="B28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",[6]NOMBRE!B2," - ","( ",[6]NOMBRE!C2,[6]NOMBRE!D2,[6]NOMBRE!E2,[6]NOMBRE!F2,[6]NOMBRE!G2,"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",[6]NOMBRE!B6," - ","( ",[6]NOMBRE!C6,[6]NOMBRE!D6," )")</f>
        <v>MES: MAYO - ( 05 )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",[6]NOMBRE!B7)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1048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607" t="s">
        <v>3</v>
      </c>
      <c r="B10" s="2607" t="s">
        <v>4</v>
      </c>
      <c r="C10" s="2454" t="s">
        <v>5</v>
      </c>
      <c r="D10" s="2455"/>
      <c r="E10" s="2456"/>
      <c r="F10" s="2618" t="s">
        <v>6</v>
      </c>
      <c r="G10" s="2591"/>
      <c r="H10" s="2591"/>
      <c r="I10" s="2591"/>
      <c r="J10" s="2591"/>
      <c r="K10" s="2591"/>
      <c r="L10" s="2591"/>
      <c r="M10" s="2591"/>
      <c r="N10" s="2591"/>
      <c r="O10" s="2591"/>
      <c r="P10" s="2591"/>
      <c r="Q10" s="2591"/>
      <c r="R10" s="2591"/>
      <c r="S10" s="2591"/>
      <c r="T10" s="2591"/>
      <c r="U10" s="2591"/>
      <c r="V10" s="2591"/>
      <c r="W10" s="2591"/>
      <c r="X10" s="2591"/>
      <c r="Y10" s="2591"/>
      <c r="Z10" s="2591"/>
      <c r="AA10" s="2591"/>
      <c r="AB10" s="2591"/>
      <c r="AC10" s="2591"/>
      <c r="AD10" s="2591"/>
      <c r="AE10" s="2591"/>
      <c r="AF10" s="2591"/>
      <c r="AG10" s="2591"/>
      <c r="AH10" s="2591"/>
      <c r="AI10" s="2591"/>
      <c r="AJ10" s="2591"/>
      <c r="AK10" s="2591"/>
      <c r="AL10" s="2591"/>
      <c r="AM10" s="2623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452"/>
      <c r="B11" s="2452"/>
      <c r="C11" s="2700"/>
      <c r="D11" s="2458"/>
      <c r="E11" s="2459"/>
      <c r="F11" s="2618" t="s">
        <v>15</v>
      </c>
      <c r="G11" s="2619"/>
      <c r="H11" s="2618" t="s">
        <v>16</v>
      </c>
      <c r="I11" s="2619"/>
      <c r="J11" s="2618" t="s">
        <v>17</v>
      </c>
      <c r="K11" s="2619"/>
      <c r="L11" s="2618" t="s">
        <v>18</v>
      </c>
      <c r="M11" s="2619"/>
      <c r="N11" s="2618" t="s">
        <v>19</v>
      </c>
      <c r="O11" s="2619"/>
      <c r="P11" s="2613" t="s">
        <v>20</v>
      </c>
      <c r="Q11" s="2624"/>
      <c r="R11" s="2613" t="s">
        <v>21</v>
      </c>
      <c r="S11" s="2624"/>
      <c r="T11" s="2613" t="s">
        <v>22</v>
      </c>
      <c r="U11" s="2624"/>
      <c r="V11" s="2613" t="s">
        <v>23</v>
      </c>
      <c r="W11" s="2624"/>
      <c r="X11" s="2613" t="s">
        <v>24</v>
      </c>
      <c r="Y11" s="2624"/>
      <c r="Z11" s="2613" t="s">
        <v>25</v>
      </c>
      <c r="AA11" s="2624"/>
      <c r="AB11" s="2613" t="s">
        <v>26</v>
      </c>
      <c r="AC11" s="2624"/>
      <c r="AD11" s="2613" t="s">
        <v>27</v>
      </c>
      <c r="AE11" s="2624"/>
      <c r="AF11" s="2613" t="s">
        <v>28</v>
      </c>
      <c r="AG11" s="2624"/>
      <c r="AH11" s="2613" t="s">
        <v>29</v>
      </c>
      <c r="AI11" s="2624"/>
      <c r="AJ11" s="2613" t="s">
        <v>30</v>
      </c>
      <c r="AK11" s="2624"/>
      <c r="AL11" s="2613" t="s">
        <v>31</v>
      </c>
      <c r="AM11" s="2615"/>
      <c r="AN11" s="2463"/>
      <c r="AO11" s="2463"/>
      <c r="AP11" s="2463"/>
      <c r="AQ11" s="2463"/>
      <c r="AR11" s="2463"/>
      <c r="AS11" s="2463"/>
      <c r="AT11" s="2463"/>
      <c r="AU11" s="2651" t="s">
        <v>32</v>
      </c>
      <c r="AV11" s="2651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699"/>
      <c r="B12" s="2699"/>
      <c r="C12" s="573" t="s">
        <v>34</v>
      </c>
      <c r="D12" s="668" t="s">
        <v>35</v>
      </c>
      <c r="E12" s="426" t="s">
        <v>36</v>
      </c>
      <c r="F12" s="626" t="s">
        <v>35</v>
      </c>
      <c r="G12" s="426" t="s">
        <v>36</v>
      </c>
      <c r="H12" s="626" t="s">
        <v>35</v>
      </c>
      <c r="I12" s="426" t="s">
        <v>36</v>
      </c>
      <c r="J12" s="626" t="s">
        <v>35</v>
      </c>
      <c r="K12" s="426" t="s">
        <v>36</v>
      </c>
      <c r="L12" s="626" t="s">
        <v>35</v>
      </c>
      <c r="M12" s="426" t="s">
        <v>36</v>
      </c>
      <c r="N12" s="626" t="s">
        <v>35</v>
      </c>
      <c r="O12" s="426" t="s">
        <v>36</v>
      </c>
      <c r="P12" s="626" t="s">
        <v>35</v>
      </c>
      <c r="Q12" s="426" t="s">
        <v>36</v>
      </c>
      <c r="R12" s="626" t="s">
        <v>35</v>
      </c>
      <c r="S12" s="426" t="s">
        <v>36</v>
      </c>
      <c r="T12" s="626" t="s">
        <v>35</v>
      </c>
      <c r="U12" s="426" t="s">
        <v>36</v>
      </c>
      <c r="V12" s="626" t="s">
        <v>35</v>
      </c>
      <c r="W12" s="426" t="s">
        <v>36</v>
      </c>
      <c r="X12" s="626" t="s">
        <v>35</v>
      </c>
      <c r="Y12" s="426" t="s">
        <v>36</v>
      </c>
      <c r="Z12" s="626" t="s">
        <v>35</v>
      </c>
      <c r="AA12" s="426" t="s">
        <v>36</v>
      </c>
      <c r="AB12" s="626" t="s">
        <v>35</v>
      </c>
      <c r="AC12" s="426" t="s">
        <v>36</v>
      </c>
      <c r="AD12" s="626" t="s">
        <v>35</v>
      </c>
      <c r="AE12" s="426" t="s">
        <v>36</v>
      </c>
      <c r="AF12" s="626" t="s">
        <v>35</v>
      </c>
      <c r="AG12" s="426" t="s">
        <v>36</v>
      </c>
      <c r="AH12" s="626" t="s">
        <v>35</v>
      </c>
      <c r="AI12" s="426" t="s">
        <v>36</v>
      </c>
      <c r="AJ12" s="626" t="s">
        <v>35</v>
      </c>
      <c r="AK12" s="426" t="s">
        <v>36</v>
      </c>
      <c r="AL12" s="626" t="s">
        <v>35</v>
      </c>
      <c r="AM12" s="20" t="s">
        <v>36</v>
      </c>
      <c r="AN12" s="2459"/>
      <c r="AO12" s="2459"/>
      <c r="AP12" s="2459"/>
      <c r="AQ12" s="2459"/>
      <c r="AR12" s="2459"/>
      <c r="AS12" s="2459"/>
      <c r="AT12" s="2459"/>
      <c r="AU12" s="2651"/>
      <c r="AV12" s="2651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611" t="s">
        <v>37</v>
      </c>
      <c r="B13" s="1049" t="s">
        <v>38</v>
      </c>
      <c r="C13" s="822">
        <f t="shared" ref="C13:C27" si="0">SUM(D13+E13)</f>
        <v>0</v>
      </c>
      <c r="D13" s="823">
        <f>SUM(F13+H13+J13+L13+N13+P13+R13+T13+V13+X13+Z13+AB13+AD13+AF13+AH13+AJ13+AL13)</f>
        <v>0</v>
      </c>
      <c r="E13" s="963">
        <f>SUM(G13+I13+K13+M13+O13+Q13+S13+U13+W13+Y13+AA13+AC13+AE13+AG13+AI13+AK13+AM13)</f>
        <v>0</v>
      </c>
      <c r="F13" s="764"/>
      <c r="G13" s="949"/>
      <c r="H13" s="764"/>
      <c r="I13" s="949"/>
      <c r="J13" s="764"/>
      <c r="K13" s="765"/>
      <c r="L13" s="764"/>
      <c r="M13" s="765"/>
      <c r="N13" s="764"/>
      <c r="O13" s="765"/>
      <c r="P13" s="764"/>
      <c r="Q13" s="765"/>
      <c r="R13" s="764"/>
      <c r="S13" s="765"/>
      <c r="T13" s="764"/>
      <c r="U13" s="765"/>
      <c r="V13" s="764"/>
      <c r="W13" s="765"/>
      <c r="X13" s="764"/>
      <c r="Y13" s="765"/>
      <c r="Z13" s="764"/>
      <c r="AA13" s="765"/>
      <c r="AB13" s="764"/>
      <c r="AC13" s="765"/>
      <c r="AD13" s="764"/>
      <c r="AE13" s="765"/>
      <c r="AF13" s="764"/>
      <c r="AG13" s="765"/>
      <c r="AH13" s="764"/>
      <c r="AI13" s="765"/>
      <c r="AJ13" s="764"/>
      <c r="AK13" s="765"/>
      <c r="AL13" s="1050"/>
      <c r="AM13" s="827"/>
      <c r="AN13" s="949">
        <v>0</v>
      </c>
      <c r="AO13" s="949">
        <v>0</v>
      </c>
      <c r="AP13" s="949">
        <v>0</v>
      </c>
      <c r="AQ13" s="949">
        <v>0</v>
      </c>
      <c r="AR13" s="949">
        <v>0</v>
      </c>
      <c r="AS13" s="949">
        <v>0</v>
      </c>
      <c r="AT13" s="1051"/>
      <c r="AU13" s="949">
        <v>0</v>
      </c>
      <c r="AV13" s="949">
        <v>0</v>
      </c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472"/>
      <c r="B14" s="24" t="s">
        <v>39</v>
      </c>
      <c r="C14" s="25">
        <f t="shared" si="0"/>
        <v>163</v>
      </c>
      <c r="D14" s="26">
        <f t="shared" ref="D14:E27" si="4">SUM(F14+H14+J14+L14+N14+P14+R14+T14+V14+X14+Z14+AB14+AD14+AF14+AH14+AJ14+AL14)</f>
        <v>39</v>
      </c>
      <c r="E14" s="27">
        <f t="shared" si="4"/>
        <v>124</v>
      </c>
      <c r="F14" s="28">
        <v>0</v>
      </c>
      <c r="G14" s="29">
        <v>0</v>
      </c>
      <c r="H14" s="28">
        <v>0</v>
      </c>
      <c r="I14" s="29">
        <v>2</v>
      </c>
      <c r="J14" s="28">
        <v>18</v>
      </c>
      <c r="K14" s="30">
        <v>53</v>
      </c>
      <c r="L14" s="28">
        <v>20</v>
      </c>
      <c r="M14" s="30">
        <v>62</v>
      </c>
      <c r="N14" s="28">
        <v>1</v>
      </c>
      <c r="O14" s="30">
        <v>0</v>
      </c>
      <c r="P14" s="28">
        <v>0</v>
      </c>
      <c r="Q14" s="30">
        <v>0</v>
      </c>
      <c r="R14" s="28">
        <v>0</v>
      </c>
      <c r="S14" s="30">
        <v>0</v>
      </c>
      <c r="T14" s="28">
        <v>0</v>
      </c>
      <c r="U14" s="30">
        <v>1</v>
      </c>
      <c r="V14" s="28">
        <v>0</v>
      </c>
      <c r="W14" s="30">
        <v>1</v>
      </c>
      <c r="X14" s="28">
        <v>0</v>
      </c>
      <c r="Y14" s="30">
        <v>0</v>
      </c>
      <c r="Z14" s="28">
        <v>0</v>
      </c>
      <c r="AA14" s="30">
        <v>1</v>
      </c>
      <c r="AB14" s="28">
        <v>0</v>
      </c>
      <c r="AC14" s="30">
        <v>2</v>
      </c>
      <c r="AD14" s="28">
        <v>0</v>
      </c>
      <c r="AE14" s="30">
        <v>1</v>
      </c>
      <c r="AF14" s="28">
        <v>0</v>
      </c>
      <c r="AG14" s="30">
        <v>1</v>
      </c>
      <c r="AH14" s="28">
        <v>0</v>
      </c>
      <c r="AI14" s="30">
        <v>0</v>
      </c>
      <c r="AJ14" s="28">
        <v>0</v>
      </c>
      <c r="AK14" s="30">
        <v>0</v>
      </c>
      <c r="AL14" s="31">
        <v>0</v>
      </c>
      <c r="AM14" s="32">
        <v>0</v>
      </c>
      <c r="AN14" s="29">
        <v>163</v>
      </c>
      <c r="AO14" s="29">
        <v>0</v>
      </c>
      <c r="AP14" s="29">
        <v>52</v>
      </c>
      <c r="AQ14" s="29">
        <v>0</v>
      </c>
      <c r="AR14" s="29">
        <v>0</v>
      </c>
      <c r="AS14" s="29">
        <v>0</v>
      </c>
      <c r="AT14" s="33"/>
      <c r="AU14" s="29">
        <v>1</v>
      </c>
      <c r="AV14" s="29">
        <v>0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472"/>
      <c r="B15" s="24" t="s">
        <v>40</v>
      </c>
      <c r="C15" s="25">
        <f t="shared" si="0"/>
        <v>229</v>
      </c>
      <c r="D15" s="26">
        <f t="shared" si="4"/>
        <v>102</v>
      </c>
      <c r="E15" s="27">
        <f t="shared" si="4"/>
        <v>127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1</v>
      </c>
      <c r="M15" s="30">
        <v>0</v>
      </c>
      <c r="N15" s="28">
        <v>5</v>
      </c>
      <c r="O15" s="30">
        <v>3</v>
      </c>
      <c r="P15" s="28">
        <v>8</v>
      </c>
      <c r="Q15" s="30">
        <v>3</v>
      </c>
      <c r="R15" s="28">
        <v>13</v>
      </c>
      <c r="S15" s="30">
        <v>8</v>
      </c>
      <c r="T15" s="28">
        <v>11</v>
      </c>
      <c r="U15" s="30">
        <v>7</v>
      </c>
      <c r="V15" s="28">
        <v>8</v>
      </c>
      <c r="W15" s="30">
        <v>10</v>
      </c>
      <c r="X15" s="28">
        <v>6</v>
      </c>
      <c r="Y15" s="30">
        <v>7</v>
      </c>
      <c r="Z15" s="28">
        <v>13</v>
      </c>
      <c r="AA15" s="30">
        <v>25</v>
      </c>
      <c r="AB15" s="28">
        <v>11</v>
      </c>
      <c r="AC15" s="30">
        <v>27</v>
      </c>
      <c r="AD15" s="28">
        <v>7</v>
      </c>
      <c r="AE15" s="30">
        <v>22</v>
      </c>
      <c r="AF15" s="28">
        <v>10</v>
      </c>
      <c r="AG15" s="30">
        <v>10</v>
      </c>
      <c r="AH15" s="28">
        <v>9</v>
      </c>
      <c r="AI15" s="30">
        <v>4</v>
      </c>
      <c r="AJ15" s="28">
        <v>0</v>
      </c>
      <c r="AK15" s="30">
        <v>1</v>
      </c>
      <c r="AL15" s="31">
        <v>0</v>
      </c>
      <c r="AM15" s="32">
        <v>0</v>
      </c>
      <c r="AN15" s="29">
        <v>229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472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33"/>
      <c r="AU16" s="29">
        <v>0</v>
      </c>
      <c r="AV16" s="29">
        <v>0</v>
      </c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472"/>
      <c r="B17" s="24" t="s">
        <v>42</v>
      </c>
      <c r="C17" s="25">
        <f t="shared" si="0"/>
        <v>111</v>
      </c>
      <c r="D17" s="26">
        <f t="shared" si="4"/>
        <v>36</v>
      </c>
      <c r="E17" s="27">
        <f t="shared" si="4"/>
        <v>75</v>
      </c>
      <c r="F17" s="28">
        <v>0</v>
      </c>
      <c r="G17" s="29">
        <v>0</v>
      </c>
      <c r="H17" s="28">
        <v>0</v>
      </c>
      <c r="I17" s="29">
        <v>0</v>
      </c>
      <c r="J17" s="28">
        <v>0</v>
      </c>
      <c r="K17" s="30">
        <v>0</v>
      </c>
      <c r="L17" s="28">
        <v>5</v>
      </c>
      <c r="M17" s="30">
        <v>8</v>
      </c>
      <c r="N17" s="28">
        <v>6</v>
      </c>
      <c r="O17" s="30">
        <v>7</v>
      </c>
      <c r="P17" s="28">
        <v>6</v>
      </c>
      <c r="Q17" s="30">
        <v>4</v>
      </c>
      <c r="R17" s="28">
        <v>1</v>
      </c>
      <c r="S17" s="30">
        <v>5</v>
      </c>
      <c r="T17" s="28">
        <v>1</v>
      </c>
      <c r="U17" s="30">
        <v>8</v>
      </c>
      <c r="V17" s="28">
        <v>5</v>
      </c>
      <c r="W17" s="30">
        <v>5</v>
      </c>
      <c r="X17" s="28">
        <v>3</v>
      </c>
      <c r="Y17" s="30">
        <v>4</v>
      </c>
      <c r="Z17" s="28">
        <v>1</v>
      </c>
      <c r="AA17" s="30">
        <v>8</v>
      </c>
      <c r="AB17" s="28">
        <v>3</v>
      </c>
      <c r="AC17" s="30">
        <v>13</v>
      </c>
      <c r="AD17" s="28">
        <v>2</v>
      </c>
      <c r="AE17" s="30">
        <v>8</v>
      </c>
      <c r="AF17" s="28">
        <v>3</v>
      </c>
      <c r="AG17" s="30">
        <v>3</v>
      </c>
      <c r="AH17" s="28">
        <v>0</v>
      </c>
      <c r="AI17" s="30">
        <v>1</v>
      </c>
      <c r="AJ17" s="28">
        <v>0</v>
      </c>
      <c r="AK17" s="30">
        <v>1</v>
      </c>
      <c r="AL17" s="31">
        <v>0</v>
      </c>
      <c r="AM17" s="32">
        <v>0</v>
      </c>
      <c r="AN17" s="29">
        <v>111</v>
      </c>
      <c r="AO17" s="29">
        <v>0</v>
      </c>
      <c r="AP17" s="29">
        <v>6</v>
      </c>
      <c r="AQ17" s="29">
        <v>0</v>
      </c>
      <c r="AR17" s="29">
        <v>0</v>
      </c>
      <c r="AS17" s="29">
        <v>0</v>
      </c>
      <c r="AT17" s="33"/>
      <c r="AU17" s="29">
        <v>0</v>
      </c>
      <c r="AV17" s="29">
        <v>0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472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33"/>
      <c r="AU18" s="29">
        <v>0</v>
      </c>
      <c r="AV18" s="29">
        <v>0</v>
      </c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472"/>
      <c r="B19" s="24" t="s">
        <v>44</v>
      </c>
      <c r="C19" s="34">
        <f t="shared" si="0"/>
        <v>101</v>
      </c>
      <c r="D19" s="35">
        <f t="shared" si="4"/>
        <v>55</v>
      </c>
      <c r="E19" s="36">
        <f t="shared" si="4"/>
        <v>46</v>
      </c>
      <c r="F19" s="37">
        <v>4</v>
      </c>
      <c r="G19" s="38">
        <v>2</v>
      </c>
      <c r="H19" s="37">
        <v>18</v>
      </c>
      <c r="I19" s="38">
        <v>8</v>
      </c>
      <c r="J19" s="37">
        <v>16</v>
      </c>
      <c r="K19" s="39">
        <v>24</v>
      </c>
      <c r="L19" s="37">
        <v>14</v>
      </c>
      <c r="M19" s="39">
        <v>11</v>
      </c>
      <c r="N19" s="37">
        <v>1</v>
      </c>
      <c r="O19" s="39">
        <v>1</v>
      </c>
      <c r="P19" s="37">
        <v>2</v>
      </c>
      <c r="Q19" s="39">
        <v>0</v>
      </c>
      <c r="R19" s="37">
        <v>0</v>
      </c>
      <c r="S19" s="39">
        <v>0</v>
      </c>
      <c r="T19" s="37">
        <v>0</v>
      </c>
      <c r="U19" s="39">
        <v>0</v>
      </c>
      <c r="V19" s="37">
        <v>0</v>
      </c>
      <c r="W19" s="39">
        <v>0</v>
      </c>
      <c r="X19" s="37">
        <v>0</v>
      </c>
      <c r="Y19" s="39">
        <v>0</v>
      </c>
      <c r="Z19" s="37">
        <v>0</v>
      </c>
      <c r="AA19" s="39">
        <v>0</v>
      </c>
      <c r="AB19" s="37">
        <v>0</v>
      </c>
      <c r="AC19" s="39">
        <v>0</v>
      </c>
      <c r="AD19" s="37">
        <v>0</v>
      </c>
      <c r="AE19" s="39">
        <v>0</v>
      </c>
      <c r="AF19" s="37">
        <v>0</v>
      </c>
      <c r="AG19" s="39">
        <v>0</v>
      </c>
      <c r="AH19" s="37">
        <v>0</v>
      </c>
      <c r="AI19" s="39">
        <v>0</v>
      </c>
      <c r="AJ19" s="37">
        <v>0</v>
      </c>
      <c r="AK19" s="39">
        <v>0</v>
      </c>
      <c r="AL19" s="40">
        <v>0</v>
      </c>
      <c r="AM19" s="41">
        <v>0</v>
      </c>
      <c r="AN19" s="38">
        <v>101</v>
      </c>
      <c r="AO19" s="38">
        <v>0</v>
      </c>
      <c r="AP19" s="38">
        <v>15</v>
      </c>
      <c r="AQ19" s="38">
        <v>0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472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42"/>
      <c r="AU20" s="38">
        <v>0</v>
      </c>
      <c r="AV20" s="38">
        <v>0</v>
      </c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472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42"/>
      <c r="AU21" s="38">
        <v>0</v>
      </c>
      <c r="AV21" s="38">
        <v>0</v>
      </c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472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42"/>
      <c r="AU22" s="38">
        <v>0</v>
      </c>
      <c r="AV22" s="38">
        <v>0</v>
      </c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701"/>
      <c r="B23" s="732" t="s">
        <v>48</v>
      </c>
      <c r="C23" s="733">
        <f t="shared" si="0"/>
        <v>604</v>
      </c>
      <c r="D23" s="734">
        <f t="shared" si="4"/>
        <v>232</v>
      </c>
      <c r="E23" s="735">
        <f t="shared" si="4"/>
        <v>372</v>
      </c>
      <c r="F23" s="736">
        <f>SUM(F13:F22)</f>
        <v>4</v>
      </c>
      <c r="G23" s="737">
        <f t="shared" ref="G23:AS23" si="11">SUM(G13:G22)</f>
        <v>2</v>
      </c>
      <c r="H23" s="736">
        <f t="shared" si="11"/>
        <v>18</v>
      </c>
      <c r="I23" s="737">
        <f t="shared" si="11"/>
        <v>10</v>
      </c>
      <c r="J23" s="736">
        <f t="shared" si="11"/>
        <v>34</v>
      </c>
      <c r="K23" s="738">
        <f t="shared" si="11"/>
        <v>77</v>
      </c>
      <c r="L23" s="736">
        <f t="shared" si="11"/>
        <v>40</v>
      </c>
      <c r="M23" s="738">
        <f t="shared" si="11"/>
        <v>81</v>
      </c>
      <c r="N23" s="736">
        <f t="shared" si="11"/>
        <v>13</v>
      </c>
      <c r="O23" s="738">
        <f t="shared" si="11"/>
        <v>11</v>
      </c>
      <c r="P23" s="736">
        <f t="shared" si="11"/>
        <v>16</v>
      </c>
      <c r="Q23" s="738">
        <f t="shared" si="11"/>
        <v>7</v>
      </c>
      <c r="R23" s="736">
        <f t="shared" si="11"/>
        <v>14</v>
      </c>
      <c r="S23" s="738">
        <f t="shared" si="11"/>
        <v>13</v>
      </c>
      <c r="T23" s="736">
        <f t="shared" si="11"/>
        <v>12</v>
      </c>
      <c r="U23" s="738">
        <f t="shared" si="11"/>
        <v>16</v>
      </c>
      <c r="V23" s="736">
        <f t="shared" si="11"/>
        <v>13</v>
      </c>
      <c r="W23" s="738">
        <f t="shared" si="11"/>
        <v>16</v>
      </c>
      <c r="X23" s="736">
        <f t="shared" si="11"/>
        <v>9</v>
      </c>
      <c r="Y23" s="738">
        <f t="shared" si="11"/>
        <v>11</v>
      </c>
      <c r="Z23" s="736">
        <f t="shared" si="11"/>
        <v>14</v>
      </c>
      <c r="AA23" s="738">
        <f t="shared" si="11"/>
        <v>34</v>
      </c>
      <c r="AB23" s="736">
        <f t="shared" si="11"/>
        <v>14</v>
      </c>
      <c r="AC23" s="738">
        <f t="shared" si="11"/>
        <v>42</v>
      </c>
      <c r="AD23" s="736">
        <f t="shared" si="11"/>
        <v>9</v>
      </c>
      <c r="AE23" s="738">
        <f t="shared" si="11"/>
        <v>31</v>
      </c>
      <c r="AF23" s="736">
        <f t="shared" si="11"/>
        <v>13</v>
      </c>
      <c r="AG23" s="738">
        <f t="shared" si="11"/>
        <v>14</v>
      </c>
      <c r="AH23" s="736">
        <f t="shared" si="11"/>
        <v>9</v>
      </c>
      <c r="AI23" s="738">
        <f t="shared" si="11"/>
        <v>5</v>
      </c>
      <c r="AJ23" s="736">
        <f t="shared" si="11"/>
        <v>0</v>
      </c>
      <c r="AK23" s="738">
        <f t="shared" si="11"/>
        <v>2</v>
      </c>
      <c r="AL23" s="739">
        <f t="shared" si="11"/>
        <v>0</v>
      </c>
      <c r="AM23" s="740">
        <f t="shared" si="11"/>
        <v>0</v>
      </c>
      <c r="AN23" s="737">
        <f t="shared" si="11"/>
        <v>604</v>
      </c>
      <c r="AO23" s="737">
        <f t="shared" si="11"/>
        <v>0</v>
      </c>
      <c r="AP23" s="737">
        <f>SUM(AP13:AP22)</f>
        <v>73</v>
      </c>
      <c r="AQ23" s="737">
        <f t="shared" si="11"/>
        <v>0</v>
      </c>
      <c r="AR23" s="737">
        <f t="shared" si="11"/>
        <v>0</v>
      </c>
      <c r="AS23" s="737">
        <f t="shared" si="11"/>
        <v>0</v>
      </c>
      <c r="AT23" s="741"/>
      <c r="AU23" s="737">
        <f>SUM(AU13:AU22)</f>
        <v>1</v>
      </c>
      <c r="AV23" s="737">
        <f>SUM(AV13:AV22)</f>
        <v>0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652" t="s">
        <v>49</v>
      </c>
      <c r="B24" s="2653"/>
      <c r="C24" s="742">
        <f t="shared" si="0"/>
        <v>33</v>
      </c>
      <c r="D24" s="743">
        <f t="shared" si="4"/>
        <v>23</v>
      </c>
      <c r="E24" s="735">
        <f t="shared" si="4"/>
        <v>10</v>
      </c>
      <c r="F24" s="744">
        <v>0</v>
      </c>
      <c r="G24" s="745">
        <v>0</v>
      </c>
      <c r="H24" s="744">
        <v>0</v>
      </c>
      <c r="I24" s="745">
        <v>0</v>
      </c>
      <c r="J24" s="744">
        <v>0</v>
      </c>
      <c r="K24" s="746">
        <v>0</v>
      </c>
      <c r="L24" s="744">
        <v>0</v>
      </c>
      <c r="M24" s="746">
        <v>0</v>
      </c>
      <c r="N24" s="744">
        <v>1</v>
      </c>
      <c r="O24" s="746">
        <v>2</v>
      </c>
      <c r="P24" s="744">
        <v>8</v>
      </c>
      <c r="Q24" s="746">
        <v>2</v>
      </c>
      <c r="R24" s="744">
        <v>6</v>
      </c>
      <c r="S24" s="746">
        <v>2</v>
      </c>
      <c r="T24" s="744">
        <v>0</v>
      </c>
      <c r="U24" s="746">
        <v>1</v>
      </c>
      <c r="V24" s="744">
        <v>3</v>
      </c>
      <c r="W24" s="746">
        <v>0</v>
      </c>
      <c r="X24" s="744">
        <v>0</v>
      </c>
      <c r="Y24" s="746">
        <v>3</v>
      </c>
      <c r="Z24" s="744">
        <v>0</v>
      </c>
      <c r="AA24" s="746">
        <v>0</v>
      </c>
      <c r="AB24" s="744">
        <v>5</v>
      </c>
      <c r="AC24" s="746">
        <v>0</v>
      </c>
      <c r="AD24" s="744">
        <v>0</v>
      </c>
      <c r="AE24" s="746">
        <v>0</v>
      </c>
      <c r="AF24" s="744">
        <v>0</v>
      </c>
      <c r="AG24" s="746">
        <v>0</v>
      </c>
      <c r="AH24" s="744">
        <v>0</v>
      </c>
      <c r="AI24" s="746">
        <v>0</v>
      </c>
      <c r="AJ24" s="744">
        <v>0</v>
      </c>
      <c r="AK24" s="746">
        <v>0</v>
      </c>
      <c r="AL24" s="747">
        <v>0</v>
      </c>
      <c r="AM24" s="748">
        <v>0</v>
      </c>
      <c r="AN24" s="745">
        <v>33</v>
      </c>
      <c r="AO24" s="745">
        <v>0</v>
      </c>
      <c r="AP24" s="745">
        <v>0</v>
      </c>
      <c r="AQ24" s="745">
        <v>0</v>
      </c>
      <c r="AR24" s="745">
        <v>0</v>
      </c>
      <c r="AS24" s="745">
        <v>0</v>
      </c>
      <c r="AT24" s="741"/>
      <c r="AU24" s="745">
        <v>0</v>
      </c>
      <c r="AV24" s="745">
        <v>0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693" t="s">
        <v>50</v>
      </c>
      <c r="B25" s="46" t="s">
        <v>39</v>
      </c>
      <c r="C25" s="749">
        <f t="shared" si="0"/>
        <v>5</v>
      </c>
      <c r="D25" s="750">
        <f t="shared" si="4"/>
        <v>3</v>
      </c>
      <c r="E25" s="49">
        <f t="shared" si="4"/>
        <v>2</v>
      </c>
      <c r="F25" s="751">
        <v>0</v>
      </c>
      <c r="G25" s="50">
        <v>0</v>
      </c>
      <c r="H25" s="751">
        <v>0</v>
      </c>
      <c r="I25" s="50">
        <v>0</v>
      </c>
      <c r="J25" s="751">
        <v>0</v>
      </c>
      <c r="K25" s="752">
        <v>0</v>
      </c>
      <c r="L25" s="751">
        <v>0</v>
      </c>
      <c r="M25" s="752">
        <v>0</v>
      </c>
      <c r="N25" s="751">
        <v>0</v>
      </c>
      <c r="O25" s="752">
        <v>0</v>
      </c>
      <c r="P25" s="751">
        <v>0</v>
      </c>
      <c r="Q25" s="752">
        <v>0</v>
      </c>
      <c r="R25" s="751">
        <v>1</v>
      </c>
      <c r="S25" s="752">
        <v>0</v>
      </c>
      <c r="T25" s="751">
        <v>0</v>
      </c>
      <c r="U25" s="752">
        <v>0</v>
      </c>
      <c r="V25" s="751">
        <v>1</v>
      </c>
      <c r="W25" s="752">
        <v>0</v>
      </c>
      <c r="X25" s="751">
        <v>0</v>
      </c>
      <c r="Y25" s="752">
        <v>0</v>
      </c>
      <c r="Z25" s="751">
        <v>0</v>
      </c>
      <c r="AA25" s="752">
        <v>0</v>
      </c>
      <c r="AB25" s="751">
        <v>1</v>
      </c>
      <c r="AC25" s="752">
        <v>0</v>
      </c>
      <c r="AD25" s="751">
        <v>0</v>
      </c>
      <c r="AE25" s="752">
        <v>0</v>
      </c>
      <c r="AF25" s="751">
        <v>0</v>
      </c>
      <c r="AG25" s="752">
        <v>2</v>
      </c>
      <c r="AH25" s="751">
        <v>0</v>
      </c>
      <c r="AI25" s="752">
        <v>0</v>
      </c>
      <c r="AJ25" s="751">
        <v>0</v>
      </c>
      <c r="AK25" s="752">
        <v>0</v>
      </c>
      <c r="AL25" s="51">
        <v>0</v>
      </c>
      <c r="AM25" s="753">
        <v>0</v>
      </c>
      <c r="AN25" s="50">
        <v>5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611" t="s">
        <v>51</v>
      </c>
      <c r="B26" s="960" t="s">
        <v>39</v>
      </c>
      <c r="C26" s="822">
        <f t="shared" si="0"/>
        <v>196</v>
      </c>
      <c r="D26" s="823">
        <f t="shared" si="4"/>
        <v>48</v>
      </c>
      <c r="E26" s="963">
        <f t="shared" si="4"/>
        <v>148</v>
      </c>
      <c r="F26" s="764">
        <v>0</v>
      </c>
      <c r="G26" s="949">
        <v>0</v>
      </c>
      <c r="H26" s="764">
        <v>0</v>
      </c>
      <c r="I26" s="949">
        <v>0</v>
      </c>
      <c r="J26" s="764">
        <v>0</v>
      </c>
      <c r="K26" s="765">
        <v>0</v>
      </c>
      <c r="L26" s="764">
        <v>9</v>
      </c>
      <c r="M26" s="765">
        <v>7</v>
      </c>
      <c r="N26" s="764">
        <v>1</v>
      </c>
      <c r="O26" s="765">
        <v>16</v>
      </c>
      <c r="P26" s="764">
        <v>9</v>
      </c>
      <c r="Q26" s="765">
        <v>10</v>
      </c>
      <c r="R26" s="764">
        <v>0</v>
      </c>
      <c r="S26" s="765">
        <v>10</v>
      </c>
      <c r="T26" s="764">
        <v>6</v>
      </c>
      <c r="U26" s="765">
        <v>14</v>
      </c>
      <c r="V26" s="764">
        <v>2</v>
      </c>
      <c r="W26" s="765">
        <v>17</v>
      </c>
      <c r="X26" s="764">
        <v>4</v>
      </c>
      <c r="Y26" s="765">
        <v>19</v>
      </c>
      <c r="Z26" s="764">
        <v>0</v>
      </c>
      <c r="AA26" s="765">
        <v>13</v>
      </c>
      <c r="AB26" s="764">
        <v>8</v>
      </c>
      <c r="AC26" s="765">
        <v>24</v>
      </c>
      <c r="AD26" s="764">
        <v>5</v>
      </c>
      <c r="AE26" s="765">
        <v>7</v>
      </c>
      <c r="AF26" s="764">
        <v>4</v>
      </c>
      <c r="AG26" s="765">
        <v>9</v>
      </c>
      <c r="AH26" s="764">
        <v>0</v>
      </c>
      <c r="AI26" s="765">
        <v>2</v>
      </c>
      <c r="AJ26" s="764">
        <v>0</v>
      </c>
      <c r="AK26" s="765">
        <v>0</v>
      </c>
      <c r="AL26" s="1050">
        <v>0</v>
      </c>
      <c r="AM26" s="827">
        <v>0</v>
      </c>
      <c r="AN26" s="949">
        <v>196</v>
      </c>
      <c r="AO26" s="949">
        <v>0</v>
      </c>
      <c r="AP26" s="949">
        <v>0</v>
      </c>
      <c r="AQ26" s="949">
        <v>0</v>
      </c>
      <c r="AR26" s="949">
        <v>0</v>
      </c>
      <c r="AS26" s="949">
        <v>0</v>
      </c>
      <c r="AT26" s="1051"/>
      <c r="AU26" s="949">
        <v>0</v>
      </c>
      <c r="AV26" s="949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701"/>
      <c r="B27" s="983" t="s">
        <v>52</v>
      </c>
      <c r="C27" s="984">
        <f t="shared" si="0"/>
        <v>0</v>
      </c>
      <c r="D27" s="985">
        <f t="shared" si="4"/>
        <v>0</v>
      </c>
      <c r="E27" s="53">
        <f t="shared" si="4"/>
        <v>0</v>
      </c>
      <c r="F27" s="54"/>
      <c r="G27" s="986"/>
      <c r="H27" s="54"/>
      <c r="I27" s="55"/>
      <c r="J27" s="54"/>
      <c r="K27" s="55"/>
      <c r="L27" s="54"/>
      <c r="M27" s="55"/>
      <c r="N27" s="54"/>
      <c r="O27" s="56"/>
      <c r="P27" s="54"/>
      <c r="Q27" s="986"/>
      <c r="R27" s="987"/>
      <c r="S27" s="55"/>
      <c r="T27" s="54"/>
      <c r="U27" s="55"/>
      <c r="V27" s="54"/>
      <c r="W27" s="55"/>
      <c r="X27" s="54"/>
      <c r="Y27" s="986"/>
      <c r="Z27" s="54"/>
      <c r="AA27" s="986"/>
      <c r="AB27" s="54"/>
      <c r="AC27" s="55"/>
      <c r="AD27" s="54"/>
      <c r="AE27" s="986"/>
      <c r="AF27" s="54"/>
      <c r="AG27" s="986"/>
      <c r="AH27" s="54"/>
      <c r="AI27" s="55"/>
      <c r="AJ27" s="54"/>
      <c r="AK27" s="55"/>
      <c r="AL27" s="57"/>
      <c r="AM27" s="58"/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9"/>
      <c r="AU27" s="56">
        <v>0</v>
      </c>
      <c r="AV27" s="56">
        <v>0</v>
      </c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611" t="s">
        <v>3</v>
      </c>
      <c r="B29" s="2611" t="s">
        <v>54</v>
      </c>
      <c r="C29" s="2618" t="s">
        <v>55</v>
      </c>
      <c r="D29" s="2619"/>
      <c r="E29" s="2618" t="s">
        <v>56</v>
      </c>
      <c r="F29" s="2591"/>
      <c r="G29" s="2619"/>
      <c r="H29" s="2618" t="s">
        <v>15</v>
      </c>
      <c r="I29" s="2619"/>
      <c r="J29" s="2618" t="s">
        <v>16</v>
      </c>
      <c r="K29" s="2619"/>
      <c r="L29" s="2618" t="s">
        <v>17</v>
      </c>
      <c r="M29" s="2619"/>
      <c r="N29" s="2618" t="s">
        <v>18</v>
      </c>
      <c r="O29" s="2619"/>
      <c r="P29" s="2618" t="s">
        <v>19</v>
      </c>
      <c r="Q29" s="2619"/>
      <c r="R29" s="2613" t="s">
        <v>20</v>
      </c>
      <c r="S29" s="2624"/>
      <c r="T29" s="2613" t="s">
        <v>21</v>
      </c>
      <c r="U29" s="2624"/>
      <c r="V29" s="2613" t="s">
        <v>22</v>
      </c>
      <c r="W29" s="2624"/>
      <c r="X29" s="2613" t="s">
        <v>23</v>
      </c>
      <c r="Y29" s="2624"/>
      <c r="Z29" s="2613" t="s">
        <v>24</v>
      </c>
      <c r="AA29" s="2624"/>
      <c r="AB29" s="2613" t="s">
        <v>25</v>
      </c>
      <c r="AC29" s="2624"/>
      <c r="AD29" s="2613" t="s">
        <v>26</v>
      </c>
      <c r="AE29" s="2624"/>
      <c r="AF29" s="2613" t="s">
        <v>27</v>
      </c>
      <c r="AG29" s="2624"/>
      <c r="AH29" s="2613" t="s">
        <v>28</v>
      </c>
      <c r="AI29" s="2624"/>
      <c r="AJ29" s="2613" t="s">
        <v>29</v>
      </c>
      <c r="AK29" s="2624"/>
      <c r="AL29" s="2613" t="s">
        <v>30</v>
      </c>
      <c r="AM29" s="2624"/>
      <c r="AN29" s="2613" t="s">
        <v>31</v>
      </c>
      <c r="AO29" s="2615"/>
      <c r="AP29" s="2611" t="s">
        <v>10</v>
      </c>
      <c r="AQ29" s="2456" t="s">
        <v>11</v>
      </c>
      <c r="AR29" s="2456" t="s">
        <v>8</v>
      </c>
      <c r="AS29" s="2456" t="s">
        <v>9</v>
      </c>
      <c r="AT29" s="2611" t="s">
        <v>57</v>
      </c>
      <c r="AU29" s="261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701"/>
      <c r="B30" s="2701"/>
      <c r="C30" s="429" t="s">
        <v>59</v>
      </c>
      <c r="D30" s="429" t="s">
        <v>60</v>
      </c>
      <c r="E30" s="626" t="s">
        <v>34</v>
      </c>
      <c r="F30" s="662" t="s">
        <v>35</v>
      </c>
      <c r="G30" s="627" t="s">
        <v>36</v>
      </c>
      <c r="H30" s="626" t="s">
        <v>35</v>
      </c>
      <c r="I30" s="627" t="s">
        <v>36</v>
      </c>
      <c r="J30" s="626" t="s">
        <v>35</v>
      </c>
      <c r="K30" s="627" t="s">
        <v>36</v>
      </c>
      <c r="L30" s="626" t="s">
        <v>35</v>
      </c>
      <c r="M30" s="627" t="s">
        <v>36</v>
      </c>
      <c r="N30" s="626" t="s">
        <v>35</v>
      </c>
      <c r="O30" s="627" t="s">
        <v>36</v>
      </c>
      <c r="P30" s="626" t="s">
        <v>35</v>
      </c>
      <c r="Q30" s="627" t="s">
        <v>36</v>
      </c>
      <c r="R30" s="626" t="s">
        <v>35</v>
      </c>
      <c r="S30" s="627" t="s">
        <v>36</v>
      </c>
      <c r="T30" s="626" t="s">
        <v>35</v>
      </c>
      <c r="U30" s="756" t="s">
        <v>36</v>
      </c>
      <c r="V30" s="626" t="s">
        <v>35</v>
      </c>
      <c r="W30" s="627" t="s">
        <v>36</v>
      </c>
      <c r="X30" s="626" t="s">
        <v>35</v>
      </c>
      <c r="Y30" s="627" t="s">
        <v>36</v>
      </c>
      <c r="Z30" s="626" t="s">
        <v>35</v>
      </c>
      <c r="AA30" s="627" t="s">
        <v>36</v>
      </c>
      <c r="AB30" s="626" t="s">
        <v>35</v>
      </c>
      <c r="AC30" s="627" t="s">
        <v>36</v>
      </c>
      <c r="AD30" s="626" t="s">
        <v>35</v>
      </c>
      <c r="AE30" s="627" t="s">
        <v>36</v>
      </c>
      <c r="AF30" s="626" t="s">
        <v>35</v>
      </c>
      <c r="AG30" s="627" t="s">
        <v>36</v>
      </c>
      <c r="AH30" s="626" t="s">
        <v>35</v>
      </c>
      <c r="AI30" s="627" t="s">
        <v>36</v>
      </c>
      <c r="AJ30" s="626" t="s">
        <v>35</v>
      </c>
      <c r="AK30" s="627" t="s">
        <v>36</v>
      </c>
      <c r="AL30" s="626" t="s">
        <v>35</v>
      </c>
      <c r="AM30" s="627" t="s">
        <v>36</v>
      </c>
      <c r="AN30" s="626" t="s">
        <v>35</v>
      </c>
      <c r="AO30" s="627" t="s">
        <v>36</v>
      </c>
      <c r="AP30" s="2701"/>
      <c r="AQ30" s="2459"/>
      <c r="AR30" s="2459"/>
      <c r="AS30" s="2459"/>
      <c r="AT30" s="2701"/>
      <c r="AU30" s="2701"/>
      <c r="AV30" s="988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989" t="s">
        <v>61</v>
      </c>
      <c r="B31" s="990">
        <f>SUM(C31:D31)</f>
        <v>0</v>
      </c>
      <c r="C31" s="949"/>
      <c r="D31" s="1052"/>
      <c r="E31" s="1053">
        <f>SUM(F31+G31)</f>
        <v>0</v>
      </c>
      <c r="F31" s="1054">
        <f>SUM(H31+J31+L31+N31+P31+R31+T31+V31+X31+Z31+AB31+AD31+AF31+AH31+AJ31+AL31+AN31)</f>
        <v>0</v>
      </c>
      <c r="G31" s="1055">
        <f>SUM(I31+K31+M31+O31+Q31+S31+U31+W31+Y31+AA31+AC31+AE31+AG31+AI31+AK31+AM31+AO31)</f>
        <v>0</v>
      </c>
      <c r="H31" s="1056"/>
      <c r="I31" s="949"/>
      <c r="J31" s="1056"/>
      <c r="K31" s="1057"/>
      <c r="L31" s="1056"/>
      <c r="M31" s="1057"/>
      <c r="N31" s="1056"/>
      <c r="O31" s="1057"/>
      <c r="P31" s="1056"/>
      <c r="Q31" s="949"/>
      <c r="R31" s="1056"/>
      <c r="S31" s="949"/>
      <c r="T31" s="1058"/>
      <c r="U31" s="1057"/>
      <c r="V31" s="1056"/>
      <c r="W31" s="1057"/>
      <c r="X31" s="1056"/>
      <c r="Y31" s="1057"/>
      <c r="Z31" s="1056"/>
      <c r="AA31" s="1059"/>
      <c r="AB31" s="1056"/>
      <c r="AC31" s="1059"/>
      <c r="AD31" s="1056"/>
      <c r="AE31" s="1057"/>
      <c r="AF31" s="1056"/>
      <c r="AG31" s="1059"/>
      <c r="AH31" s="1056"/>
      <c r="AI31" s="1059"/>
      <c r="AJ31" s="1056"/>
      <c r="AK31" s="1057"/>
      <c r="AL31" s="1056"/>
      <c r="AM31" s="1057"/>
      <c r="AN31" s="1058"/>
      <c r="AO31" s="1057"/>
      <c r="AP31" s="1052"/>
      <c r="AQ31" s="1059"/>
      <c r="AR31" s="1059"/>
      <c r="AS31" s="1059"/>
      <c r="AT31" s="1059"/>
      <c r="AU31" s="1059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1060" t="s">
        <v>48</v>
      </c>
      <c r="B33" s="1061">
        <f t="shared" ref="B33:H33" si="19">SUM(B31:B32)</f>
        <v>0</v>
      </c>
      <c r="C33" s="770">
        <f t="shared" si="19"/>
        <v>0</v>
      </c>
      <c r="D33" s="1061">
        <f t="shared" si="19"/>
        <v>0</v>
      </c>
      <c r="E33" s="771">
        <f t="shared" si="19"/>
        <v>0</v>
      </c>
      <c r="F33" s="771">
        <f t="shared" si="19"/>
        <v>0</v>
      </c>
      <c r="G33" s="771">
        <f t="shared" si="19"/>
        <v>0</v>
      </c>
      <c r="H33" s="1062">
        <f t="shared" si="19"/>
        <v>0</v>
      </c>
      <c r="I33" s="772">
        <f t="shared" ref="I33:AO33" si="20">SUM(I31:I32)</f>
        <v>0</v>
      </c>
      <c r="J33" s="1062">
        <f t="shared" si="20"/>
        <v>0</v>
      </c>
      <c r="K33" s="772">
        <f t="shared" si="20"/>
        <v>0</v>
      </c>
      <c r="L33" s="1062">
        <f t="shared" si="20"/>
        <v>0</v>
      </c>
      <c r="M33" s="772">
        <f t="shared" si="20"/>
        <v>0</v>
      </c>
      <c r="N33" s="1062">
        <f t="shared" si="20"/>
        <v>0</v>
      </c>
      <c r="O33" s="772">
        <f t="shared" si="20"/>
        <v>0</v>
      </c>
      <c r="P33" s="1062">
        <f t="shared" si="20"/>
        <v>0</v>
      </c>
      <c r="Q33" s="772">
        <f t="shared" si="20"/>
        <v>0</v>
      </c>
      <c r="R33" s="1062">
        <f t="shared" si="20"/>
        <v>0</v>
      </c>
      <c r="S33" s="772">
        <f t="shared" si="20"/>
        <v>0</v>
      </c>
      <c r="T33" s="1062">
        <f t="shared" si="20"/>
        <v>0</v>
      </c>
      <c r="U33" s="772">
        <f t="shared" si="20"/>
        <v>0</v>
      </c>
      <c r="V33" s="1062">
        <f t="shared" si="20"/>
        <v>0</v>
      </c>
      <c r="W33" s="772">
        <f t="shared" si="20"/>
        <v>0</v>
      </c>
      <c r="X33" s="1062">
        <f t="shared" si="20"/>
        <v>0</v>
      </c>
      <c r="Y33" s="772">
        <f t="shared" si="20"/>
        <v>0</v>
      </c>
      <c r="Z33" s="1062">
        <f t="shared" si="20"/>
        <v>0</v>
      </c>
      <c r="AA33" s="772">
        <f t="shared" si="20"/>
        <v>0</v>
      </c>
      <c r="AB33" s="1062">
        <f t="shared" si="20"/>
        <v>0</v>
      </c>
      <c r="AC33" s="772">
        <f t="shared" si="20"/>
        <v>0</v>
      </c>
      <c r="AD33" s="1062">
        <f t="shared" si="20"/>
        <v>0</v>
      </c>
      <c r="AE33" s="772">
        <f t="shared" si="20"/>
        <v>0</v>
      </c>
      <c r="AF33" s="1062">
        <f t="shared" si="20"/>
        <v>0</v>
      </c>
      <c r="AG33" s="772">
        <f t="shared" si="20"/>
        <v>0</v>
      </c>
      <c r="AH33" s="1062">
        <f t="shared" si="20"/>
        <v>0</v>
      </c>
      <c r="AI33" s="772">
        <f t="shared" si="20"/>
        <v>0</v>
      </c>
      <c r="AJ33" s="1062">
        <f t="shared" si="20"/>
        <v>0</v>
      </c>
      <c r="AK33" s="772">
        <f t="shared" si="20"/>
        <v>0</v>
      </c>
      <c r="AL33" s="1062">
        <f t="shared" si="20"/>
        <v>0</v>
      </c>
      <c r="AM33" s="772">
        <f t="shared" si="20"/>
        <v>0</v>
      </c>
      <c r="AN33" s="1062">
        <f t="shared" si="20"/>
        <v>0</v>
      </c>
      <c r="AO33" s="683">
        <f t="shared" si="20"/>
        <v>0</v>
      </c>
      <c r="AP33" s="1063">
        <f>SUM(AP31:AP32)</f>
        <v>0</v>
      </c>
      <c r="AQ33" s="683">
        <f>SUM(AQ31:AQ32)</f>
        <v>0</v>
      </c>
      <c r="AR33" s="683"/>
      <c r="AS33" s="683"/>
      <c r="AT33" s="683">
        <f>SUM(AT31:AT32)</f>
        <v>0</v>
      </c>
      <c r="AU33" s="683">
        <f>SUM(AU31:AU32)</f>
        <v>0</v>
      </c>
      <c r="AV33" s="1064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991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738" t="s">
        <v>3</v>
      </c>
      <c r="B35" s="2738" t="s">
        <v>64</v>
      </c>
      <c r="C35" s="2739" t="s">
        <v>65</v>
      </c>
      <c r="D35" s="2740"/>
      <c r="E35" s="2739" t="s">
        <v>56</v>
      </c>
      <c r="F35" s="2741"/>
      <c r="G35" s="2740"/>
      <c r="H35" s="2742" t="s">
        <v>66</v>
      </c>
      <c r="I35" s="2743"/>
      <c r="J35" s="2743"/>
      <c r="K35" s="2743"/>
      <c r="L35" s="2743"/>
      <c r="M35" s="274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703"/>
      <c r="B36" s="2703"/>
      <c r="C36" s="992" t="s">
        <v>59</v>
      </c>
      <c r="D36" s="992" t="s">
        <v>60</v>
      </c>
      <c r="E36" s="1065" t="s">
        <v>34</v>
      </c>
      <c r="F36" s="1066" t="s">
        <v>35</v>
      </c>
      <c r="G36" s="1067" t="s">
        <v>36</v>
      </c>
      <c r="H36" s="1068" t="s">
        <v>67</v>
      </c>
      <c r="I36" s="1069" t="s">
        <v>68</v>
      </c>
      <c r="J36" s="1069" t="s">
        <v>69</v>
      </c>
      <c r="K36" s="1069" t="s">
        <v>70</v>
      </c>
      <c r="L36" s="1069" t="s">
        <v>71</v>
      </c>
      <c r="M36" s="1070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989" t="s">
        <v>61</v>
      </c>
      <c r="B37" s="990">
        <f>SUM(C37:D37)</f>
        <v>5</v>
      </c>
      <c r="C37" s="1059"/>
      <c r="D37" s="1059">
        <v>5</v>
      </c>
      <c r="E37" s="1071">
        <f>SUM(F37:G37)</f>
        <v>15</v>
      </c>
      <c r="F37" s="1072">
        <v>6</v>
      </c>
      <c r="G37" s="1059">
        <v>9</v>
      </c>
      <c r="H37" s="1056"/>
      <c r="I37" s="1073"/>
      <c r="J37" s="1073">
        <v>5</v>
      </c>
      <c r="K37" s="1073"/>
      <c r="L37" s="1073"/>
      <c r="M37" s="105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996" t="s">
        <v>62</v>
      </c>
      <c r="B38" s="997">
        <f>SUM(C38:D38)</f>
        <v>0</v>
      </c>
      <c r="C38" s="986"/>
      <c r="D38" s="986"/>
      <c r="E38" s="999">
        <f>SUM(F38:G38)</f>
        <v>0</v>
      </c>
      <c r="F38" s="1074"/>
      <c r="G38" s="986"/>
      <c r="H38" s="1001"/>
      <c r="I38" s="1075"/>
      <c r="J38" s="1075"/>
      <c r="K38" s="1075"/>
      <c r="L38" s="1075"/>
      <c r="M38" s="107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1077" t="s">
        <v>48</v>
      </c>
      <c r="B39" s="1078">
        <f t="shared" ref="B39:M39" si="21">SUM(B37:B38)</f>
        <v>5</v>
      </c>
      <c r="C39" s="1079">
        <f t="shared" si="21"/>
        <v>0</v>
      </c>
      <c r="D39" s="1080">
        <f t="shared" si="21"/>
        <v>5</v>
      </c>
      <c r="E39" s="1081">
        <f t="shared" si="21"/>
        <v>15</v>
      </c>
      <c r="F39" s="1082">
        <f t="shared" si="21"/>
        <v>6</v>
      </c>
      <c r="G39" s="1082">
        <f t="shared" si="21"/>
        <v>9</v>
      </c>
      <c r="H39" s="1079">
        <f t="shared" si="21"/>
        <v>0</v>
      </c>
      <c r="I39" s="1083">
        <f t="shared" si="21"/>
        <v>0</v>
      </c>
      <c r="J39" s="1083">
        <f t="shared" si="21"/>
        <v>5</v>
      </c>
      <c r="K39" s="1083">
        <f t="shared" si="21"/>
        <v>0</v>
      </c>
      <c r="L39" s="1083">
        <f t="shared" si="21"/>
        <v>0</v>
      </c>
      <c r="M39" s="1084">
        <f t="shared" si="21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607" t="s">
        <v>3</v>
      </c>
      <c r="B41" s="2611" t="s">
        <v>4</v>
      </c>
      <c r="C41" s="2611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1085"/>
      <c r="Y41" s="1086"/>
      <c r="Z41" s="1086"/>
      <c r="AA41" s="1086"/>
      <c r="AB41" s="1086"/>
      <c r="AC41" s="108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710"/>
      <c r="B42" s="2703"/>
      <c r="C42" s="2703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1085"/>
      <c r="Y42" s="1086"/>
      <c r="Z42" s="1086"/>
      <c r="AA42" s="1086"/>
      <c r="AB42" s="1086"/>
      <c r="AC42" s="108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611" t="s">
        <v>74</v>
      </c>
      <c r="B43" s="46" t="s">
        <v>52</v>
      </c>
      <c r="C43" s="79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1085"/>
      <c r="Y43" s="1086"/>
      <c r="Z43" s="1086"/>
      <c r="AA43" s="1086"/>
      <c r="AB43" s="1086"/>
      <c r="AC43" s="108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703"/>
      <c r="B44" s="77" t="s">
        <v>39</v>
      </c>
      <c r="C44" s="78"/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1085"/>
      <c r="Y44" s="1086"/>
      <c r="Z44" s="1086"/>
      <c r="AA44" s="1086"/>
      <c r="AB44" s="1086"/>
      <c r="AC44" s="108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611" t="s">
        <v>75</v>
      </c>
      <c r="B45" s="46" t="s">
        <v>52</v>
      </c>
      <c r="C45" s="795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1085"/>
      <c r="Y45" s="1086"/>
      <c r="Z45" s="1086"/>
      <c r="AA45" s="1086"/>
      <c r="AB45" s="1086"/>
      <c r="AC45" s="108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703"/>
      <c r="B46" s="79" t="s">
        <v>39</v>
      </c>
      <c r="C46" s="67"/>
      <c r="D46" s="80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1085"/>
      <c r="Y46" s="1086"/>
      <c r="Z46" s="1086"/>
      <c r="AA46" s="1086"/>
      <c r="AB46" s="1086"/>
      <c r="AC46" s="108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1087"/>
      <c r="C47" s="1087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6"/>
      <c r="O47" s="87"/>
      <c r="P47" s="87"/>
      <c r="Q47" s="87"/>
      <c r="R47" s="87"/>
      <c r="S47" s="87"/>
      <c r="T47" s="87"/>
      <c r="U47" s="87"/>
      <c r="V47" s="8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2748" t="s">
        <v>78</v>
      </c>
      <c r="G48" s="2741"/>
      <c r="H48" s="2741"/>
      <c r="I48" s="2741"/>
      <c r="J48" s="2741"/>
      <c r="K48" s="2741"/>
      <c r="L48" s="2741"/>
      <c r="M48" s="2741"/>
      <c r="N48" s="2741"/>
      <c r="O48" s="2741"/>
      <c r="P48" s="2741"/>
      <c r="Q48" s="2741"/>
      <c r="R48" s="2741"/>
      <c r="S48" s="2741"/>
      <c r="T48" s="2741"/>
      <c r="U48" s="2741"/>
      <c r="V48" s="2741"/>
      <c r="W48" s="2741"/>
      <c r="X48" s="2741"/>
      <c r="Y48" s="2741"/>
      <c r="Z48" s="2741"/>
      <c r="AA48" s="2741"/>
      <c r="AB48" s="2741"/>
      <c r="AC48" s="2741"/>
      <c r="AD48" s="2741"/>
      <c r="AE48" s="2741"/>
      <c r="AF48" s="2741"/>
      <c r="AG48" s="2741"/>
      <c r="AH48" s="2741"/>
      <c r="AI48" s="2741"/>
      <c r="AJ48" s="2741"/>
      <c r="AK48" s="2741"/>
      <c r="AL48" s="2741"/>
      <c r="AM48" s="2749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483"/>
      <c r="B49" s="2484"/>
      <c r="C49" s="2747"/>
      <c r="D49" s="2491"/>
      <c r="E49" s="2513"/>
      <c r="F49" s="2739" t="s">
        <v>15</v>
      </c>
      <c r="G49" s="2740"/>
      <c r="H49" s="2739" t="s">
        <v>16</v>
      </c>
      <c r="I49" s="2740"/>
      <c r="J49" s="2739" t="s">
        <v>17</v>
      </c>
      <c r="K49" s="2740"/>
      <c r="L49" s="2739" t="s">
        <v>18</v>
      </c>
      <c r="M49" s="2740"/>
      <c r="N49" s="2739" t="s">
        <v>19</v>
      </c>
      <c r="O49" s="2740"/>
      <c r="P49" s="2750" t="s">
        <v>20</v>
      </c>
      <c r="Q49" s="2751"/>
      <c r="R49" s="2750" t="s">
        <v>21</v>
      </c>
      <c r="S49" s="2751"/>
      <c r="T49" s="2750" t="s">
        <v>22</v>
      </c>
      <c r="U49" s="2751"/>
      <c r="V49" s="2750" t="s">
        <v>23</v>
      </c>
      <c r="W49" s="2751"/>
      <c r="X49" s="2750" t="s">
        <v>24</v>
      </c>
      <c r="Y49" s="2751"/>
      <c r="Z49" s="2750" t="s">
        <v>25</v>
      </c>
      <c r="AA49" s="2751"/>
      <c r="AB49" s="2750" t="s">
        <v>26</v>
      </c>
      <c r="AC49" s="2751"/>
      <c r="AD49" s="2750" t="s">
        <v>27</v>
      </c>
      <c r="AE49" s="2751"/>
      <c r="AF49" s="2750" t="s">
        <v>28</v>
      </c>
      <c r="AG49" s="2751"/>
      <c r="AH49" s="2750" t="s">
        <v>29</v>
      </c>
      <c r="AI49" s="2751"/>
      <c r="AJ49" s="2750" t="s">
        <v>30</v>
      </c>
      <c r="AK49" s="2751"/>
      <c r="AL49" s="2750" t="s">
        <v>31</v>
      </c>
      <c r="AM49" s="2752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745"/>
      <c r="B50" s="2746"/>
      <c r="C50" s="555" t="s">
        <v>34</v>
      </c>
      <c r="D50" s="556" t="s">
        <v>35</v>
      </c>
      <c r="E50" s="427" t="s">
        <v>36</v>
      </c>
      <c r="F50" s="1088" t="s">
        <v>35</v>
      </c>
      <c r="G50" s="1089" t="s">
        <v>36</v>
      </c>
      <c r="H50" s="1088" t="s">
        <v>35</v>
      </c>
      <c r="I50" s="1089" t="s">
        <v>36</v>
      </c>
      <c r="J50" s="1088" t="s">
        <v>35</v>
      </c>
      <c r="K50" s="1089" t="s">
        <v>36</v>
      </c>
      <c r="L50" s="1088" t="s">
        <v>35</v>
      </c>
      <c r="M50" s="1089" t="s">
        <v>36</v>
      </c>
      <c r="N50" s="1088" t="s">
        <v>35</v>
      </c>
      <c r="O50" s="1089" t="s">
        <v>36</v>
      </c>
      <c r="P50" s="1088" t="s">
        <v>35</v>
      </c>
      <c r="Q50" s="1089" t="s">
        <v>36</v>
      </c>
      <c r="R50" s="1088" t="s">
        <v>35</v>
      </c>
      <c r="S50" s="1089" t="s">
        <v>36</v>
      </c>
      <c r="T50" s="1088" t="s">
        <v>35</v>
      </c>
      <c r="U50" s="1089" t="s">
        <v>36</v>
      </c>
      <c r="V50" s="1088" t="s">
        <v>35</v>
      </c>
      <c r="W50" s="1089" t="s">
        <v>36</v>
      </c>
      <c r="X50" s="1088" t="s">
        <v>35</v>
      </c>
      <c r="Y50" s="1089" t="s">
        <v>36</v>
      </c>
      <c r="Z50" s="1088" t="s">
        <v>35</v>
      </c>
      <c r="AA50" s="1089" t="s">
        <v>36</v>
      </c>
      <c r="AB50" s="1088" t="s">
        <v>35</v>
      </c>
      <c r="AC50" s="1089" t="s">
        <v>36</v>
      </c>
      <c r="AD50" s="1088" t="s">
        <v>35</v>
      </c>
      <c r="AE50" s="1089" t="s">
        <v>36</v>
      </c>
      <c r="AF50" s="1088" t="s">
        <v>35</v>
      </c>
      <c r="AG50" s="1089" t="s">
        <v>36</v>
      </c>
      <c r="AH50" s="1088" t="s">
        <v>35</v>
      </c>
      <c r="AI50" s="1089" t="s">
        <v>36</v>
      </c>
      <c r="AJ50" s="1088" t="s">
        <v>35</v>
      </c>
      <c r="AK50" s="1089" t="s">
        <v>36</v>
      </c>
      <c r="AL50" s="1090" t="s">
        <v>35</v>
      </c>
      <c r="AM50" s="1091" t="s">
        <v>36</v>
      </c>
      <c r="AN50" s="2459"/>
      <c r="AO50" s="2459"/>
      <c r="AP50" s="2459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57" t="s">
        <v>79</v>
      </c>
      <c r="B51" s="558" t="s">
        <v>80</v>
      </c>
      <c r="C51" s="1092">
        <f>SUM(D51+E51)</f>
        <v>0</v>
      </c>
      <c r="D51" s="1093">
        <f>SUM(L51+N51+P51+R51+T51+V51+X51+Z51+AB51+AD51+AF51+AH51+AJ51+AL51)</f>
        <v>0</v>
      </c>
      <c r="E51" s="1094">
        <f>SUM(M51+O51+Q51+S51+U51+W51+Y51+AA51+AC51+AE51+AG51+AI51+AK51+AM51)</f>
        <v>0</v>
      </c>
      <c r="F51" s="1095"/>
      <c r="G51" s="1096"/>
      <c r="H51" s="1095"/>
      <c r="I51" s="1096"/>
      <c r="J51" s="1095"/>
      <c r="K51" s="1096"/>
      <c r="L51" s="1097"/>
      <c r="M51" s="1098"/>
      <c r="N51" s="1097"/>
      <c r="O51" s="1098"/>
      <c r="P51" s="1099"/>
      <c r="Q51" s="1098"/>
      <c r="R51" s="1099"/>
      <c r="S51" s="1098"/>
      <c r="T51" s="1099"/>
      <c r="U51" s="1098"/>
      <c r="V51" s="1099"/>
      <c r="W51" s="1098"/>
      <c r="X51" s="1099"/>
      <c r="Y51" s="1098"/>
      <c r="Z51" s="1099"/>
      <c r="AA51" s="1098"/>
      <c r="AB51" s="1099"/>
      <c r="AC51" s="1098"/>
      <c r="AD51" s="1099"/>
      <c r="AE51" s="1098"/>
      <c r="AF51" s="1099"/>
      <c r="AG51" s="1098"/>
      <c r="AH51" s="1099"/>
      <c r="AI51" s="1098"/>
      <c r="AJ51" s="1099"/>
      <c r="AK51" s="1098"/>
      <c r="AL51" s="1100"/>
      <c r="AM51" s="1101"/>
      <c r="AN51" s="1102"/>
      <c r="AO51" s="1102"/>
      <c r="AP51" s="1102"/>
      <c r="AQ51" s="95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1103" t="s">
        <v>81</v>
      </c>
      <c r="B52" s="1104" t="s">
        <v>80</v>
      </c>
      <c r="C52" s="1008">
        <f>SUM(D52+E52)</f>
        <v>0</v>
      </c>
      <c r="D52" s="1105">
        <f>SUM(L52+N52+P52+R52+T52+V52+X52+Z52+AB52+AD52+AF52+AH52+AJ52+AL52)</f>
        <v>0</v>
      </c>
      <c r="E52" s="96">
        <f>SUM(M52+O52+Q52+S52+U52+W52+Y52+AA52+AC52+AE52+AG52+AI52+AK52+AM52)</f>
        <v>0</v>
      </c>
      <c r="F52" s="1010"/>
      <c r="G52" s="1106"/>
      <c r="H52" s="1010"/>
      <c r="I52" s="1106"/>
      <c r="J52" s="1010"/>
      <c r="K52" s="1106"/>
      <c r="L52" s="1001"/>
      <c r="M52" s="1076"/>
      <c r="N52" s="1001"/>
      <c r="O52" s="1076"/>
      <c r="P52" s="987"/>
      <c r="Q52" s="1076"/>
      <c r="R52" s="987"/>
      <c r="S52" s="1076"/>
      <c r="T52" s="987"/>
      <c r="U52" s="1076"/>
      <c r="V52" s="987"/>
      <c r="W52" s="1076"/>
      <c r="X52" s="987"/>
      <c r="Y52" s="1076"/>
      <c r="Z52" s="987"/>
      <c r="AA52" s="1076"/>
      <c r="AB52" s="987"/>
      <c r="AC52" s="1076"/>
      <c r="AD52" s="987"/>
      <c r="AE52" s="1076"/>
      <c r="AF52" s="987"/>
      <c r="AG52" s="1076"/>
      <c r="AH52" s="987"/>
      <c r="AI52" s="1076"/>
      <c r="AJ52" s="987"/>
      <c r="AK52" s="1076"/>
      <c r="AL52" s="921"/>
      <c r="AM52" s="1107"/>
      <c r="AN52" s="1108"/>
      <c r="AO52" s="1108"/>
      <c r="AP52" s="1108"/>
      <c r="AQ52" s="95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753" t="s">
        <v>82</v>
      </c>
      <c r="B53" s="2753"/>
      <c r="C53" s="2753"/>
      <c r="D53" s="2753"/>
      <c r="E53" s="2753"/>
      <c r="F53" s="2753"/>
      <c r="G53" s="2753"/>
      <c r="H53" s="2753"/>
      <c r="I53" s="2753"/>
      <c r="J53" s="2753"/>
      <c r="K53" s="2753"/>
      <c r="L53" s="2753"/>
      <c r="M53" s="2753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2755" t="s">
        <v>78</v>
      </c>
      <c r="G54" s="2756"/>
      <c r="H54" s="2756"/>
      <c r="I54" s="2756"/>
      <c r="J54" s="2756"/>
      <c r="K54" s="2756"/>
      <c r="L54" s="2756"/>
      <c r="M54" s="2756"/>
      <c r="N54" s="2756"/>
      <c r="O54" s="2756"/>
      <c r="P54" s="2756"/>
      <c r="Q54" s="2756"/>
      <c r="R54" s="2756"/>
      <c r="S54" s="2756"/>
      <c r="T54" s="2756"/>
      <c r="U54" s="2756"/>
      <c r="V54" s="2756"/>
      <c r="W54" s="2756"/>
      <c r="X54" s="2756"/>
      <c r="Y54" s="2756"/>
      <c r="Z54" s="2756"/>
      <c r="AA54" s="2756"/>
      <c r="AB54" s="2756"/>
      <c r="AC54" s="2756"/>
      <c r="AD54" s="2756"/>
      <c r="AE54" s="2756"/>
      <c r="AF54" s="2756"/>
      <c r="AG54" s="2756"/>
      <c r="AH54" s="2756"/>
      <c r="AI54" s="2756"/>
      <c r="AJ54" s="2756"/>
      <c r="AK54" s="2756"/>
      <c r="AL54" s="2756"/>
      <c r="AM54" s="2757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483"/>
      <c r="B55" s="2484"/>
      <c r="C55" s="2491"/>
      <c r="D55" s="2491"/>
      <c r="E55" s="2513"/>
      <c r="F55" s="2748" t="s">
        <v>15</v>
      </c>
      <c r="G55" s="2740"/>
      <c r="H55" s="2748" t="s">
        <v>16</v>
      </c>
      <c r="I55" s="2740"/>
      <c r="J55" s="2748" t="s">
        <v>17</v>
      </c>
      <c r="K55" s="2740"/>
      <c r="L55" s="2748" t="s">
        <v>18</v>
      </c>
      <c r="M55" s="2740"/>
      <c r="N55" s="2748" t="s">
        <v>19</v>
      </c>
      <c r="O55" s="2740"/>
      <c r="P55" s="2754" t="s">
        <v>20</v>
      </c>
      <c r="Q55" s="2751"/>
      <c r="R55" s="2754" t="s">
        <v>21</v>
      </c>
      <c r="S55" s="2751"/>
      <c r="T55" s="2754" t="s">
        <v>22</v>
      </c>
      <c r="U55" s="2751"/>
      <c r="V55" s="2754" t="s">
        <v>23</v>
      </c>
      <c r="W55" s="2751"/>
      <c r="X55" s="2754" t="s">
        <v>24</v>
      </c>
      <c r="Y55" s="2751"/>
      <c r="Z55" s="2754" t="s">
        <v>25</v>
      </c>
      <c r="AA55" s="2751"/>
      <c r="AB55" s="2754" t="s">
        <v>26</v>
      </c>
      <c r="AC55" s="2751"/>
      <c r="AD55" s="2754" t="s">
        <v>27</v>
      </c>
      <c r="AE55" s="2751"/>
      <c r="AF55" s="2754" t="s">
        <v>28</v>
      </c>
      <c r="AG55" s="2751"/>
      <c r="AH55" s="2754" t="s">
        <v>29</v>
      </c>
      <c r="AI55" s="2751"/>
      <c r="AJ55" s="2754" t="s">
        <v>30</v>
      </c>
      <c r="AK55" s="2751"/>
      <c r="AL55" s="2754" t="s">
        <v>31</v>
      </c>
      <c r="AM55" s="2752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745"/>
      <c r="B56" s="2746"/>
      <c r="C56" s="1109" t="s">
        <v>34</v>
      </c>
      <c r="D56" s="1110" t="s">
        <v>35</v>
      </c>
      <c r="E56" s="100" t="s">
        <v>36</v>
      </c>
      <c r="F56" s="573" t="s">
        <v>35</v>
      </c>
      <c r="G56" s="424" t="s">
        <v>36</v>
      </c>
      <c r="H56" s="573" t="s">
        <v>35</v>
      </c>
      <c r="I56" s="424" t="s">
        <v>36</v>
      </c>
      <c r="J56" s="573" t="s">
        <v>35</v>
      </c>
      <c r="K56" s="424" t="s">
        <v>36</v>
      </c>
      <c r="L56" s="573" t="s">
        <v>35</v>
      </c>
      <c r="M56" s="424" t="s">
        <v>36</v>
      </c>
      <c r="N56" s="573" t="s">
        <v>35</v>
      </c>
      <c r="O56" s="424" t="s">
        <v>36</v>
      </c>
      <c r="P56" s="573" t="s">
        <v>35</v>
      </c>
      <c r="Q56" s="424" t="s">
        <v>36</v>
      </c>
      <c r="R56" s="573" t="s">
        <v>35</v>
      </c>
      <c r="S56" s="424" t="s">
        <v>36</v>
      </c>
      <c r="T56" s="573" t="s">
        <v>35</v>
      </c>
      <c r="U56" s="424" t="s">
        <v>36</v>
      </c>
      <c r="V56" s="573" t="s">
        <v>35</v>
      </c>
      <c r="W56" s="424" t="s">
        <v>36</v>
      </c>
      <c r="X56" s="573" t="s">
        <v>35</v>
      </c>
      <c r="Y56" s="424" t="s">
        <v>36</v>
      </c>
      <c r="Z56" s="573" t="s">
        <v>35</v>
      </c>
      <c r="AA56" s="424" t="s">
        <v>36</v>
      </c>
      <c r="AB56" s="573" t="s">
        <v>35</v>
      </c>
      <c r="AC56" s="424" t="s">
        <v>36</v>
      </c>
      <c r="AD56" s="573" t="s">
        <v>35</v>
      </c>
      <c r="AE56" s="424" t="s">
        <v>36</v>
      </c>
      <c r="AF56" s="573" t="s">
        <v>35</v>
      </c>
      <c r="AG56" s="424" t="s">
        <v>36</v>
      </c>
      <c r="AH56" s="573" t="s">
        <v>35</v>
      </c>
      <c r="AI56" s="424" t="s">
        <v>36</v>
      </c>
      <c r="AJ56" s="573" t="s">
        <v>35</v>
      </c>
      <c r="AK56" s="424" t="s">
        <v>36</v>
      </c>
      <c r="AL56" s="102" t="s">
        <v>35</v>
      </c>
      <c r="AM56" s="103" t="s">
        <v>36</v>
      </c>
      <c r="AN56" s="2459"/>
      <c r="AO56" s="2459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1111" t="s">
        <v>38</v>
      </c>
      <c r="C57" s="1112">
        <f>SUM(D57+E57)</f>
        <v>0</v>
      </c>
      <c r="D57" s="1113">
        <f t="shared" ref="D57:E62" si="23">SUM(H57+J57+L57+N57+P57+R57+T57+V57+X57+Z57+AB57+AD57+AF57+AH57+AJ57+AL57)</f>
        <v>0</v>
      </c>
      <c r="E57" s="1114">
        <f t="shared" si="23"/>
        <v>0</v>
      </c>
      <c r="F57" s="1115"/>
      <c r="G57" s="1116"/>
      <c r="H57" s="1056"/>
      <c r="I57" s="1059"/>
      <c r="J57" s="1056"/>
      <c r="K57" s="1057"/>
      <c r="L57" s="1056"/>
      <c r="M57" s="1057"/>
      <c r="N57" s="1056"/>
      <c r="O57" s="1057"/>
      <c r="P57" s="1058"/>
      <c r="Q57" s="1057"/>
      <c r="R57" s="1058"/>
      <c r="S57" s="1057"/>
      <c r="T57" s="1058"/>
      <c r="U57" s="1057"/>
      <c r="V57" s="1058"/>
      <c r="W57" s="1057"/>
      <c r="X57" s="1058"/>
      <c r="Y57" s="1057"/>
      <c r="Z57" s="1058"/>
      <c r="AA57" s="1057"/>
      <c r="AB57" s="1058"/>
      <c r="AC57" s="1057"/>
      <c r="AD57" s="1058"/>
      <c r="AE57" s="1057"/>
      <c r="AF57" s="1058"/>
      <c r="AG57" s="1057"/>
      <c r="AH57" s="1058"/>
      <c r="AI57" s="1057"/>
      <c r="AJ57" s="1058"/>
      <c r="AK57" s="1057"/>
      <c r="AL57" s="1058"/>
      <c r="AM57" s="1117"/>
      <c r="AN57" s="1118"/>
      <c r="AO57" s="1118"/>
      <c r="AP57" s="95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5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95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5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95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5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95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5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95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2718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95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1111" t="s">
        <v>39</v>
      </c>
      <c r="C63" s="1112">
        <f t="shared" si="28"/>
        <v>0</v>
      </c>
      <c r="D63" s="1113">
        <f t="shared" ref="D63:E68" si="31">SUM(J63+L63+N63)</f>
        <v>0</v>
      </c>
      <c r="E63" s="1114">
        <f t="shared" si="31"/>
        <v>0</v>
      </c>
      <c r="F63" s="1115"/>
      <c r="G63" s="1116"/>
      <c r="H63" s="1115"/>
      <c r="I63" s="1116"/>
      <c r="J63" s="1056"/>
      <c r="K63" s="1057"/>
      <c r="L63" s="1056"/>
      <c r="M63" s="1057"/>
      <c r="N63" s="1056"/>
      <c r="O63" s="1057"/>
      <c r="P63" s="1119"/>
      <c r="Q63" s="1120"/>
      <c r="R63" s="1119"/>
      <c r="S63" s="1120"/>
      <c r="T63" s="1119"/>
      <c r="U63" s="1120"/>
      <c r="V63" s="1119"/>
      <c r="W63" s="1120"/>
      <c r="X63" s="1119"/>
      <c r="Y63" s="1120"/>
      <c r="Z63" s="1119"/>
      <c r="AA63" s="1120"/>
      <c r="AB63" s="1119"/>
      <c r="AC63" s="1120"/>
      <c r="AD63" s="1119"/>
      <c r="AE63" s="1120"/>
      <c r="AF63" s="1119"/>
      <c r="AG63" s="1120"/>
      <c r="AH63" s="1119"/>
      <c r="AI63" s="1120"/>
      <c r="AJ63" s="1115"/>
      <c r="AK63" s="1120"/>
      <c r="AL63" s="1119"/>
      <c r="AM63" s="1121"/>
      <c r="AN63" s="1118"/>
      <c r="AO63" s="1118"/>
      <c r="AP63" s="95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2718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95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1111" t="s">
        <v>38</v>
      </c>
      <c r="C65" s="1112">
        <f t="shared" si="28"/>
        <v>0</v>
      </c>
      <c r="D65" s="1113">
        <f t="shared" si="31"/>
        <v>0</v>
      </c>
      <c r="E65" s="1114">
        <f t="shared" si="31"/>
        <v>0</v>
      </c>
      <c r="F65" s="1115"/>
      <c r="G65" s="1116"/>
      <c r="H65" s="1115"/>
      <c r="I65" s="1116"/>
      <c r="J65" s="1056"/>
      <c r="K65" s="1057"/>
      <c r="L65" s="1056"/>
      <c r="M65" s="1057"/>
      <c r="N65" s="1056"/>
      <c r="O65" s="1057"/>
      <c r="P65" s="1119"/>
      <c r="Q65" s="1120"/>
      <c r="R65" s="1119"/>
      <c r="S65" s="1120"/>
      <c r="T65" s="1119"/>
      <c r="U65" s="1120"/>
      <c r="V65" s="1119"/>
      <c r="W65" s="1120"/>
      <c r="X65" s="1119"/>
      <c r="Y65" s="1120"/>
      <c r="Z65" s="1119"/>
      <c r="AA65" s="1120"/>
      <c r="AB65" s="1119"/>
      <c r="AC65" s="1120"/>
      <c r="AD65" s="1119"/>
      <c r="AE65" s="1120"/>
      <c r="AF65" s="1119"/>
      <c r="AG65" s="1120"/>
      <c r="AH65" s="1119"/>
      <c r="AI65" s="1120"/>
      <c r="AJ65" s="1115"/>
      <c r="AK65" s="1120"/>
      <c r="AL65" s="1119"/>
      <c r="AM65" s="1121"/>
      <c r="AN65" s="1118"/>
      <c r="AO65" s="1118"/>
      <c r="AP65" s="95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5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95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5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95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2718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95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1111" t="s">
        <v>38</v>
      </c>
      <c r="C69" s="1112">
        <f t="shared" si="28"/>
        <v>0</v>
      </c>
      <c r="D69" s="1113">
        <f>SUM(J69+L69+N69+P69+R69+T69+V69+X69+Z69+AB69+AD69+AF69+AH69+AJ69+AL69)</f>
        <v>0</v>
      </c>
      <c r="E69" s="1114">
        <f>SUM(K69+M69+O69+Q69+S69+U69+W69+Y69+AA69+AC69+AE69+AG69+AI69+AK69+AM69)</f>
        <v>0</v>
      </c>
      <c r="F69" s="1115"/>
      <c r="G69" s="1116"/>
      <c r="H69" s="1115"/>
      <c r="I69" s="1120"/>
      <c r="J69" s="1056"/>
      <c r="K69" s="1057"/>
      <c r="L69" s="1056"/>
      <c r="M69" s="1057"/>
      <c r="N69" s="1056"/>
      <c r="O69" s="1057"/>
      <c r="P69" s="1056"/>
      <c r="Q69" s="1057"/>
      <c r="R69" s="1056"/>
      <c r="S69" s="1057"/>
      <c r="T69" s="1056"/>
      <c r="U69" s="1057"/>
      <c r="V69" s="1056"/>
      <c r="W69" s="1057"/>
      <c r="X69" s="1056"/>
      <c r="Y69" s="1057"/>
      <c r="Z69" s="1056"/>
      <c r="AA69" s="1057"/>
      <c r="AB69" s="1056"/>
      <c r="AC69" s="1057"/>
      <c r="AD69" s="1056"/>
      <c r="AE69" s="1057"/>
      <c r="AF69" s="1056"/>
      <c r="AG69" s="1057"/>
      <c r="AH69" s="1056"/>
      <c r="AI69" s="1057"/>
      <c r="AJ69" s="1056"/>
      <c r="AK69" s="1057"/>
      <c r="AL69" s="1056"/>
      <c r="AM69" s="1117"/>
      <c r="AN69" s="1118"/>
      <c r="AO69" s="1118"/>
      <c r="AP69" s="95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2718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95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1111" t="s">
        <v>38</v>
      </c>
      <c r="C71" s="1112">
        <f t="shared" si="28"/>
        <v>0</v>
      </c>
      <c r="D71" s="1113">
        <f t="shared" si="32"/>
        <v>0</v>
      </c>
      <c r="E71" s="1114">
        <f t="shared" si="32"/>
        <v>0</v>
      </c>
      <c r="F71" s="1115"/>
      <c r="G71" s="1116"/>
      <c r="H71" s="1115"/>
      <c r="I71" s="1116"/>
      <c r="J71" s="1056"/>
      <c r="K71" s="1057"/>
      <c r="L71" s="1056"/>
      <c r="M71" s="1057"/>
      <c r="N71" s="1056"/>
      <c r="O71" s="1057"/>
      <c r="P71" s="1056"/>
      <c r="Q71" s="1057"/>
      <c r="R71" s="1056"/>
      <c r="S71" s="1057"/>
      <c r="T71" s="1056"/>
      <c r="U71" s="1057"/>
      <c r="V71" s="1056"/>
      <c r="W71" s="1057"/>
      <c r="X71" s="1056"/>
      <c r="Y71" s="1057"/>
      <c r="Z71" s="1056"/>
      <c r="AA71" s="1057"/>
      <c r="AB71" s="1056"/>
      <c r="AC71" s="1057"/>
      <c r="AD71" s="1056"/>
      <c r="AE71" s="1057"/>
      <c r="AF71" s="1056"/>
      <c r="AG71" s="1057"/>
      <c r="AH71" s="1056"/>
      <c r="AI71" s="1057"/>
      <c r="AJ71" s="1056"/>
      <c r="AK71" s="1057"/>
      <c r="AL71" s="1056"/>
      <c r="AM71" s="1117"/>
      <c r="AN71" s="1118"/>
      <c r="AO71" s="1118"/>
      <c r="AP71" s="95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2718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95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1111" t="s">
        <v>38</v>
      </c>
      <c r="C73" s="1112">
        <f t="shared" si="28"/>
        <v>0</v>
      </c>
      <c r="D73" s="1113">
        <f t="shared" si="32"/>
        <v>0</v>
      </c>
      <c r="E73" s="1114">
        <f t="shared" si="32"/>
        <v>0</v>
      </c>
      <c r="F73" s="1115"/>
      <c r="G73" s="1116"/>
      <c r="H73" s="1115"/>
      <c r="I73" s="1116"/>
      <c r="J73" s="1056"/>
      <c r="K73" s="1057"/>
      <c r="L73" s="1056"/>
      <c r="M73" s="1057"/>
      <c r="N73" s="1056"/>
      <c r="O73" s="1057"/>
      <c r="P73" s="1056"/>
      <c r="Q73" s="1057"/>
      <c r="R73" s="1056"/>
      <c r="S73" s="1057"/>
      <c r="T73" s="1056"/>
      <c r="U73" s="1057"/>
      <c r="V73" s="1056"/>
      <c r="W73" s="1057"/>
      <c r="X73" s="1056"/>
      <c r="Y73" s="1057"/>
      <c r="Z73" s="1056"/>
      <c r="AA73" s="1057"/>
      <c r="AB73" s="1056"/>
      <c r="AC73" s="1057"/>
      <c r="AD73" s="1056"/>
      <c r="AE73" s="1057"/>
      <c r="AF73" s="1056"/>
      <c r="AG73" s="1057"/>
      <c r="AH73" s="1056"/>
      <c r="AI73" s="1057"/>
      <c r="AJ73" s="1056"/>
      <c r="AK73" s="1057"/>
      <c r="AL73" s="1056"/>
      <c r="AM73" s="1117"/>
      <c r="AN73" s="1118"/>
      <c r="AO73" s="1118"/>
      <c r="AP73" s="95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5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95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5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95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5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95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5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95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2718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95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1122" t="s">
        <v>91</v>
      </c>
      <c r="B79" s="1123"/>
      <c r="C79" s="1123"/>
      <c r="D79" s="122"/>
      <c r="E79" s="122"/>
      <c r="F79" s="122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2758" t="s">
        <v>93</v>
      </c>
      <c r="C80" s="2758"/>
      <c r="D80" s="2758" t="s">
        <v>94</v>
      </c>
      <c r="E80" s="2759"/>
      <c r="F80" s="2760" t="s">
        <v>95</v>
      </c>
      <c r="G80" s="2758"/>
      <c r="H80" s="2760" t="s">
        <v>96</v>
      </c>
      <c r="I80" s="2758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1124"/>
      <c r="X80" s="1125"/>
      <c r="Y80" s="1125"/>
      <c r="Z80" s="1125"/>
      <c r="AA80" s="1125"/>
      <c r="AB80" s="1125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2718"/>
      <c r="B81" s="1126" t="s">
        <v>97</v>
      </c>
      <c r="C81" s="1127" t="s">
        <v>98</v>
      </c>
      <c r="D81" s="1126" t="s">
        <v>97</v>
      </c>
      <c r="E81" s="1128" t="s">
        <v>98</v>
      </c>
      <c r="F81" s="1129" t="s">
        <v>97</v>
      </c>
      <c r="G81" s="1127" t="s">
        <v>98</v>
      </c>
      <c r="H81" s="1129" t="s">
        <v>97</v>
      </c>
      <c r="I81" s="1127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1124"/>
      <c r="X81" s="1125"/>
      <c r="Y81" s="1125"/>
      <c r="Z81" s="1125"/>
      <c r="AA81" s="1125"/>
      <c r="AB81" s="1125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1130" t="s">
        <v>99</v>
      </c>
      <c r="B82" s="1131"/>
      <c r="C82" s="1132"/>
      <c r="D82" s="1131"/>
      <c r="E82" s="1133"/>
      <c r="F82" s="1134"/>
      <c r="G82" s="1132"/>
      <c r="H82" s="1134"/>
      <c r="I82" s="1132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1124"/>
      <c r="X82" s="1125"/>
      <c r="Y82" s="1125"/>
      <c r="Z82" s="1125"/>
      <c r="AA82" s="1125"/>
      <c r="AB82" s="1125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1124"/>
      <c r="X83" s="1125"/>
      <c r="Y83" s="1125"/>
      <c r="Z83" s="1125"/>
      <c r="AA83" s="1125"/>
      <c r="AB83" s="1125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1124"/>
      <c r="X84" s="1125"/>
      <c r="Y84" s="1125"/>
      <c r="Z84" s="1125"/>
      <c r="AA84" s="1125"/>
      <c r="AB84" s="1125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1124"/>
      <c r="X85" s="1125"/>
      <c r="Y85" s="1125"/>
      <c r="Z85" s="1125"/>
      <c r="AA85" s="1125"/>
      <c r="AB85" s="1125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133"/>
      <c r="C86" s="133"/>
      <c r="D86" s="133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1124"/>
      <c r="W86" s="1135"/>
      <c r="X86" s="1136"/>
      <c r="Y86" s="1136"/>
      <c r="Z86" s="1136"/>
      <c r="AA86" s="1136"/>
      <c r="AB86" s="1136"/>
      <c r="AC86" s="1136"/>
      <c r="AD86" s="89"/>
      <c r="AE86" s="89"/>
      <c r="AF86" s="89"/>
      <c r="AG86" s="89"/>
      <c r="AH86" s="1136"/>
      <c r="AI86" s="1136"/>
      <c r="AJ86" s="1136"/>
      <c r="AK86" s="1136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1137"/>
      <c r="F87" s="1138"/>
      <c r="G87" s="1139"/>
      <c r="H87" s="1139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1140"/>
      <c r="W87" s="1140"/>
      <c r="X87" s="1016"/>
      <c r="Y87" s="1016"/>
      <c r="Z87" s="1017"/>
      <c r="AA87" s="1017"/>
      <c r="AB87" s="1017"/>
      <c r="AC87" s="89"/>
      <c r="AD87" s="89"/>
      <c r="AE87" s="89"/>
      <c r="AF87" s="89"/>
      <c r="AG87" s="136"/>
      <c r="AH87" s="1140"/>
      <c r="AI87" s="1140"/>
      <c r="AJ87" s="1140"/>
      <c r="AK87" s="1141"/>
    </row>
    <row r="88" spans="1:75" s="2" customFormat="1" ht="15" x14ac:dyDescent="0.2">
      <c r="A88" s="2689"/>
      <c r="B88" s="2689"/>
      <c r="C88" s="2690"/>
      <c r="D88" s="2513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1136"/>
      <c r="W88" s="1140"/>
      <c r="X88" s="1140"/>
      <c r="Y88" s="1140"/>
      <c r="Z88" s="1140"/>
      <c r="AA88" s="1140"/>
      <c r="AB88" s="1136"/>
      <c r="AC88" s="89"/>
      <c r="AD88" s="89"/>
      <c r="AE88" s="89"/>
      <c r="AF88" s="89"/>
      <c r="AG88" s="89"/>
      <c r="AH88" s="1136"/>
      <c r="AI88" s="1140"/>
      <c r="AJ88" s="1140"/>
      <c r="AK88" s="1141"/>
    </row>
    <row r="89" spans="1:75" s="2" customFormat="1" ht="15" x14ac:dyDescent="0.2">
      <c r="A89" s="138" t="s">
        <v>108</v>
      </c>
      <c r="B89" s="1142">
        <v>109</v>
      </c>
      <c r="C89" s="1143">
        <v>21</v>
      </c>
      <c r="D89" s="1144">
        <v>60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1136"/>
      <c r="W89" s="1140"/>
      <c r="X89" s="1140"/>
      <c r="Y89" s="1140"/>
      <c r="Z89" s="1140"/>
      <c r="AA89" s="1140"/>
      <c r="AB89" s="1136"/>
      <c r="AC89" s="89"/>
      <c r="AD89" s="89"/>
      <c r="AE89" s="89"/>
      <c r="AF89" s="89"/>
      <c r="AG89" s="89"/>
      <c r="AH89" s="1136"/>
      <c r="AI89" s="1140"/>
      <c r="AJ89" s="1140"/>
      <c r="AK89" s="1141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1136"/>
      <c r="W90" s="1140"/>
      <c r="X90" s="1140"/>
      <c r="Y90" s="1140"/>
      <c r="Z90" s="1140"/>
      <c r="AA90" s="1140"/>
      <c r="AB90" s="1136"/>
      <c r="AC90" s="89"/>
      <c r="AD90" s="89"/>
      <c r="AE90" s="89"/>
      <c r="AF90" s="89"/>
      <c r="AG90" s="89"/>
      <c r="AH90" s="1136"/>
      <c r="AI90" s="1140"/>
      <c r="AJ90" s="1140"/>
      <c r="AK90" s="1141"/>
    </row>
    <row r="91" spans="1:75" s="2" customFormat="1" ht="2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1136"/>
      <c r="W91" s="1140"/>
      <c r="X91" s="1140"/>
      <c r="Y91" s="1140"/>
      <c r="Z91" s="1140"/>
      <c r="AA91" s="1140"/>
      <c r="AB91" s="1136"/>
      <c r="AC91" s="89"/>
      <c r="AD91" s="89"/>
      <c r="AE91" s="89"/>
      <c r="AF91" s="89"/>
      <c r="AG91" s="89"/>
      <c r="AH91" s="1136"/>
      <c r="AI91" s="1140"/>
      <c r="AJ91" s="1140"/>
      <c r="AK91" s="1141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1136"/>
      <c r="W92" s="1140"/>
      <c r="X92" s="1140"/>
      <c r="Y92" s="1140"/>
      <c r="Z92" s="1140"/>
      <c r="AA92" s="1140"/>
      <c r="AB92" s="1136"/>
      <c r="AC92" s="89"/>
      <c r="AD92" s="89"/>
      <c r="AE92" s="89"/>
      <c r="AF92" s="89"/>
      <c r="AG92" s="89"/>
      <c r="AH92" s="1136"/>
      <c r="AI92" s="1140"/>
      <c r="AJ92" s="1140"/>
      <c r="AK92" s="1141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1136"/>
      <c r="W93" s="1140"/>
      <c r="X93" s="1140"/>
      <c r="Y93" s="1140"/>
      <c r="Z93" s="1140"/>
      <c r="AA93" s="1140"/>
      <c r="AB93" s="1136"/>
      <c r="AC93" s="89"/>
      <c r="AD93" s="89"/>
      <c r="AE93" s="89"/>
      <c r="AF93" s="89"/>
      <c r="AG93" s="89"/>
      <c r="AH93" s="1136"/>
      <c r="AI93" s="1140"/>
      <c r="AJ93" s="1140"/>
      <c r="AK93" s="1141"/>
    </row>
    <row r="94" spans="1:75" s="2" customFormat="1" ht="21.75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1136"/>
      <c r="W94" s="1140"/>
      <c r="X94" s="1140"/>
      <c r="Y94" s="1140"/>
      <c r="Z94" s="1140"/>
      <c r="AA94" s="1140"/>
      <c r="AB94" s="1136"/>
      <c r="AC94" s="89"/>
      <c r="AD94" s="89"/>
      <c r="AE94" s="89"/>
      <c r="AF94" s="89"/>
      <c r="AG94" s="89"/>
      <c r="AH94" s="1136"/>
      <c r="AI94" s="1140"/>
      <c r="AJ94" s="1145"/>
      <c r="AK94" s="1146"/>
    </row>
    <row r="95" spans="1:75" s="2" customFormat="1" ht="21.75" x14ac:dyDescent="0.2">
      <c r="A95" s="145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1136"/>
      <c r="W95" s="1140"/>
      <c r="X95" s="1140"/>
      <c r="Y95" s="1140"/>
      <c r="Z95" s="1140"/>
      <c r="AA95" s="1140"/>
      <c r="AB95" s="1136"/>
      <c r="AC95" s="89"/>
      <c r="AD95" s="89"/>
      <c r="AE95" s="89"/>
      <c r="AF95" s="89"/>
      <c r="AG95" s="89"/>
      <c r="AH95" s="1136"/>
      <c r="AI95" s="1147"/>
      <c r="AJ95" s="1140"/>
      <c r="AK95" s="1141"/>
      <c r="AL95" s="1141"/>
      <c r="AM95" s="1141"/>
      <c r="AN95" s="1141"/>
      <c r="AO95" s="1141"/>
      <c r="AP95" s="1141"/>
      <c r="AQ95" s="1141"/>
    </row>
    <row r="96" spans="1:75" s="2" customFormat="1" ht="15" x14ac:dyDescent="0.2">
      <c r="A96" s="14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1124"/>
      <c r="W96" s="1136"/>
      <c r="X96" s="1136"/>
      <c r="Y96" s="1136"/>
      <c r="Z96" s="1136"/>
      <c r="AA96" s="1136"/>
      <c r="AB96" s="1136"/>
      <c r="AC96" s="89"/>
      <c r="AD96" s="89"/>
      <c r="AE96" s="89"/>
      <c r="AF96" s="89"/>
      <c r="AG96" s="89"/>
      <c r="AH96" s="89"/>
      <c r="AI96" s="89"/>
      <c r="AJ96" s="1136"/>
      <c r="AK96" s="1136"/>
      <c r="AL96" s="1136"/>
      <c r="AM96" s="1136"/>
      <c r="AN96" s="1136"/>
      <c r="AO96" s="1136"/>
      <c r="AP96" s="1136"/>
      <c r="AQ96" s="1141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2755" t="s">
        <v>120</v>
      </c>
      <c r="F97" s="2760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1148"/>
      <c r="Y97" s="1148"/>
      <c r="Z97" s="1148"/>
      <c r="AA97" s="1149"/>
      <c r="AB97" s="1149"/>
      <c r="AC97" s="1149"/>
      <c r="AD97" s="1149"/>
      <c r="AE97" s="1150"/>
      <c r="AF97" s="1148"/>
      <c r="AG97" s="89"/>
      <c r="AH97" s="89"/>
      <c r="AI97" s="89"/>
      <c r="AJ97" s="89"/>
      <c r="AK97" s="89"/>
      <c r="AL97" s="1148"/>
      <c r="AM97" s="1149"/>
      <c r="AN97" s="1149"/>
      <c r="AO97" s="1149"/>
      <c r="AP97" s="1149"/>
      <c r="AQ97" s="1149"/>
      <c r="AR97" s="1149"/>
      <c r="AS97" s="1151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689"/>
      <c r="B98" s="2689"/>
      <c r="C98" s="2689"/>
      <c r="D98" s="2689"/>
      <c r="E98" s="1152" t="s">
        <v>121</v>
      </c>
      <c r="F98" s="1153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1148"/>
      <c r="Y98" s="1148"/>
      <c r="Z98" s="1148"/>
      <c r="AA98" s="1149"/>
      <c r="AB98" s="1149"/>
      <c r="AC98" s="1149"/>
      <c r="AD98" s="1149"/>
      <c r="AE98" s="1150"/>
      <c r="AF98" s="1148"/>
      <c r="AG98" s="89"/>
      <c r="AH98" s="89"/>
      <c r="AI98" s="89"/>
      <c r="AJ98" s="89"/>
      <c r="AK98" s="89"/>
      <c r="AL98" s="1148"/>
      <c r="AM98" s="1149"/>
      <c r="AN98" s="1149"/>
      <c r="AO98" s="1149"/>
      <c r="AP98" s="1149"/>
      <c r="AQ98" s="1149"/>
      <c r="AR98" s="1149"/>
      <c r="AS98" s="1151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1154" t="s">
        <v>123</v>
      </c>
      <c r="B99" s="78">
        <v>42</v>
      </c>
      <c r="C99" s="78"/>
      <c r="D99" s="1155">
        <v>42</v>
      </c>
      <c r="E99" s="1156"/>
      <c r="F99" s="1157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1148"/>
      <c r="Y99" s="1148"/>
      <c r="Z99" s="1148"/>
      <c r="AA99" s="1149"/>
      <c r="AB99" s="1149"/>
      <c r="AC99" s="1149"/>
      <c r="AD99" s="1149"/>
      <c r="AE99" s="1150"/>
      <c r="AF99" s="1148"/>
      <c r="AG99" s="89"/>
      <c r="AH99" s="89"/>
      <c r="AI99" s="89"/>
      <c r="AJ99" s="89"/>
      <c r="AK99" s="89"/>
      <c r="AL99" s="1148"/>
      <c r="AM99" s="1149"/>
      <c r="AN99" s="1149"/>
      <c r="AO99" s="1149"/>
      <c r="AP99" s="1149"/>
      <c r="AQ99" s="1149"/>
      <c r="AR99" s="1149"/>
      <c r="AS99" s="1151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/>
      <c r="C100" s="78"/>
      <c r="D100" s="78"/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1136"/>
      <c r="Y100" s="1136"/>
      <c r="Z100" s="1136"/>
      <c r="AA100" s="1125"/>
      <c r="AB100" s="1125"/>
      <c r="AC100" s="1125"/>
      <c r="AD100" s="1125"/>
      <c r="AE100" s="1150"/>
      <c r="AF100" s="1136"/>
      <c r="AG100" s="89"/>
      <c r="AH100" s="89"/>
      <c r="AI100" s="89"/>
      <c r="AJ100" s="89"/>
      <c r="AK100" s="89"/>
      <c r="AL100" s="1136"/>
      <c r="AM100" s="1125"/>
      <c r="AN100" s="1125"/>
      <c r="AO100" s="1125"/>
      <c r="AP100" s="1125"/>
      <c r="AQ100" s="1125"/>
      <c r="AR100" s="1125"/>
      <c r="AS100" s="1141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/>
      <c r="C101" s="78"/>
      <c r="D101" s="78"/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1136"/>
      <c r="Y101" s="1136"/>
      <c r="Z101" s="1136"/>
      <c r="AA101" s="1125"/>
      <c r="AB101" s="1125"/>
      <c r="AC101" s="1125"/>
      <c r="AD101" s="1125"/>
      <c r="AE101" s="1150"/>
      <c r="AF101" s="1136"/>
      <c r="AG101" s="89"/>
      <c r="AH101" s="89"/>
      <c r="AI101" s="89"/>
      <c r="AJ101" s="89"/>
      <c r="AK101" s="89"/>
      <c r="AL101" s="1136"/>
      <c r="AM101" s="1125"/>
      <c r="AN101" s="1125"/>
      <c r="AO101" s="1125"/>
      <c r="AP101" s="1125"/>
      <c r="AQ101" s="1125"/>
      <c r="AR101" s="1125"/>
      <c r="AS101" s="1141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/>
      <c r="C102" s="78"/>
      <c r="D102" s="78"/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1136"/>
      <c r="Y102" s="1136"/>
      <c r="Z102" s="1136"/>
      <c r="AA102" s="1125"/>
      <c r="AB102" s="1125"/>
      <c r="AC102" s="1125"/>
      <c r="AD102" s="1125"/>
      <c r="AE102" s="1150"/>
      <c r="AF102" s="1136"/>
      <c r="AG102" s="89"/>
      <c r="AH102" s="89"/>
      <c r="AI102" s="89"/>
      <c r="AJ102" s="89"/>
      <c r="AK102" s="89"/>
      <c r="AL102" s="1136"/>
      <c r="AM102" s="1125"/>
      <c r="AN102" s="1125"/>
      <c r="AO102" s="1125"/>
      <c r="AP102" s="1125"/>
      <c r="AQ102" s="1125"/>
      <c r="AR102" s="1125"/>
      <c r="AS102" s="1141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/>
      <c r="C103" s="78"/>
      <c r="D103" s="78"/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1136"/>
      <c r="Y103" s="1136"/>
      <c r="Z103" s="1136"/>
      <c r="AA103" s="1125"/>
      <c r="AB103" s="1125"/>
      <c r="AC103" s="1125"/>
      <c r="AD103" s="1125"/>
      <c r="AE103" s="1150"/>
      <c r="AF103" s="1136"/>
      <c r="AG103" s="89"/>
      <c r="AH103" s="89"/>
      <c r="AI103" s="89"/>
      <c r="AJ103" s="89"/>
      <c r="AK103" s="89"/>
      <c r="AL103" s="1136"/>
      <c r="AM103" s="1125"/>
      <c r="AN103" s="1125"/>
      <c r="AO103" s="1125"/>
      <c r="AP103" s="1125"/>
      <c r="AQ103" s="1125"/>
      <c r="AR103" s="1125"/>
      <c r="AS103" s="1141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1158" t="s">
        <v>48</v>
      </c>
      <c r="B104" s="1158">
        <v>42</v>
      </c>
      <c r="C104" s="1158">
        <v>0</v>
      </c>
      <c r="D104" s="1159">
        <f>SUM(D99:D103)</f>
        <v>42</v>
      </c>
      <c r="E104" s="1160">
        <f>SUM(E99:E103)</f>
        <v>0</v>
      </c>
      <c r="F104" s="1161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1136"/>
      <c r="Y104" s="1136"/>
      <c r="Z104" s="1136"/>
      <c r="AA104" s="1125"/>
      <c r="AB104" s="1125"/>
      <c r="AC104" s="1125"/>
      <c r="AD104" s="1125"/>
      <c r="AE104" s="1150"/>
      <c r="AF104" s="1136"/>
      <c r="AG104" s="89"/>
      <c r="AH104" s="89"/>
      <c r="AI104" s="89"/>
      <c r="AJ104" s="89"/>
      <c r="AK104" s="89"/>
      <c r="AL104" s="1136"/>
      <c r="AM104" s="1125"/>
      <c r="AN104" s="1125"/>
      <c r="AO104" s="1125"/>
      <c r="AP104" s="1125"/>
      <c r="AQ104" s="1125"/>
      <c r="AR104" s="1125"/>
      <c r="AS104" s="1141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959" t="s">
        <v>128</v>
      </c>
      <c r="B105" s="136"/>
      <c r="C105" s="136"/>
      <c r="D105" s="136"/>
      <c r="E105" s="1019"/>
      <c r="F105" s="1020"/>
      <c r="G105" s="1021"/>
      <c r="H105" s="1021"/>
      <c r="I105" s="1021"/>
      <c r="J105" s="1021"/>
      <c r="K105" s="1022"/>
      <c r="L105" s="1019"/>
      <c r="M105" s="1019"/>
      <c r="N105" s="89"/>
      <c r="O105" s="89"/>
      <c r="P105" s="89"/>
      <c r="Q105" s="89"/>
      <c r="R105" s="89"/>
      <c r="S105" s="89"/>
      <c r="T105" s="89"/>
      <c r="U105" s="1124"/>
      <c r="V105" s="1136"/>
      <c r="W105" s="1136"/>
      <c r="X105" s="1136"/>
      <c r="Y105" s="1136"/>
      <c r="Z105" s="1136"/>
      <c r="AA105" s="1136"/>
      <c r="AB105" s="1162"/>
      <c r="AC105" s="1136"/>
      <c r="AD105" s="89"/>
      <c r="AE105" s="89"/>
      <c r="AF105" s="89"/>
      <c r="AG105" s="89"/>
      <c r="AH105" s="89"/>
      <c r="AI105" s="1136"/>
      <c r="AJ105" s="1136"/>
      <c r="AK105" s="1136"/>
      <c r="AL105" s="1136"/>
      <c r="AM105" s="1136"/>
      <c r="AN105" s="1136"/>
      <c r="AO105" s="1136"/>
      <c r="AP105" s="1141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2761" t="s">
        <v>6</v>
      </c>
      <c r="F106" s="2741"/>
      <c r="G106" s="2741"/>
      <c r="H106" s="2741"/>
      <c r="I106" s="2741"/>
      <c r="J106" s="2741"/>
      <c r="K106" s="2741"/>
      <c r="L106" s="2741"/>
      <c r="M106" s="2741"/>
      <c r="N106" s="1163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1136"/>
      <c r="AK106" s="1136"/>
      <c r="AL106" s="1136"/>
      <c r="AM106" s="1136"/>
      <c r="AN106" s="1136"/>
      <c r="AO106" s="1136"/>
      <c r="AP106" s="1136"/>
      <c r="AQ106" s="1141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452"/>
      <c r="B107" s="2700"/>
      <c r="C107" s="2458"/>
      <c r="D107" s="2459"/>
      <c r="E107" s="2761" t="s">
        <v>15</v>
      </c>
      <c r="F107" s="2762"/>
      <c r="G107" s="2761" t="s">
        <v>16</v>
      </c>
      <c r="H107" s="2762"/>
      <c r="I107" s="2761" t="s">
        <v>17</v>
      </c>
      <c r="J107" s="2762"/>
      <c r="K107" s="2761" t="s">
        <v>18</v>
      </c>
      <c r="L107" s="2762"/>
      <c r="M107" s="2761" t="s">
        <v>19</v>
      </c>
      <c r="N107" s="2763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1136"/>
      <c r="AK107" s="1136"/>
      <c r="AL107" s="1136"/>
      <c r="AM107" s="1136"/>
      <c r="AN107" s="1136"/>
      <c r="AO107" s="1136"/>
      <c r="AP107" s="1136"/>
      <c r="AQ107" s="1141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699"/>
      <c r="B108" s="1164" t="s">
        <v>34</v>
      </c>
      <c r="C108" s="1165" t="s">
        <v>35</v>
      </c>
      <c r="D108" s="425" t="s">
        <v>36</v>
      </c>
      <c r="E108" s="1065" t="s">
        <v>35</v>
      </c>
      <c r="F108" s="1089" t="s">
        <v>36</v>
      </c>
      <c r="G108" s="1065" t="s">
        <v>35</v>
      </c>
      <c r="H108" s="1089" t="s">
        <v>36</v>
      </c>
      <c r="I108" s="1065" t="s">
        <v>35</v>
      </c>
      <c r="J108" s="1089" t="s">
        <v>36</v>
      </c>
      <c r="K108" s="1065" t="s">
        <v>35</v>
      </c>
      <c r="L108" s="1089" t="s">
        <v>36</v>
      </c>
      <c r="M108" s="1065" t="s">
        <v>35</v>
      </c>
      <c r="N108" s="1091" t="s">
        <v>36</v>
      </c>
      <c r="O108" s="2717"/>
      <c r="P108" s="2717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1166" t="s">
        <v>129</v>
      </c>
      <c r="B109" s="1167">
        <f>SUM(C109:D109)</f>
        <v>0</v>
      </c>
      <c r="C109" s="1168">
        <f t="shared" ref="C109:D111" si="33">SUM(E109+G109+I109+K109+M109)</f>
        <v>0</v>
      </c>
      <c r="D109" s="1169">
        <f t="shared" si="33"/>
        <v>0</v>
      </c>
      <c r="E109" s="1170"/>
      <c r="F109" s="1171"/>
      <c r="G109" s="1170"/>
      <c r="H109" s="1171"/>
      <c r="I109" s="1170"/>
      <c r="J109" s="1172"/>
      <c r="K109" s="1170"/>
      <c r="L109" s="1172"/>
      <c r="M109" s="1173"/>
      <c r="N109" s="1174"/>
      <c r="O109" s="1171"/>
      <c r="P109" s="1171"/>
      <c r="Q109" s="95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95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996" t="s">
        <v>131</v>
      </c>
      <c r="B111" s="1028">
        <f>SUM(C111:D111)</f>
        <v>0</v>
      </c>
      <c r="C111" s="1029">
        <f t="shared" si="33"/>
        <v>0</v>
      </c>
      <c r="D111" s="1009">
        <f t="shared" si="33"/>
        <v>0</v>
      </c>
      <c r="E111" s="1030"/>
      <c r="F111" s="1031"/>
      <c r="G111" s="1030"/>
      <c r="H111" s="1033"/>
      <c r="I111" s="1030"/>
      <c r="J111" s="1031"/>
      <c r="K111" s="1030"/>
      <c r="L111" s="1031"/>
      <c r="M111" s="224"/>
      <c r="N111" s="1175"/>
      <c r="O111" s="1031"/>
      <c r="P111" s="1031"/>
      <c r="Q111" s="95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4.25" customHeight="1" x14ac:dyDescent="0.2">
      <c r="A113" s="2611" t="s">
        <v>133</v>
      </c>
      <c r="B113" s="2750" t="s">
        <v>134</v>
      </c>
      <c r="C113" s="2764"/>
      <c r="D113" s="2752"/>
      <c r="E113" s="2616" t="s">
        <v>135</v>
      </c>
      <c r="BX113" s="3"/>
    </row>
    <row r="114" spans="1:76" s="2" customFormat="1" x14ac:dyDescent="0.2">
      <c r="A114" s="2703"/>
      <c r="B114" s="1176" t="s">
        <v>136</v>
      </c>
      <c r="C114" s="1176" t="s">
        <v>137</v>
      </c>
      <c r="D114" s="1177" t="s">
        <v>138</v>
      </c>
      <c r="E114" s="2726"/>
      <c r="BX114" s="3"/>
    </row>
    <row r="115" spans="1:76" s="2" customFormat="1" ht="15" x14ac:dyDescent="0.25">
      <c r="A115" s="1178" t="s">
        <v>48</v>
      </c>
      <c r="B115" s="1179"/>
      <c r="C115" s="1179"/>
      <c r="D115" s="1180"/>
      <c r="E115" s="1181"/>
      <c r="BX115" s="3"/>
    </row>
    <row r="116" spans="1:76" s="2" customFormat="1" ht="15" x14ac:dyDescent="0.2">
      <c r="A116" s="1182" t="s">
        <v>139</v>
      </c>
      <c r="B116" s="136"/>
      <c r="C116" s="136"/>
      <c r="H116" s="217"/>
      <c r="I116" s="217"/>
      <c r="J116" s="87"/>
      <c r="BX116" s="3"/>
    </row>
    <row r="117" spans="1:76" s="2" customFormat="1" x14ac:dyDescent="0.2">
      <c r="A117" s="2607" t="s">
        <v>3</v>
      </c>
      <c r="B117" s="2454" t="s">
        <v>5</v>
      </c>
      <c r="C117" s="2455"/>
      <c r="D117" s="2456"/>
      <c r="E117" s="2739"/>
      <c r="F117" s="2741"/>
      <c r="G117" s="2741"/>
      <c r="H117" s="2741"/>
      <c r="I117" s="2741"/>
      <c r="J117" s="2740"/>
      <c r="BX117" s="3"/>
    </row>
    <row r="118" spans="1:76" s="2" customFormat="1" ht="14.25" customHeight="1" x14ac:dyDescent="0.2">
      <c r="A118" s="2452"/>
      <c r="B118" s="2725"/>
      <c r="C118" s="2458"/>
      <c r="D118" s="2717"/>
      <c r="E118" s="2739" t="s">
        <v>140</v>
      </c>
      <c r="F118" s="2740"/>
      <c r="G118" s="2739" t="s">
        <v>141</v>
      </c>
      <c r="H118" s="2740"/>
      <c r="I118" s="2739" t="s">
        <v>142</v>
      </c>
      <c r="J118" s="2740"/>
      <c r="BX118" s="3"/>
    </row>
    <row r="119" spans="1:76" s="2" customFormat="1" x14ac:dyDescent="0.2">
      <c r="A119" s="2710"/>
      <c r="B119" s="1164" t="s">
        <v>34</v>
      </c>
      <c r="C119" s="1165" t="s">
        <v>35</v>
      </c>
      <c r="D119" s="1025" t="s">
        <v>36</v>
      </c>
      <c r="E119" s="1065" t="s">
        <v>35</v>
      </c>
      <c r="F119" s="1089" t="s">
        <v>36</v>
      </c>
      <c r="G119" s="1065" t="s">
        <v>35</v>
      </c>
      <c r="H119" s="1089" t="s">
        <v>36</v>
      </c>
      <c r="I119" s="1065" t="s">
        <v>35</v>
      </c>
      <c r="J119" s="1089" t="s">
        <v>36</v>
      </c>
      <c r="BX119" s="3"/>
    </row>
    <row r="120" spans="1:76" s="2" customFormat="1" ht="21" x14ac:dyDescent="0.2">
      <c r="A120" s="989" t="s">
        <v>143</v>
      </c>
      <c r="B120" s="1183">
        <f>SUM(C120:D120)</f>
        <v>0</v>
      </c>
      <c r="C120" s="1184">
        <f t="shared" ref="C120:D122" si="37">+E120+G120+I120</f>
        <v>0</v>
      </c>
      <c r="D120" s="1114">
        <f t="shared" si="37"/>
        <v>0</v>
      </c>
      <c r="E120" s="1185"/>
      <c r="F120" s="1186"/>
      <c r="G120" s="1185"/>
      <c r="H120" s="1186"/>
      <c r="I120" s="1185"/>
      <c r="J120" s="1187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31.5" x14ac:dyDescent="0.2">
      <c r="A122" s="166" t="s">
        <v>145</v>
      </c>
      <c r="B122" s="1028">
        <f>SUM(C122:D122)</f>
        <v>0</v>
      </c>
      <c r="C122" s="1029">
        <f t="shared" si="37"/>
        <v>0</v>
      </c>
      <c r="D122" s="1009">
        <f t="shared" si="37"/>
        <v>0</v>
      </c>
      <c r="E122" s="1030"/>
      <c r="F122" s="1031"/>
      <c r="G122" s="1030"/>
      <c r="H122" s="1033"/>
      <c r="I122" s="1030"/>
      <c r="J122" s="1031"/>
      <c r="BX122" s="3"/>
    </row>
    <row r="123" spans="1:76" s="2" customFormat="1" ht="15.75" x14ac:dyDescent="0.25">
      <c r="A123" s="1034" t="s">
        <v>146</v>
      </c>
      <c r="B123" s="1188"/>
      <c r="C123" s="167"/>
      <c r="D123" s="167"/>
      <c r="F123" s="218"/>
      <c r="G123" s="219"/>
      <c r="H123" s="219"/>
      <c r="I123"/>
      <c r="BX123" s="3"/>
    </row>
    <row r="124" spans="1:76" s="2" customFormat="1" ht="14.25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2765" t="s">
        <v>149</v>
      </c>
      <c r="H124" s="2741"/>
      <c r="I124" s="2740"/>
      <c r="BX124" s="3"/>
    </row>
    <row r="125" spans="1:76" s="2" customFormat="1" ht="42" x14ac:dyDescent="0.2">
      <c r="A125" s="2717"/>
      <c r="B125" s="2710"/>
      <c r="C125" s="1189" t="s">
        <v>35</v>
      </c>
      <c r="D125" s="1190" t="s">
        <v>36</v>
      </c>
      <c r="E125" s="1191" t="s">
        <v>150</v>
      </c>
      <c r="F125" s="1089" t="s">
        <v>151</v>
      </c>
      <c r="G125" s="1191" t="s">
        <v>152</v>
      </c>
      <c r="H125" s="1192" t="s">
        <v>153</v>
      </c>
      <c r="I125" s="1089" t="s">
        <v>154</v>
      </c>
      <c r="BX125" s="3"/>
    </row>
    <row r="126" spans="1:76" s="2" customFormat="1" x14ac:dyDescent="0.2">
      <c r="A126" s="1193" t="s">
        <v>155</v>
      </c>
      <c r="B126" s="1194">
        <f>SUM(C126:D126)</f>
        <v>0</v>
      </c>
      <c r="C126" s="1195"/>
      <c r="D126" s="1196"/>
      <c r="E126" s="1195"/>
      <c r="F126" s="1197"/>
      <c r="G126" s="1195"/>
      <c r="H126" s="1195"/>
      <c r="I126" s="1197"/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ht="14.25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2765" t="s">
        <v>6</v>
      </c>
      <c r="G128" s="2741"/>
      <c r="H128" s="2741"/>
      <c r="I128" s="2741"/>
      <c r="J128" s="2741"/>
      <c r="K128" s="2741"/>
      <c r="L128" s="2741"/>
      <c r="M128" s="2741"/>
      <c r="N128" s="2741"/>
      <c r="O128" s="2741"/>
      <c r="P128" s="2741"/>
      <c r="Q128" s="2741"/>
      <c r="R128" s="2741"/>
      <c r="S128" s="2741"/>
      <c r="T128" s="2741"/>
      <c r="U128" s="2741"/>
      <c r="V128" s="2741"/>
      <c r="W128" s="2741"/>
      <c r="X128" s="2741"/>
      <c r="Y128" s="2741"/>
      <c r="Z128" s="2741"/>
      <c r="AA128" s="2741"/>
      <c r="AB128" s="2741"/>
      <c r="AC128" s="2741"/>
      <c r="AD128" s="2741"/>
      <c r="AE128" s="2741"/>
      <c r="AF128" s="2741"/>
      <c r="AG128" s="2741"/>
      <c r="AH128" s="2741"/>
      <c r="AI128" s="2741"/>
      <c r="AJ128" s="2741"/>
      <c r="AK128" s="2741"/>
      <c r="AL128" s="2741"/>
      <c r="AM128" s="2763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452"/>
      <c r="B129" s="2452"/>
      <c r="C129" s="2725"/>
      <c r="D129" s="2458"/>
      <c r="E129" s="2717"/>
      <c r="F129" s="2765" t="s">
        <v>15</v>
      </c>
      <c r="G129" s="2740"/>
      <c r="H129" s="2765" t="s">
        <v>16</v>
      </c>
      <c r="I129" s="2740"/>
      <c r="J129" s="2765" t="s">
        <v>17</v>
      </c>
      <c r="K129" s="2740"/>
      <c r="L129" s="2765" t="s">
        <v>18</v>
      </c>
      <c r="M129" s="2740"/>
      <c r="N129" s="2765" t="s">
        <v>19</v>
      </c>
      <c r="O129" s="2740"/>
      <c r="P129" s="2766" t="s">
        <v>20</v>
      </c>
      <c r="Q129" s="2751"/>
      <c r="R129" s="2766" t="s">
        <v>21</v>
      </c>
      <c r="S129" s="2751"/>
      <c r="T129" s="2766" t="s">
        <v>22</v>
      </c>
      <c r="U129" s="2751"/>
      <c r="V129" s="2766" t="s">
        <v>23</v>
      </c>
      <c r="W129" s="2751"/>
      <c r="X129" s="2766" t="s">
        <v>24</v>
      </c>
      <c r="Y129" s="2751"/>
      <c r="Z129" s="2766" t="s">
        <v>25</v>
      </c>
      <c r="AA129" s="2751"/>
      <c r="AB129" s="2766" t="s">
        <v>26</v>
      </c>
      <c r="AC129" s="2751"/>
      <c r="AD129" s="2766" t="s">
        <v>27</v>
      </c>
      <c r="AE129" s="2751"/>
      <c r="AF129" s="2766" t="s">
        <v>28</v>
      </c>
      <c r="AG129" s="2751"/>
      <c r="AH129" s="2766" t="s">
        <v>29</v>
      </c>
      <c r="AI129" s="2751"/>
      <c r="AJ129" s="2766" t="s">
        <v>30</v>
      </c>
      <c r="AK129" s="2751"/>
      <c r="AL129" s="2766" t="s">
        <v>31</v>
      </c>
      <c r="AM129" s="2767"/>
      <c r="AN129" s="2463"/>
      <c r="AO129" s="2463"/>
      <c r="AP129" s="2463"/>
      <c r="AQ129" s="2472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710"/>
      <c r="B130" s="2710"/>
      <c r="C130" s="573" t="s">
        <v>34</v>
      </c>
      <c r="D130" s="668" t="s">
        <v>35</v>
      </c>
      <c r="E130" s="426" t="s">
        <v>36</v>
      </c>
      <c r="F130" s="1189" t="s">
        <v>35</v>
      </c>
      <c r="G130" s="426" t="s">
        <v>36</v>
      </c>
      <c r="H130" s="1189" t="s">
        <v>35</v>
      </c>
      <c r="I130" s="426" t="s">
        <v>36</v>
      </c>
      <c r="J130" s="1189" t="s">
        <v>35</v>
      </c>
      <c r="K130" s="426" t="s">
        <v>36</v>
      </c>
      <c r="L130" s="1189" t="s">
        <v>35</v>
      </c>
      <c r="M130" s="426" t="s">
        <v>36</v>
      </c>
      <c r="N130" s="1189" t="s">
        <v>35</v>
      </c>
      <c r="O130" s="426" t="s">
        <v>36</v>
      </c>
      <c r="P130" s="1189" t="s">
        <v>35</v>
      </c>
      <c r="Q130" s="426" t="s">
        <v>36</v>
      </c>
      <c r="R130" s="1189" t="s">
        <v>35</v>
      </c>
      <c r="S130" s="426" t="s">
        <v>36</v>
      </c>
      <c r="T130" s="1189" t="s">
        <v>35</v>
      </c>
      <c r="U130" s="426" t="s">
        <v>36</v>
      </c>
      <c r="V130" s="1189" t="s">
        <v>35</v>
      </c>
      <c r="W130" s="426" t="s">
        <v>36</v>
      </c>
      <c r="X130" s="1189" t="s">
        <v>35</v>
      </c>
      <c r="Y130" s="426" t="s">
        <v>36</v>
      </c>
      <c r="Z130" s="1189" t="s">
        <v>35</v>
      </c>
      <c r="AA130" s="426" t="s">
        <v>36</v>
      </c>
      <c r="AB130" s="1189" t="s">
        <v>35</v>
      </c>
      <c r="AC130" s="426" t="s">
        <v>36</v>
      </c>
      <c r="AD130" s="1189" t="s">
        <v>35</v>
      </c>
      <c r="AE130" s="426" t="s">
        <v>36</v>
      </c>
      <c r="AF130" s="1189" t="s">
        <v>35</v>
      </c>
      <c r="AG130" s="426" t="s">
        <v>36</v>
      </c>
      <c r="AH130" s="1189" t="s">
        <v>35</v>
      </c>
      <c r="AI130" s="426" t="s">
        <v>36</v>
      </c>
      <c r="AJ130" s="1189" t="s">
        <v>35</v>
      </c>
      <c r="AK130" s="426" t="s">
        <v>36</v>
      </c>
      <c r="AL130" s="1189" t="s">
        <v>35</v>
      </c>
      <c r="AM130" s="20" t="s">
        <v>36</v>
      </c>
      <c r="AN130" s="2717"/>
      <c r="AO130" s="2717"/>
      <c r="AP130" s="2717"/>
      <c r="AQ130" s="2703"/>
      <c r="AR130" s="2717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1198" t="s">
        <v>159</v>
      </c>
      <c r="C131" s="1199">
        <f>SUM(D131+E131)</f>
        <v>41</v>
      </c>
      <c r="D131" s="1200">
        <f t="shared" ref="D131:E134" si="38">SUM(F131+H131+J131+L131+N131+P131+R131+T131+V131+X131+Z131+AB131+AD131+AF131+AH131+AJ131+AL131)</f>
        <v>12</v>
      </c>
      <c r="E131" s="1201">
        <f t="shared" si="38"/>
        <v>29</v>
      </c>
      <c r="F131" s="1056">
        <v>0</v>
      </c>
      <c r="G131" s="1057">
        <v>0</v>
      </c>
      <c r="H131" s="1056">
        <v>0</v>
      </c>
      <c r="I131" s="1057">
        <v>0</v>
      </c>
      <c r="J131" s="1056">
        <v>3</v>
      </c>
      <c r="K131" s="1057">
        <v>6</v>
      </c>
      <c r="L131" s="1056">
        <v>2</v>
      </c>
      <c r="M131" s="1057">
        <v>10</v>
      </c>
      <c r="N131" s="1056">
        <v>1</v>
      </c>
      <c r="O131" s="1057">
        <v>2</v>
      </c>
      <c r="P131" s="1056">
        <v>2</v>
      </c>
      <c r="Q131" s="1057">
        <v>2</v>
      </c>
      <c r="R131" s="1056">
        <v>0</v>
      </c>
      <c r="S131" s="1057">
        <v>1</v>
      </c>
      <c r="T131" s="1056">
        <v>0</v>
      </c>
      <c r="U131" s="1057">
        <v>1</v>
      </c>
      <c r="V131" s="1056">
        <v>0</v>
      </c>
      <c r="W131" s="1057">
        <v>2</v>
      </c>
      <c r="X131" s="1056">
        <v>1</v>
      </c>
      <c r="Y131" s="1057">
        <v>2</v>
      </c>
      <c r="Z131" s="1056">
        <v>0</v>
      </c>
      <c r="AA131" s="1057">
        <v>0</v>
      </c>
      <c r="AB131" s="1056">
        <v>0</v>
      </c>
      <c r="AC131" s="1057">
        <v>2</v>
      </c>
      <c r="AD131" s="1056">
        <v>3</v>
      </c>
      <c r="AE131" s="1057">
        <v>0</v>
      </c>
      <c r="AF131" s="1056">
        <v>0</v>
      </c>
      <c r="AG131" s="1057">
        <v>1</v>
      </c>
      <c r="AH131" s="1056">
        <v>0</v>
      </c>
      <c r="AI131" s="1057">
        <v>0</v>
      </c>
      <c r="AJ131" s="1056">
        <v>0</v>
      </c>
      <c r="AK131" s="1057">
        <v>0</v>
      </c>
      <c r="AL131" s="1056">
        <v>0</v>
      </c>
      <c r="AM131" s="1117">
        <v>0</v>
      </c>
      <c r="AN131" s="1059">
        <v>41</v>
      </c>
      <c r="AO131" s="1059">
        <v>0</v>
      </c>
      <c r="AP131" s="1059">
        <v>10</v>
      </c>
      <c r="AQ131" s="1052">
        <v>0</v>
      </c>
      <c r="AR131" s="1059">
        <v>0</v>
      </c>
      <c r="AS131" s="95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52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95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52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95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2727"/>
      <c r="B134" s="1202" t="s">
        <v>48</v>
      </c>
      <c r="C134" s="1203">
        <f>SUM(D134+E134)</f>
        <v>41</v>
      </c>
      <c r="D134" s="1204">
        <f t="shared" si="38"/>
        <v>12</v>
      </c>
      <c r="E134" s="1205">
        <f t="shared" si="38"/>
        <v>29</v>
      </c>
      <c r="F134" s="1206">
        <f>SUM(F131:F133)</f>
        <v>0</v>
      </c>
      <c r="G134" s="1207">
        <f t="shared" ref="G134:AR134" si="41">SUM(G131:G133)</f>
        <v>0</v>
      </c>
      <c r="H134" s="1206">
        <f t="shared" si="41"/>
        <v>0</v>
      </c>
      <c r="I134" s="1207">
        <f t="shared" si="41"/>
        <v>0</v>
      </c>
      <c r="J134" s="1206">
        <f t="shared" si="41"/>
        <v>3</v>
      </c>
      <c r="K134" s="1208">
        <f t="shared" si="41"/>
        <v>6</v>
      </c>
      <c r="L134" s="1206">
        <f t="shared" si="41"/>
        <v>2</v>
      </c>
      <c r="M134" s="1208">
        <f t="shared" si="41"/>
        <v>10</v>
      </c>
      <c r="N134" s="1206">
        <f t="shared" si="41"/>
        <v>1</v>
      </c>
      <c r="O134" s="1208">
        <f t="shared" si="41"/>
        <v>2</v>
      </c>
      <c r="P134" s="1206">
        <f t="shared" si="41"/>
        <v>2</v>
      </c>
      <c r="Q134" s="1208">
        <f t="shared" si="41"/>
        <v>2</v>
      </c>
      <c r="R134" s="1206">
        <f t="shared" si="41"/>
        <v>0</v>
      </c>
      <c r="S134" s="1208">
        <f t="shared" si="41"/>
        <v>1</v>
      </c>
      <c r="T134" s="1206">
        <f t="shared" si="41"/>
        <v>0</v>
      </c>
      <c r="U134" s="1208">
        <f t="shared" si="41"/>
        <v>1</v>
      </c>
      <c r="V134" s="1206">
        <f t="shared" si="41"/>
        <v>0</v>
      </c>
      <c r="W134" s="1208">
        <f t="shared" si="41"/>
        <v>2</v>
      </c>
      <c r="X134" s="1206">
        <f t="shared" si="41"/>
        <v>1</v>
      </c>
      <c r="Y134" s="1208">
        <f t="shared" si="41"/>
        <v>2</v>
      </c>
      <c r="Z134" s="1206">
        <f t="shared" si="41"/>
        <v>0</v>
      </c>
      <c r="AA134" s="1208">
        <f t="shared" si="41"/>
        <v>0</v>
      </c>
      <c r="AB134" s="1206">
        <f t="shared" si="41"/>
        <v>0</v>
      </c>
      <c r="AC134" s="1208">
        <f t="shared" si="41"/>
        <v>2</v>
      </c>
      <c r="AD134" s="1206">
        <f t="shared" si="41"/>
        <v>3</v>
      </c>
      <c r="AE134" s="1208">
        <f t="shared" si="41"/>
        <v>0</v>
      </c>
      <c r="AF134" s="1206">
        <f t="shared" si="41"/>
        <v>0</v>
      </c>
      <c r="AG134" s="1208">
        <f t="shared" si="41"/>
        <v>1</v>
      </c>
      <c r="AH134" s="1206">
        <f t="shared" si="41"/>
        <v>0</v>
      </c>
      <c r="AI134" s="1208">
        <f t="shared" si="41"/>
        <v>0</v>
      </c>
      <c r="AJ134" s="1206">
        <f t="shared" si="41"/>
        <v>0</v>
      </c>
      <c r="AK134" s="1208">
        <f t="shared" si="41"/>
        <v>0</v>
      </c>
      <c r="AL134" s="1209">
        <f t="shared" si="41"/>
        <v>0</v>
      </c>
      <c r="AM134" s="1210">
        <f t="shared" si="41"/>
        <v>0</v>
      </c>
      <c r="AN134" s="1207">
        <f t="shared" si="41"/>
        <v>41</v>
      </c>
      <c r="AO134" s="1207">
        <f t="shared" si="41"/>
        <v>0</v>
      </c>
      <c r="AP134" s="1207">
        <f>SUM(AP131:AP133)</f>
        <v>10</v>
      </c>
      <c r="AQ134" s="1211">
        <f t="shared" si="41"/>
        <v>0</v>
      </c>
      <c r="AR134" s="1207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220" t="s">
        <v>162</v>
      </c>
      <c r="B135" s="221"/>
      <c r="C135" s="221"/>
      <c r="D135" s="221"/>
      <c r="E135" s="221"/>
      <c r="F135" s="221"/>
      <c r="G135" s="222"/>
      <c r="H135" s="223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2766" t="s">
        <v>164</v>
      </c>
      <c r="C136" s="2764"/>
      <c r="D136" s="2764"/>
      <c r="E136" s="2764"/>
      <c r="F136" s="2751"/>
      <c r="G136" s="1212"/>
      <c r="H136" s="2527" t="s">
        <v>165</v>
      </c>
      <c r="I136" s="2768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452"/>
      <c r="B137" s="2468" t="s">
        <v>48</v>
      </c>
      <c r="C137" s="2766" t="s">
        <v>166</v>
      </c>
      <c r="D137" s="2764"/>
      <c r="E137" s="2764"/>
      <c r="F137" s="2751"/>
      <c r="G137" s="2531" t="s">
        <v>167</v>
      </c>
      <c r="H137" s="2529"/>
      <c r="I137" s="2768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710"/>
      <c r="B138" s="2728"/>
      <c r="C138" s="1189" t="s">
        <v>168</v>
      </c>
      <c r="D138" s="1191" t="s">
        <v>169</v>
      </c>
      <c r="E138" s="1192" t="s">
        <v>170</v>
      </c>
      <c r="F138" s="1190" t="s">
        <v>171</v>
      </c>
      <c r="G138" s="2729"/>
      <c r="H138" s="1089" t="s">
        <v>172</v>
      </c>
      <c r="I138" s="1213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0</v>
      </c>
      <c r="C139" s="28"/>
      <c r="D139" s="175"/>
      <c r="E139" s="176"/>
      <c r="F139" s="30"/>
      <c r="G139" s="31"/>
      <c r="H139" s="177"/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4</v>
      </c>
      <c r="C140" s="28"/>
      <c r="D140" s="175"/>
      <c r="E140" s="176"/>
      <c r="F140" s="30"/>
      <c r="G140" s="31"/>
      <c r="H140" s="177">
        <v>4</v>
      </c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7</v>
      </c>
      <c r="C141" s="28"/>
      <c r="D141" s="175"/>
      <c r="E141" s="176"/>
      <c r="F141" s="30"/>
      <c r="G141" s="31"/>
      <c r="H141" s="177">
        <v>7</v>
      </c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7</v>
      </c>
      <c r="C142" s="28"/>
      <c r="D142" s="175"/>
      <c r="E142" s="176"/>
      <c r="F142" s="30"/>
      <c r="G142" s="31"/>
      <c r="H142" s="177">
        <v>7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0</v>
      </c>
      <c r="C143" s="28"/>
      <c r="D143" s="175"/>
      <c r="E143" s="176"/>
      <c r="F143" s="30"/>
      <c r="G143" s="31"/>
      <c r="H143" s="177"/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3</v>
      </c>
      <c r="C144" s="28"/>
      <c r="D144" s="175"/>
      <c r="E144" s="176"/>
      <c r="F144" s="30"/>
      <c r="G144" s="31"/>
      <c r="H144" s="177">
        <v>3</v>
      </c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1</v>
      </c>
      <c r="C145" s="37"/>
      <c r="D145" s="181"/>
      <c r="E145" s="182"/>
      <c r="F145" s="39"/>
      <c r="G145" s="40"/>
      <c r="H145" s="183">
        <v>1</v>
      </c>
      <c r="I145" s="184"/>
    </row>
    <row r="146" spans="1:75" s="2" customFormat="1" x14ac:dyDescent="0.2">
      <c r="A146" s="1035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/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220" t="s">
        <v>183</v>
      </c>
    </row>
    <row r="149" spans="1:75" s="2" customFormat="1" ht="21" x14ac:dyDescent="0.2">
      <c r="A149" s="695" t="s">
        <v>184</v>
      </c>
      <c r="B149" s="1214" t="s">
        <v>185</v>
      </c>
      <c r="C149" s="1214" t="s">
        <v>186</v>
      </c>
      <c r="BV149" s="3"/>
      <c r="BW149" s="3"/>
    </row>
    <row r="150" spans="1:75" s="2" customFormat="1" ht="21" x14ac:dyDescent="0.2">
      <c r="A150" s="1215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2533" t="s">
        <v>189</v>
      </c>
      <c r="B152" s="2533"/>
      <c r="C152" s="2533"/>
      <c r="D152" s="2533"/>
      <c r="E152" s="2533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2769" t="s">
        <v>6</v>
      </c>
      <c r="G153" s="2770"/>
      <c r="H153" s="2770"/>
      <c r="I153" s="2770"/>
      <c r="J153" s="2770"/>
      <c r="K153" s="2770"/>
      <c r="L153" s="2770"/>
      <c r="M153" s="2770"/>
      <c r="N153" s="2770"/>
      <c r="O153" s="2770"/>
      <c r="P153" s="2770"/>
      <c r="Q153" s="2770"/>
      <c r="R153" s="2770"/>
      <c r="S153" s="2770"/>
      <c r="T153" s="2770"/>
      <c r="U153" s="2770"/>
      <c r="V153" s="2770"/>
      <c r="W153" s="2770"/>
      <c r="X153" s="2770"/>
      <c r="Y153" s="2770"/>
      <c r="Z153" s="2770"/>
      <c r="AA153" s="2770"/>
      <c r="AB153" s="2770"/>
      <c r="AC153" s="2770"/>
      <c r="AD153" s="2770"/>
      <c r="AE153" s="2770"/>
      <c r="AF153" s="2770"/>
      <c r="AG153" s="2770"/>
      <c r="AH153" s="2770"/>
      <c r="AI153" s="2770"/>
      <c r="AJ153" s="2770"/>
      <c r="AK153" s="2770"/>
      <c r="AL153" s="2770"/>
      <c r="AM153" s="2771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535"/>
      <c r="B154" s="2535"/>
      <c r="C154" s="2731"/>
      <c r="D154" s="2541"/>
      <c r="E154" s="2732"/>
      <c r="F154" s="2769" t="s">
        <v>193</v>
      </c>
      <c r="G154" s="2777"/>
      <c r="H154" s="2769" t="s">
        <v>194</v>
      </c>
      <c r="I154" s="2777"/>
      <c r="J154" s="2769" t="s">
        <v>195</v>
      </c>
      <c r="K154" s="2777"/>
      <c r="L154" s="2769" t="s">
        <v>196</v>
      </c>
      <c r="M154" s="2777"/>
      <c r="N154" s="2769" t="s">
        <v>197</v>
      </c>
      <c r="O154" s="2777"/>
      <c r="P154" s="2772" t="s">
        <v>198</v>
      </c>
      <c r="Q154" s="2773"/>
      <c r="R154" s="2772" t="s">
        <v>199</v>
      </c>
      <c r="S154" s="2773"/>
      <c r="T154" s="2772" t="s">
        <v>200</v>
      </c>
      <c r="U154" s="2773"/>
      <c r="V154" s="2772" t="s">
        <v>201</v>
      </c>
      <c r="W154" s="2773"/>
      <c r="X154" s="2772" t="s">
        <v>202</v>
      </c>
      <c r="Y154" s="2773"/>
      <c r="Z154" s="2772" t="s">
        <v>203</v>
      </c>
      <c r="AA154" s="2773"/>
      <c r="AB154" s="2772" t="s">
        <v>204</v>
      </c>
      <c r="AC154" s="2773"/>
      <c r="AD154" s="2772" t="s">
        <v>205</v>
      </c>
      <c r="AE154" s="2773"/>
      <c r="AF154" s="2772" t="s">
        <v>206</v>
      </c>
      <c r="AG154" s="2773"/>
      <c r="AH154" s="2772" t="s">
        <v>207</v>
      </c>
      <c r="AI154" s="2773"/>
      <c r="AJ154" s="2772" t="s">
        <v>208</v>
      </c>
      <c r="AK154" s="2773"/>
      <c r="AL154" s="2772" t="s">
        <v>209</v>
      </c>
      <c r="AM154" s="2774"/>
      <c r="AN154" s="2546"/>
      <c r="AO154" s="2463"/>
      <c r="AP154" s="2463"/>
      <c r="AQ154" s="2546"/>
      <c r="AR154" s="2546"/>
      <c r="AS154" s="2546"/>
      <c r="AT154" s="2546"/>
      <c r="AU154" s="2731"/>
      <c r="AV154" s="2732"/>
      <c r="BV154" s="3"/>
      <c r="BW154" s="3"/>
    </row>
    <row r="155" spans="1:75" s="2" customFormat="1" x14ac:dyDescent="0.2">
      <c r="A155" s="2730"/>
      <c r="B155" s="2730"/>
      <c r="C155" s="698" t="s">
        <v>34</v>
      </c>
      <c r="D155" s="699" t="s">
        <v>35</v>
      </c>
      <c r="E155" s="428" t="s">
        <v>36</v>
      </c>
      <c r="F155" s="1216" t="s">
        <v>35</v>
      </c>
      <c r="G155" s="428" t="s">
        <v>36</v>
      </c>
      <c r="H155" s="1216" t="s">
        <v>35</v>
      </c>
      <c r="I155" s="428" t="s">
        <v>36</v>
      </c>
      <c r="J155" s="1216" t="s">
        <v>35</v>
      </c>
      <c r="K155" s="428" t="s">
        <v>36</v>
      </c>
      <c r="L155" s="1216" t="s">
        <v>35</v>
      </c>
      <c r="M155" s="428" t="s">
        <v>36</v>
      </c>
      <c r="N155" s="1216" t="s">
        <v>35</v>
      </c>
      <c r="O155" s="428" t="s">
        <v>36</v>
      </c>
      <c r="P155" s="1216" t="s">
        <v>35</v>
      </c>
      <c r="Q155" s="428" t="s">
        <v>36</v>
      </c>
      <c r="R155" s="1216" t="s">
        <v>35</v>
      </c>
      <c r="S155" s="428" t="s">
        <v>36</v>
      </c>
      <c r="T155" s="1216" t="s">
        <v>35</v>
      </c>
      <c r="U155" s="428" t="s">
        <v>36</v>
      </c>
      <c r="V155" s="1216" t="s">
        <v>35</v>
      </c>
      <c r="W155" s="428" t="s">
        <v>36</v>
      </c>
      <c r="X155" s="1216" t="s">
        <v>35</v>
      </c>
      <c r="Y155" s="428" t="s">
        <v>36</v>
      </c>
      <c r="Z155" s="1216" t="s">
        <v>35</v>
      </c>
      <c r="AA155" s="428" t="s">
        <v>36</v>
      </c>
      <c r="AB155" s="1216" t="s">
        <v>35</v>
      </c>
      <c r="AC155" s="428" t="s">
        <v>36</v>
      </c>
      <c r="AD155" s="1216" t="s">
        <v>35</v>
      </c>
      <c r="AE155" s="428" t="s">
        <v>36</v>
      </c>
      <c r="AF155" s="1216" t="s">
        <v>35</v>
      </c>
      <c r="AG155" s="428" t="s">
        <v>36</v>
      </c>
      <c r="AH155" s="1216" t="s">
        <v>35</v>
      </c>
      <c r="AI155" s="428" t="s">
        <v>36</v>
      </c>
      <c r="AJ155" s="1216" t="s">
        <v>35</v>
      </c>
      <c r="AK155" s="428" t="s">
        <v>36</v>
      </c>
      <c r="AL155" s="1216" t="s">
        <v>35</v>
      </c>
      <c r="AM155" s="194" t="s">
        <v>36</v>
      </c>
      <c r="AN155" s="2732"/>
      <c r="AO155" s="2717"/>
      <c r="AP155" s="2717"/>
      <c r="AQ155" s="2732"/>
      <c r="AR155" s="2732"/>
      <c r="AS155" s="2732"/>
      <c r="AT155" s="2732"/>
      <c r="AU155" s="1037" t="s">
        <v>32</v>
      </c>
      <c r="AV155" s="1037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1217" t="s">
        <v>38</v>
      </c>
      <c r="C156" s="1218">
        <f>SUM(D156+E156)</f>
        <v>0</v>
      </c>
      <c r="D156" s="1219">
        <f>SUM(F156+H156+J156+L156+N156+P156+R156+T156+V156+X156+Z156+AB156+AD156+AF156+AH156+AJ156+AL156)</f>
        <v>0</v>
      </c>
      <c r="E156" s="1220">
        <f>SUM(G156+I156+K156+M156+O156+Q156+S156+U156+W156+Y156+AA156+AC156+AE156+AG156+AI156+AK156+AM156)</f>
        <v>0</v>
      </c>
      <c r="F156" s="1221"/>
      <c r="G156" s="1222"/>
      <c r="H156" s="1221"/>
      <c r="I156" s="1222"/>
      <c r="J156" s="1221"/>
      <c r="K156" s="1223"/>
      <c r="L156" s="1221"/>
      <c r="M156" s="1223"/>
      <c r="N156" s="1221"/>
      <c r="O156" s="1223"/>
      <c r="P156" s="1221"/>
      <c r="Q156" s="1223"/>
      <c r="R156" s="1221"/>
      <c r="S156" s="1223"/>
      <c r="T156" s="1221"/>
      <c r="U156" s="1223"/>
      <c r="V156" s="1221"/>
      <c r="W156" s="1223"/>
      <c r="X156" s="1221"/>
      <c r="Y156" s="1223"/>
      <c r="Z156" s="1221"/>
      <c r="AA156" s="1223"/>
      <c r="AB156" s="1221"/>
      <c r="AC156" s="1223"/>
      <c r="AD156" s="1221"/>
      <c r="AE156" s="1223"/>
      <c r="AF156" s="1221"/>
      <c r="AG156" s="1223"/>
      <c r="AH156" s="1221"/>
      <c r="AI156" s="1223"/>
      <c r="AJ156" s="1221"/>
      <c r="AK156" s="1223"/>
      <c r="AL156" s="1224"/>
      <c r="AM156" s="1225"/>
      <c r="AN156" s="1222"/>
      <c r="AO156" s="1222"/>
      <c r="AP156" s="1222"/>
      <c r="AQ156" s="1222"/>
      <c r="AR156" s="1222"/>
      <c r="AS156" s="1222"/>
      <c r="AT156" s="1222"/>
      <c r="AU156" s="1222"/>
      <c r="AV156" s="1222"/>
      <c r="BV156" s="3"/>
      <c r="BW156" s="3"/>
    </row>
    <row r="157" spans="1:75" s="2" customFormat="1" x14ac:dyDescent="0.2">
      <c r="A157" s="2553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553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553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553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553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553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553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553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553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2735"/>
      <c r="B166" s="1226" t="s">
        <v>48</v>
      </c>
      <c r="C166" s="1227">
        <f t="shared" si="43"/>
        <v>0</v>
      </c>
      <c r="D166" s="1228">
        <f t="shared" si="45"/>
        <v>0</v>
      </c>
      <c r="E166" s="1229">
        <f t="shared" si="44"/>
        <v>0</v>
      </c>
      <c r="F166" s="1230">
        <f>SUM(F156:F165)</f>
        <v>0</v>
      </c>
      <c r="G166" s="1231">
        <f t="shared" ref="G166:AT166" si="46">SUM(G156:G165)</f>
        <v>0</v>
      </c>
      <c r="H166" s="1230">
        <f t="shared" si="46"/>
        <v>0</v>
      </c>
      <c r="I166" s="1231">
        <f t="shared" si="46"/>
        <v>0</v>
      </c>
      <c r="J166" s="1230">
        <f t="shared" si="46"/>
        <v>0</v>
      </c>
      <c r="K166" s="1232">
        <f t="shared" si="46"/>
        <v>0</v>
      </c>
      <c r="L166" s="1230">
        <f t="shared" si="46"/>
        <v>0</v>
      </c>
      <c r="M166" s="1232">
        <f t="shared" si="46"/>
        <v>0</v>
      </c>
      <c r="N166" s="1230">
        <f t="shared" si="46"/>
        <v>0</v>
      </c>
      <c r="O166" s="1232">
        <f t="shared" si="46"/>
        <v>0</v>
      </c>
      <c r="P166" s="1230">
        <f t="shared" si="46"/>
        <v>0</v>
      </c>
      <c r="Q166" s="1232">
        <f t="shared" si="46"/>
        <v>0</v>
      </c>
      <c r="R166" s="1230">
        <f t="shared" si="46"/>
        <v>0</v>
      </c>
      <c r="S166" s="1232">
        <f t="shared" si="46"/>
        <v>0</v>
      </c>
      <c r="T166" s="1230">
        <f t="shared" si="46"/>
        <v>0</v>
      </c>
      <c r="U166" s="1232">
        <f t="shared" si="46"/>
        <v>0</v>
      </c>
      <c r="V166" s="1230">
        <f t="shared" si="46"/>
        <v>0</v>
      </c>
      <c r="W166" s="1232">
        <f t="shared" si="46"/>
        <v>0</v>
      </c>
      <c r="X166" s="1230">
        <f t="shared" si="46"/>
        <v>0</v>
      </c>
      <c r="Y166" s="1232">
        <f t="shared" si="46"/>
        <v>0</v>
      </c>
      <c r="Z166" s="1230">
        <f t="shared" si="46"/>
        <v>0</v>
      </c>
      <c r="AA166" s="1232">
        <f t="shared" si="46"/>
        <v>0</v>
      </c>
      <c r="AB166" s="1230">
        <f t="shared" si="46"/>
        <v>0</v>
      </c>
      <c r="AC166" s="1232">
        <f t="shared" si="46"/>
        <v>0</v>
      </c>
      <c r="AD166" s="1230">
        <f t="shared" si="46"/>
        <v>0</v>
      </c>
      <c r="AE166" s="1232">
        <f t="shared" si="46"/>
        <v>0</v>
      </c>
      <c r="AF166" s="1230">
        <f t="shared" si="46"/>
        <v>0</v>
      </c>
      <c r="AG166" s="1232">
        <f t="shared" si="46"/>
        <v>0</v>
      </c>
      <c r="AH166" s="1230">
        <f t="shared" si="46"/>
        <v>0</v>
      </c>
      <c r="AI166" s="1232">
        <f t="shared" si="46"/>
        <v>0</v>
      </c>
      <c r="AJ166" s="1230">
        <f t="shared" si="46"/>
        <v>0</v>
      </c>
      <c r="AK166" s="1232">
        <f t="shared" si="46"/>
        <v>0</v>
      </c>
      <c r="AL166" s="1233">
        <f t="shared" si="46"/>
        <v>0</v>
      </c>
      <c r="AM166" s="1234">
        <f t="shared" si="46"/>
        <v>0</v>
      </c>
      <c r="AN166" s="1231">
        <f t="shared" si="46"/>
        <v>0</v>
      </c>
      <c r="AO166" s="1231">
        <f t="shared" si="46"/>
        <v>0</v>
      </c>
      <c r="AP166" s="1231">
        <f t="shared" si="46"/>
        <v>0</v>
      </c>
      <c r="AQ166" s="1231">
        <f t="shared" si="46"/>
        <v>0</v>
      </c>
      <c r="AR166" s="1231">
        <f t="shared" si="46"/>
        <v>0</v>
      </c>
      <c r="AS166" s="1231">
        <f t="shared" si="46"/>
        <v>0</v>
      </c>
      <c r="AT166" s="1231">
        <f t="shared" si="46"/>
        <v>0</v>
      </c>
      <c r="AU166" s="1231">
        <f>SUM(AU156:AU165)</f>
        <v>0</v>
      </c>
      <c r="AV166" s="1231">
        <f>SUM(AV156:AV165)</f>
        <v>0</v>
      </c>
      <c r="BV166" s="3"/>
      <c r="BW166" s="3"/>
    </row>
    <row r="167" spans="1:130" x14ac:dyDescent="0.2">
      <c r="A167" s="2775" t="s">
        <v>49</v>
      </c>
      <c r="B167" s="2776"/>
      <c r="C167" s="1218">
        <f t="shared" si="43"/>
        <v>0</v>
      </c>
      <c r="D167" s="1219">
        <f>SUM(F167+H167+J167+L167+N167+P167+R167+T167+V167+X167+Z167+AB167+AD167+AF167+AH167+AJ167+AL167)</f>
        <v>0</v>
      </c>
      <c r="E167" s="1220">
        <f>SUM(G167+I167+K167+M167+O167+Q167+S167+U167+W167+Y167+AA167+AC167+AE167+AG167+AI167+AK167+AM167)</f>
        <v>0</v>
      </c>
      <c r="F167" s="1221"/>
      <c r="G167" s="1222"/>
      <c r="H167" s="1221"/>
      <c r="I167" s="1222"/>
      <c r="J167" s="1221"/>
      <c r="K167" s="1223"/>
      <c r="L167" s="1221"/>
      <c r="M167" s="1223"/>
      <c r="N167" s="1221"/>
      <c r="O167" s="1223"/>
      <c r="P167" s="1221"/>
      <c r="Q167" s="1223"/>
      <c r="R167" s="1221"/>
      <c r="S167" s="1223"/>
      <c r="T167" s="1221"/>
      <c r="U167" s="1223"/>
      <c r="V167" s="1221"/>
      <c r="W167" s="1223"/>
      <c r="X167" s="1221"/>
      <c r="Y167" s="1223"/>
      <c r="Z167" s="1221"/>
      <c r="AA167" s="1223"/>
      <c r="AB167" s="1221"/>
      <c r="AC167" s="1223"/>
      <c r="AD167" s="1221"/>
      <c r="AE167" s="1223"/>
      <c r="AF167" s="1221"/>
      <c r="AG167" s="1223"/>
      <c r="AH167" s="1221"/>
      <c r="AI167" s="1223"/>
      <c r="AJ167" s="1221"/>
      <c r="AK167" s="1223"/>
      <c r="AL167" s="1224"/>
      <c r="AM167" s="1225"/>
      <c r="AN167" s="1222"/>
      <c r="AO167" s="1222"/>
      <c r="AP167" s="1222"/>
      <c r="AQ167" s="1222"/>
      <c r="AR167" s="1222"/>
      <c r="AS167" s="1222"/>
      <c r="AT167" s="1222"/>
      <c r="AU167" s="1222"/>
      <c r="AV167" s="1222"/>
      <c r="BV167" s="3"/>
      <c r="BW167" s="3"/>
    </row>
    <row r="168" spans="1:130" x14ac:dyDescent="0.2">
      <c r="A168" s="2733" t="s">
        <v>214</v>
      </c>
      <c r="B168" s="2734"/>
      <c r="C168" s="978">
        <f t="shared" si="43"/>
        <v>0</v>
      </c>
      <c r="D168" s="1235">
        <f>SUM(F168+H168+J168+L168+N168+P168+R168+T168+V168+X168+Z168+AB168+AD168+AF168+AH168+AJ168+AL168)</f>
        <v>0</v>
      </c>
      <c r="E168" s="1043">
        <f>SUM(G168+I168+K168+M168+O168+Q168+S168+U168+W168+Y168+AA168+AC168+AE168+AG168+AI168+AK168+AM168)</f>
        <v>0</v>
      </c>
      <c r="F168" s="980"/>
      <c r="G168" s="1044"/>
      <c r="H168" s="980"/>
      <c r="I168" s="1044"/>
      <c r="J168" s="980"/>
      <c r="K168" s="1045"/>
      <c r="L168" s="980"/>
      <c r="M168" s="1045"/>
      <c r="N168" s="980"/>
      <c r="O168" s="1045"/>
      <c r="P168" s="980"/>
      <c r="Q168" s="1045"/>
      <c r="R168" s="980"/>
      <c r="S168" s="1045"/>
      <c r="T168" s="980"/>
      <c r="U168" s="1045"/>
      <c r="V168" s="980"/>
      <c r="W168" s="1045"/>
      <c r="X168" s="980"/>
      <c r="Y168" s="1045"/>
      <c r="Z168" s="980"/>
      <c r="AA168" s="1045"/>
      <c r="AB168" s="980"/>
      <c r="AC168" s="1045"/>
      <c r="AD168" s="980"/>
      <c r="AE168" s="1045"/>
      <c r="AF168" s="980"/>
      <c r="AG168" s="1045"/>
      <c r="AH168" s="980"/>
      <c r="AI168" s="1045"/>
      <c r="AJ168" s="980"/>
      <c r="AK168" s="1045"/>
      <c r="AL168" s="1046"/>
      <c r="AM168" s="1236"/>
      <c r="AN168" s="1044"/>
      <c r="AO168" s="1044"/>
      <c r="AP168" s="1044"/>
      <c r="AQ168" s="1044"/>
      <c r="AR168" s="1044"/>
      <c r="AS168" s="1044"/>
      <c r="AT168" s="1044"/>
      <c r="AU168" s="1044"/>
      <c r="AV168" s="1044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1799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pane xSplit="3" ySplit="12" topLeftCell="D37" activePane="bottomRight" state="frozen"/>
      <selection pane="topRight" activeCell="D1" sqref="D1"/>
      <selection pane="bottomLeft" activeCell="A13" sqref="A13"/>
      <selection pane="bottomRight" activeCell="A6" sqref="A6:W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",[7]NOMBRE!B2," - ","( ",[7]NOMBRE!C2,[7]NOMBRE!D2,[7]NOMBRE!E2,[7]NOMBRE!F2,[7]NOMBRE!G2,"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",[7]NOMBRE!B6," - ","( ",[7]NOMBRE!C6,[7]NOMBRE!D6," )")</f>
        <v>MES: JUNIO - ( 06 )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",[7]NOMBRE!B7)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2343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607" t="s">
        <v>3</v>
      </c>
      <c r="B10" s="2607" t="s">
        <v>4</v>
      </c>
      <c r="C10" s="2454" t="s">
        <v>5</v>
      </c>
      <c r="D10" s="2455"/>
      <c r="E10" s="2456"/>
      <c r="F10" s="2781" t="s">
        <v>6</v>
      </c>
      <c r="G10" s="2741"/>
      <c r="H10" s="2741"/>
      <c r="I10" s="2741"/>
      <c r="J10" s="2741"/>
      <c r="K10" s="2741"/>
      <c r="L10" s="2741"/>
      <c r="M10" s="2741"/>
      <c r="N10" s="2741"/>
      <c r="O10" s="2741"/>
      <c r="P10" s="2741"/>
      <c r="Q10" s="2741"/>
      <c r="R10" s="2741"/>
      <c r="S10" s="2741"/>
      <c r="T10" s="2741"/>
      <c r="U10" s="2741"/>
      <c r="V10" s="2741"/>
      <c r="W10" s="2741"/>
      <c r="X10" s="2741"/>
      <c r="Y10" s="2741"/>
      <c r="Z10" s="2741"/>
      <c r="AA10" s="2741"/>
      <c r="AB10" s="2741"/>
      <c r="AC10" s="2741"/>
      <c r="AD10" s="2741"/>
      <c r="AE10" s="2741"/>
      <c r="AF10" s="2741"/>
      <c r="AG10" s="2741"/>
      <c r="AH10" s="2741"/>
      <c r="AI10" s="2741"/>
      <c r="AJ10" s="2741"/>
      <c r="AK10" s="2741"/>
      <c r="AL10" s="2741"/>
      <c r="AM10" s="2782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778"/>
      <c r="B11" s="2778"/>
      <c r="C11" s="2780"/>
      <c r="D11" s="2458"/>
      <c r="E11" s="2459"/>
      <c r="F11" s="2781" t="s">
        <v>15</v>
      </c>
      <c r="G11" s="2787"/>
      <c r="H11" s="2781" t="s">
        <v>16</v>
      </c>
      <c r="I11" s="2787"/>
      <c r="J11" s="2781" t="s">
        <v>17</v>
      </c>
      <c r="K11" s="2787"/>
      <c r="L11" s="2781" t="s">
        <v>18</v>
      </c>
      <c r="M11" s="2787"/>
      <c r="N11" s="2781" t="s">
        <v>19</v>
      </c>
      <c r="O11" s="2787"/>
      <c r="P11" s="2783" t="s">
        <v>20</v>
      </c>
      <c r="Q11" s="2784"/>
      <c r="R11" s="2783" t="s">
        <v>21</v>
      </c>
      <c r="S11" s="2784"/>
      <c r="T11" s="2783" t="s">
        <v>22</v>
      </c>
      <c r="U11" s="2784"/>
      <c r="V11" s="2783" t="s">
        <v>23</v>
      </c>
      <c r="W11" s="2784"/>
      <c r="X11" s="2783" t="s">
        <v>24</v>
      </c>
      <c r="Y11" s="2784"/>
      <c r="Z11" s="2783" t="s">
        <v>25</v>
      </c>
      <c r="AA11" s="2784"/>
      <c r="AB11" s="2783" t="s">
        <v>26</v>
      </c>
      <c r="AC11" s="2784"/>
      <c r="AD11" s="2783" t="s">
        <v>27</v>
      </c>
      <c r="AE11" s="2784"/>
      <c r="AF11" s="2783" t="s">
        <v>28</v>
      </c>
      <c r="AG11" s="2784"/>
      <c r="AH11" s="2783" t="s">
        <v>29</v>
      </c>
      <c r="AI11" s="2784"/>
      <c r="AJ11" s="2783" t="s">
        <v>30</v>
      </c>
      <c r="AK11" s="2784"/>
      <c r="AL11" s="2783" t="s">
        <v>31</v>
      </c>
      <c r="AM11" s="2785"/>
      <c r="AN11" s="2463"/>
      <c r="AO11" s="2463"/>
      <c r="AP11" s="2463"/>
      <c r="AQ11" s="2463"/>
      <c r="AR11" s="2463"/>
      <c r="AS11" s="2463"/>
      <c r="AT11" s="2463"/>
      <c r="AU11" s="2786" t="s">
        <v>32</v>
      </c>
      <c r="AV11" s="2786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779"/>
      <c r="B12" s="2779"/>
      <c r="C12" s="573" t="s">
        <v>34</v>
      </c>
      <c r="D12" s="668" t="s">
        <v>35</v>
      </c>
      <c r="E12" s="426" t="s">
        <v>36</v>
      </c>
      <c r="F12" s="2184" t="s">
        <v>35</v>
      </c>
      <c r="G12" s="426" t="s">
        <v>36</v>
      </c>
      <c r="H12" s="2184" t="s">
        <v>35</v>
      </c>
      <c r="I12" s="426" t="s">
        <v>36</v>
      </c>
      <c r="J12" s="2184" t="s">
        <v>35</v>
      </c>
      <c r="K12" s="426" t="s">
        <v>36</v>
      </c>
      <c r="L12" s="2184" t="s">
        <v>35</v>
      </c>
      <c r="M12" s="426" t="s">
        <v>36</v>
      </c>
      <c r="N12" s="2184" t="s">
        <v>35</v>
      </c>
      <c r="O12" s="426" t="s">
        <v>36</v>
      </c>
      <c r="P12" s="2184" t="s">
        <v>35</v>
      </c>
      <c r="Q12" s="426" t="s">
        <v>36</v>
      </c>
      <c r="R12" s="2184" t="s">
        <v>35</v>
      </c>
      <c r="S12" s="426" t="s">
        <v>36</v>
      </c>
      <c r="T12" s="2184" t="s">
        <v>35</v>
      </c>
      <c r="U12" s="426" t="s">
        <v>36</v>
      </c>
      <c r="V12" s="2184" t="s">
        <v>35</v>
      </c>
      <c r="W12" s="426" t="s">
        <v>36</v>
      </c>
      <c r="X12" s="2184" t="s">
        <v>35</v>
      </c>
      <c r="Y12" s="426" t="s">
        <v>36</v>
      </c>
      <c r="Z12" s="2184" t="s">
        <v>35</v>
      </c>
      <c r="AA12" s="426" t="s">
        <v>36</v>
      </c>
      <c r="AB12" s="2184" t="s">
        <v>35</v>
      </c>
      <c r="AC12" s="426" t="s">
        <v>36</v>
      </c>
      <c r="AD12" s="2184" t="s">
        <v>35</v>
      </c>
      <c r="AE12" s="426" t="s">
        <v>36</v>
      </c>
      <c r="AF12" s="2184" t="s">
        <v>35</v>
      </c>
      <c r="AG12" s="426" t="s">
        <v>36</v>
      </c>
      <c r="AH12" s="2184" t="s">
        <v>35</v>
      </c>
      <c r="AI12" s="426" t="s">
        <v>36</v>
      </c>
      <c r="AJ12" s="2184" t="s">
        <v>35</v>
      </c>
      <c r="AK12" s="426" t="s">
        <v>36</v>
      </c>
      <c r="AL12" s="2184" t="s">
        <v>35</v>
      </c>
      <c r="AM12" s="20" t="s">
        <v>36</v>
      </c>
      <c r="AN12" s="2459"/>
      <c r="AO12" s="2459"/>
      <c r="AP12" s="2459"/>
      <c r="AQ12" s="2459"/>
      <c r="AR12" s="2459"/>
      <c r="AS12" s="2459"/>
      <c r="AT12" s="2459"/>
      <c r="AU12" s="2786"/>
      <c r="AV12" s="2786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611" t="s">
        <v>37</v>
      </c>
      <c r="B13" s="2344" t="s">
        <v>38</v>
      </c>
      <c r="C13" s="2223">
        <f t="shared" ref="C13:C27" si="0">SUM(D13+E13)</f>
        <v>0</v>
      </c>
      <c r="D13" s="2224">
        <f>SUM(F13+H13+J13+L13+N13+P13+R13+T13+V13+X13+Z13+AB13+AD13+AF13+AH13+AJ13+AL13)</f>
        <v>0</v>
      </c>
      <c r="E13" s="2225">
        <f>SUM(G13+I13+K13+M13+O13+Q13+S13+U13+W13+Y13+AA13+AC13+AE13+AG13+AI13+AK13+AM13)</f>
        <v>0</v>
      </c>
      <c r="F13" s="2179"/>
      <c r="G13" s="2182"/>
      <c r="H13" s="2179"/>
      <c r="I13" s="2182"/>
      <c r="J13" s="2179"/>
      <c r="K13" s="2180"/>
      <c r="L13" s="2179"/>
      <c r="M13" s="2180"/>
      <c r="N13" s="2179"/>
      <c r="O13" s="2180"/>
      <c r="P13" s="2179"/>
      <c r="Q13" s="2180"/>
      <c r="R13" s="2179"/>
      <c r="S13" s="2180"/>
      <c r="T13" s="2179"/>
      <c r="U13" s="2180"/>
      <c r="V13" s="2179"/>
      <c r="W13" s="2180"/>
      <c r="X13" s="2179"/>
      <c r="Y13" s="2180"/>
      <c r="Z13" s="2179"/>
      <c r="AA13" s="2180"/>
      <c r="AB13" s="2179"/>
      <c r="AC13" s="2180"/>
      <c r="AD13" s="2179"/>
      <c r="AE13" s="2180"/>
      <c r="AF13" s="2179"/>
      <c r="AG13" s="2180"/>
      <c r="AH13" s="2179"/>
      <c r="AI13" s="2180"/>
      <c r="AJ13" s="2179"/>
      <c r="AK13" s="2180"/>
      <c r="AL13" s="2181"/>
      <c r="AM13" s="2228"/>
      <c r="AN13" s="2182">
        <v>0</v>
      </c>
      <c r="AO13" s="2182"/>
      <c r="AP13" s="2182"/>
      <c r="AQ13" s="2182"/>
      <c r="AR13" s="2182"/>
      <c r="AS13" s="2182"/>
      <c r="AT13" s="2345"/>
      <c r="AU13" s="2182"/>
      <c r="AV13" s="2182"/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788"/>
      <c r="B14" s="24" t="s">
        <v>39</v>
      </c>
      <c r="C14" s="25">
        <f t="shared" si="0"/>
        <v>137</v>
      </c>
      <c r="D14" s="26">
        <f t="shared" ref="D14:E27" si="4">SUM(F14+H14+J14+L14+N14+P14+R14+T14+V14+X14+Z14+AB14+AD14+AF14+AH14+AJ14+AL14)</f>
        <v>36</v>
      </c>
      <c r="E14" s="27">
        <f t="shared" si="4"/>
        <v>101</v>
      </c>
      <c r="F14" s="28">
        <v>0</v>
      </c>
      <c r="G14" s="29">
        <v>0</v>
      </c>
      <c r="H14" s="28">
        <v>0</v>
      </c>
      <c r="I14" s="29">
        <v>0</v>
      </c>
      <c r="J14" s="28">
        <v>6</v>
      </c>
      <c r="K14" s="30">
        <v>34</v>
      </c>
      <c r="L14" s="28">
        <v>26</v>
      </c>
      <c r="M14" s="30">
        <v>59</v>
      </c>
      <c r="N14" s="28">
        <v>2</v>
      </c>
      <c r="O14" s="30">
        <v>1</v>
      </c>
      <c r="P14" s="28">
        <v>0</v>
      </c>
      <c r="Q14" s="30">
        <v>0</v>
      </c>
      <c r="R14" s="28">
        <v>0</v>
      </c>
      <c r="S14" s="30">
        <v>0</v>
      </c>
      <c r="T14" s="28">
        <v>0</v>
      </c>
      <c r="U14" s="30">
        <v>1</v>
      </c>
      <c r="V14" s="28">
        <v>0</v>
      </c>
      <c r="W14" s="30">
        <v>2</v>
      </c>
      <c r="X14" s="28">
        <v>0</v>
      </c>
      <c r="Y14" s="30">
        <v>2</v>
      </c>
      <c r="Z14" s="28">
        <v>1</v>
      </c>
      <c r="AA14" s="30">
        <v>1</v>
      </c>
      <c r="AB14" s="28">
        <v>0</v>
      </c>
      <c r="AC14" s="30">
        <v>1</v>
      </c>
      <c r="AD14" s="28">
        <v>0</v>
      </c>
      <c r="AE14" s="30">
        <v>0</v>
      </c>
      <c r="AF14" s="28">
        <v>1</v>
      </c>
      <c r="AG14" s="30">
        <v>0</v>
      </c>
      <c r="AH14" s="28">
        <v>0</v>
      </c>
      <c r="AI14" s="30">
        <v>0</v>
      </c>
      <c r="AJ14" s="28">
        <v>0</v>
      </c>
      <c r="AK14" s="30">
        <v>0</v>
      </c>
      <c r="AL14" s="31">
        <v>0</v>
      </c>
      <c r="AM14" s="32">
        <v>0</v>
      </c>
      <c r="AN14" s="29">
        <v>137</v>
      </c>
      <c r="AO14" s="29">
        <v>0</v>
      </c>
      <c r="AP14" s="29">
        <v>45</v>
      </c>
      <c r="AQ14" s="29">
        <v>0</v>
      </c>
      <c r="AR14" s="29">
        <v>0</v>
      </c>
      <c r="AS14" s="29">
        <v>0</v>
      </c>
      <c r="AT14" s="33"/>
      <c r="AU14" s="29">
        <v>0</v>
      </c>
      <c r="AV14" s="29">
        <v>0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788"/>
      <c r="B15" s="24" t="s">
        <v>40</v>
      </c>
      <c r="C15" s="25">
        <f t="shared" si="0"/>
        <v>281</v>
      </c>
      <c r="D15" s="26">
        <f t="shared" si="4"/>
        <v>127</v>
      </c>
      <c r="E15" s="27">
        <f t="shared" si="4"/>
        <v>154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1</v>
      </c>
      <c r="M15" s="30">
        <v>0</v>
      </c>
      <c r="N15" s="28">
        <v>8</v>
      </c>
      <c r="O15" s="30">
        <v>2</v>
      </c>
      <c r="P15" s="28">
        <v>11</v>
      </c>
      <c r="Q15" s="30">
        <v>1</v>
      </c>
      <c r="R15" s="28">
        <v>12</v>
      </c>
      <c r="S15" s="30">
        <v>12</v>
      </c>
      <c r="T15" s="28">
        <v>20</v>
      </c>
      <c r="U15" s="30">
        <v>11</v>
      </c>
      <c r="V15" s="28">
        <v>9</v>
      </c>
      <c r="W15" s="30">
        <v>14</v>
      </c>
      <c r="X15" s="28">
        <v>9</v>
      </c>
      <c r="Y15" s="30">
        <v>11</v>
      </c>
      <c r="Z15" s="28">
        <v>16</v>
      </c>
      <c r="AA15" s="30">
        <v>26</v>
      </c>
      <c r="AB15" s="28">
        <v>9</v>
      </c>
      <c r="AC15" s="30">
        <v>30</v>
      </c>
      <c r="AD15" s="28">
        <v>14</v>
      </c>
      <c r="AE15" s="30">
        <v>22</v>
      </c>
      <c r="AF15" s="28">
        <v>10</v>
      </c>
      <c r="AG15" s="30">
        <v>17</v>
      </c>
      <c r="AH15" s="28">
        <v>7</v>
      </c>
      <c r="AI15" s="30">
        <v>6</v>
      </c>
      <c r="AJ15" s="28">
        <v>0</v>
      </c>
      <c r="AK15" s="30">
        <v>1</v>
      </c>
      <c r="AL15" s="31">
        <v>1</v>
      </c>
      <c r="AM15" s="32">
        <v>1</v>
      </c>
      <c r="AN15" s="29">
        <v>281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788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>
        <v>0</v>
      </c>
      <c r="AO16" s="29"/>
      <c r="AP16" s="29"/>
      <c r="AQ16" s="29"/>
      <c r="AR16" s="29"/>
      <c r="AS16" s="29"/>
      <c r="AT16" s="33"/>
      <c r="AU16" s="29"/>
      <c r="AV16" s="29"/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788"/>
      <c r="B17" s="24" t="s">
        <v>42</v>
      </c>
      <c r="C17" s="25">
        <f t="shared" si="0"/>
        <v>76</v>
      </c>
      <c r="D17" s="26">
        <f t="shared" si="4"/>
        <v>36</v>
      </c>
      <c r="E17" s="27">
        <f t="shared" si="4"/>
        <v>40</v>
      </c>
      <c r="F17" s="28">
        <v>0</v>
      </c>
      <c r="G17" s="29">
        <v>0</v>
      </c>
      <c r="H17" s="28">
        <v>0</v>
      </c>
      <c r="I17" s="29">
        <v>0</v>
      </c>
      <c r="J17" s="28">
        <v>5</v>
      </c>
      <c r="K17" s="30">
        <v>3</v>
      </c>
      <c r="L17" s="28">
        <v>4</v>
      </c>
      <c r="M17" s="30">
        <v>3</v>
      </c>
      <c r="N17" s="28">
        <v>3</v>
      </c>
      <c r="O17" s="30">
        <v>5</v>
      </c>
      <c r="P17" s="28">
        <v>7</v>
      </c>
      <c r="Q17" s="30">
        <v>1</v>
      </c>
      <c r="R17" s="28">
        <v>2</v>
      </c>
      <c r="S17" s="30">
        <v>1</v>
      </c>
      <c r="T17" s="28">
        <v>2</v>
      </c>
      <c r="U17" s="30">
        <v>3</v>
      </c>
      <c r="V17" s="28">
        <v>5</v>
      </c>
      <c r="W17" s="30">
        <v>7</v>
      </c>
      <c r="X17" s="28">
        <v>3</v>
      </c>
      <c r="Y17" s="30">
        <v>1</v>
      </c>
      <c r="Z17" s="28">
        <v>1</v>
      </c>
      <c r="AA17" s="30">
        <v>3</v>
      </c>
      <c r="AB17" s="28">
        <v>1</v>
      </c>
      <c r="AC17" s="30">
        <v>3</v>
      </c>
      <c r="AD17" s="28">
        <v>0</v>
      </c>
      <c r="AE17" s="30">
        <v>7</v>
      </c>
      <c r="AF17" s="28">
        <v>3</v>
      </c>
      <c r="AG17" s="30">
        <v>0</v>
      </c>
      <c r="AH17" s="28">
        <v>0</v>
      </c>
      <c r="AI17" s="30">
        <v>3</v>
      </c>
      <c r="AJ17" s="28">
        <v>0</v>
      </c>
      <c r="AK17" s="30">
        <v>0</v>
      </c>
      <c r="AL17" s="31">
        <v>0</v>
      </c>
      <c r="AM17" s="32">
        <v>0</v>
      </c>
      <c r="AN17" s="29">
        <v>76</v>
      </c>
      <c r="AO17" s="29">
        <v>0</v>
      </c>
      <c r="AP17" s="29">
        <v>12</v>
      </c>
      <c r="AQ17" s="29">
        <v>0</v>
      </c>
      <c r="AR17" s="29">
        <v>0</v>
      </c>
      <c r="AS17" s="29">
        <v>0</v>
      </c>
      <c r="AT17" s="33"/>
      <c r="AU17" s="29">
        <v>0</v>
      </c>
      <c r="AV17" s="29">
        <v>0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788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>
        <v>0</v>
      </c>
      <c r="AO18" s="29"/>
      <c r="AP18" s="29"/>
      <c r="AQ18" s="29"/>
      <c r="AR18" s="29"/>
      <c r="AS18" s="29"/>
      <c r="AT18" s="33"/>
      <c r="AU18" s="29"/>
      <c r="AV18" s="29"/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788"/>
      <c r="B19" s="24" t="s">
        <v>44</v>
      </c>
      <c r="C19" s="34">
        <f t="shared" si="0"/>
        <v>104</v>
      </c>
      <c r="D19" s="35">
        <f t="shared" si="4"/>
        <v>62</v>
      </c>
      <c r="E19" s="36">
        <f t="shared" si="4"/>
        <v>42</v>
      </c>
      <c r="F19" s="37">
        <v>2</v>
      </c>
      <c r="G19" s="38">
        <v>1</v>
      </c>
      <c r="H19" s="37">
        <v>14</v>
      </c>
      <c r="I19" s="38">
        <v>6</v>
      </c>
      <c r="J19" s="37">
        <v>18</v>
      </c>
      <c r="K19" s="39">
        <v>19</v>
      </c>
      <c r="L19" s="37">
        <v>18</v>
      </c>
      <c r="M19" s="39">
        <v>13</v>
      </c>
      <c r="N19" s="37">
        <v>5</v>
      </c>
      <c r="O19" s="39">
        <v>1</v>
      </c>
      <c r="P19" s="37">
        <v>3</v>
      </c>
      <c r="Q19" s="39">
        <v>1</v>
      </c>
      <c r="R19" s="37">
        <v>2</v>
      </c>
      <c r="S19" s="39">
        <v>0</v>
      </c>
      <c r="T19" s="37">
        <v>0</v>
      </c>
      <c r="U19" s="39">
        <v>0</v>
      </c>
      <c r="V19" s="37">
        <v>0</v>
      </c>
      <c r="W19" s="39">
        <v>0</v>
      </c>
      <c r="X19" s="37">
        <v>0</v>
      </c>
      <c r="Y19" s="39">
        <v>1</v>
      </c>
      <c r="Z19" s="37">
        <v>0</v>
      </c>
      <c r="AA19" s="39">
        <v>0</v>
      </c>
      <c r="AB19" s="37">
        <v>0</v>
      </c>
      <c r="AC19" s="39">
        <v>0</v>
      </c>
      <c r="AD19" s="37">
        <v>0</v>
      </c>
      <c r="AE19" s="39">
        <v>0</v>
      </c>
      <c r="AF19" s="37">
        <v>0</v>
      </c>
      <c r="AG19" s="39">
        <v>0</v>
      </c>
      <c r="AH19" s="37">
        <v>0</v>
      </c>
      <c r="AI19" s="39">
        <v>0</v>
      </c>
      <c r="AJ19" s="37">
        <v>0</v>
      </c>
      <c r="AK19" s="39">
        <v>0</v>
      </c>
      <c r="AL19" s="40">
        <v>0</v>
      </c>
      <c r="AM19" s="41">
        <v>0</v>
      </c>
      <c r="AN19" s="38">
        <v>104</v>
      </c>
      <c r="AO19" s="38">
        <v>0</v>
      </c>
      <c r="AP19" s="38">
        <v>13</v>
      </c>
      <c r="AQ19" s="38">
        <v>0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788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>
        <v>0</v>
      </c>
      <c r="AO20" s="38"/>
      <c r="AP20" s="38"/>
      <c r="AQ20" s="38"/>
      <c r="AR20" s="38"/>
      <c r="AS20" s="38"/>
      <c r="AT20" s="42"/>
      <c r="AU20" s="38"/>
      <c r="AV20" s="38"/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788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>
        <v>0</v>
      </c>
      <c r="AO21" s="38"/>
      <c r="AP21" s="38"/>
      <c r="AQ21" s="38"/>
      <c r="AR21" s="38"/>
      <c r="AS21" s="38"/>
      <c r="AT21" s="42"/>
      <c r="AU21" s="38"/>
      <c r="AV21" s="38"/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788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>
        <v>0</v>
      </c>
      <c r="AO22" s="38"/>
      <c r="AP22" s="38"/>
      <c r="AQ22" s="38"/>
      <c r="AR22" s="38"/>
      <c r="AS22" s="38"/>
      <c r="AT22" s="42"/>
      <c r="AU22" s="38"/>
      <c r="AV22" s="38"/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789"/>
      <c r="B23" s="2346" t="s">
        <v>48</v>
      </c>
      <c r="C23" s="2347">
        <f t="shared" si="0"/>
        <v>598</v>
      </c>
      <c r="D23" s="2348">
        <f t="shared" si="4"/>
        <v>261</v>
      </c>
      <c r="E23" s="1911">
        <f t="shared" si="4"/>
        <v>337</v>
      </c>
      <c r="F23" s="2349">
        <f>SUM(F13:F22)</f>
        <v>2</v>
      </c>
      <c r="G23" s="1979">
        <f t="shared" ref="G23:AS23" si="11">SUM(G13:G22)</f>
        <v>1</v>
      </c>
      <c r="H23" s="2349">
        <f t="shared" si="11"/>
        <v>14</v>
      </c>
      <c r="I23" s="1979">
        <f t="shared" si="11"/>
        <v>6</v>
      </c>
      <c r="J23" s="2349">
        <f t="shared" si="11"/>
        <v>29</v>
      </c>
      <c r="K23" s="2350">
        <f t="shared" si="11"/>
        <v>56</v>
      </c>
      <c r="L23" s="2349">
        <f t="shared" si="11"/>
        <v>49</v>
      </c>
      <c r="M23" s="2350">
        <f t="shared" si="11"/>
        <v>75</v>
      </c>
      <c r="N23" s="2349">
        <f t="shared" si="11"/>
        <v>18</v>
      </c>
      <c r="O23" s="2350">
        <f t="shared" si="11"/>
        <v>9</v>
      </c>
      <c r="P23" s="2349">
        <f t="shared" si="11"/>
        <v>21</v>
      </c>
      <c r="Q23" s="2350">
        <f t="shared" si="11"/>
        <v>3</v>
      </c>
      <c r="R23" s="2349">
        <f t="shared" si="11"/>
        <v>16</v>
      </c>
      <c r="S23" s="2350">
        <f t="shared" si="11"/>
        <v>13</v>
      </c>
      <c r="T23" s="2349">
        <f t="shared" si="11"/>
        <v>22</v>
      </c>
      <c r="U23" s="2350">
        <f t="shared" si="11"/>
        <v>15</v>
      </c>
      <c r="V23" s="2349">
        <f t="shared" si="11"/>
        <v>14</v>
      </c>
      <c r="W23" s="2350">
        <f t="shared" si="11"/>
        <v>23</v>
      </c>
      <c r="X23" s="2349">
        <f t="shared" si="11"/>
        <v>12</v>
      </c>
      <c r="Y23" s="2350">
        <f t="shared" si="11"/>
        <v>15</v>
      </c>
      <c r="Z23" s="2349">
        <f t="shared" si="11"/>
        <v>18</v>
      </c>
      <c r="AA23" s="2350">
        <f t="shared" si="11"/>
        <v>30</v>
      </c>
      <c r="AB23" s="2349">
        <f t="shared" si="11"/>
        <v>10</v>
      </c>
      <c r="AC23" s="2350">
        <f t="shared" si="11"/>
        <v>34</v>
      </c>
      <c r="AD23" s="2349">
        <f t="shared" si="11"/>
        <v>14</v>
      </c>
      <c r="AE23" s="2350">
        <f t="shared" si="11"/>
        <v>29</v>
      </c>
      <c r="AF23" s="2349">
        <f t="shared" si="11"/>
        <v>14</v>
      </c>
      <c r="AG23" s="2350">
        <f t="shared" si="11"/>
        <v>17</v>
      </c>
      <c r="AH23" s="2349">
        <f t="shared" si="11"/>
        <v>7</v>
      </c>
      <c r="AI23" s="2350">
        <f t="shared" si="11"/>
        <v>9</v>
      </c>
      <c r="AJ23" s="2349">
        <f t="shared" si="11"/>
        <v>0</v>
      </c>
      <c r="AK23" s="2350">
        <f t="shared" si="11"/>
        <v>1</v>
      </c>
      <c r="AL23" s="2351">
        <f t="shared" si="11"/>
        <v>1</v>
      </c>
      <c r="AM23" s="2352">
        <f t="shared" si="11"/>
        <v>1</v>
      </c>
      <c r="AN23" s="1979">
        <f t="shared" si="11"/>
        <v>598</v>
      </c>
      <c r="AO23" s="1979">
        <f t="shared" si="11"/>
        <v>0</v>
      </c>
      <c r="AP23" s="1979">
        <f>SUM(AP13:AP22)</f>
        <v>70</v>
      </c>
      <c r="AQ23" s="1979">
        <f t="shared" si="11"/>
        <v>0</v>
      </c>
      <c r="AR23" s="1979">
        <f t="shared" si="11"/>
        <v>0</v>
      </c>
      <c r="AS23" s="1979">
        <f t="shared" si="11"/>
        <v>0</v>
      </c>
      <c r="AT23" s="1983"/>
      <c r="AU23" s="1979">
        <f>SUM(AU13:AU22)</f>
        <v>0</v>
      </c>
      <c r="AV23" s="1979">
        <f>SUM(AV13:AV22)</f>
        <v>0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790" t="s">
        <v>49</v>
      </c>
      <c r="B24" s="2791"/>
      <c r="C24" s="2353">
        <f t="shared" si="0"/>
        <v>48</v>
      </c>
      <c r="D24" s="2209">
        <f t="shared" si="4"/>
        <v>34</v>
      </c>
      <c r="E24" s="1911">
        <f t="shared" si="4"/>
        <v>14</v>
      </c>
      <c r="F24" s="2354">
        <v>0</v>
      </c>
      <c r="G24" s="1985">
        <v>0</v>
      </c>
      <c r="H24" s="2354">
        <v>0</v>
      </c>
      <c r="I24" s="1985">
        <v>0</v>
      </c>
      <c r="J24" s="2354">
        <v>0</v>
      </c>
      <c r="K24" s="2213">
        <v>0</v>
      </c>
      <c r="L24" s="2354">
        <v>0</v>
      </c>
      <c r="M24" s="2213">
        <v>0</v>
      </c>
      <c r="N24" s="2354">
        <v>0</v>
      </c>
      <c r="O24" s="2213">
        <v>2</v>
      </c>
      <c r="P24" s="2354">
        <v>11</v>
      </c>
      <c r="Q24" s="2213">
        <v>3</v>
      </c>
      <c r="R24" s="2354">
        <v>11</v>
      </c>
      <c r="S24" s="2213">
        <v>6</v>
      </c>
      <c r="T24" s="2354">
        <v>0</v>
      </c>
      <c r="U24" s="2213">
        <v>3</v>
      </c>
      <c r="V24" s="2354">
        <v>0</v>
      </c>
      <c r="W24" s="2213">
        <v>0</v>
      </c>
      <c r="X24" s="2354">
        <v>0</v>
      </c>
      <c r="Y24" s="2213">
        <v>0</v>
      </c>
      <c r="Z24" s="2354">
        <v>0</v>
      </c>
      <c r="AA24" s="2213">
        <v>0</v>
      </c>
      <c r="AB24" s="2354">
        <v>7</v>
      </c>
      <c r="AC24" s="2213">
        <v>0</v>
      </c>
      <c r="AD24" s="2354">
        <v>5</v>
      </c>
      <c r="AE24" s="2213">
        <v>0</v>
      </c>
      <c r="AF24" s="2354">
        <v>0</v>
      </c>
      <c r="AG24" s="2213">
        <v>0</v>
      </c>
      <c r="AH24" s="2354">
        <v>0</v>
      </c>
      <c r="AI24" s="2213">
        <v>0</v>
      </c>
      <c r="AJ24" s="2354">
        <v>0</v>
      </c>
      <c r="AK24" s="2213">
        <v>0</v>
      </c>
      <c r="AL24" s="2355">
        <v>0</v>
      </c>
      <c r="AM24" s="2215">
        <v>0</v>
      </c>
      <c r="AN24" s="1985">
        <v>48</v>
      </c>
      <c r="AO24" s="1985">
        <v>0</v>
      </c>
      <c r="AP24" s="1985">
        <v>0</v>
      </c>
      <c r="AQ24" s="1985">
        <v>0</v>
      </c>
      <c r="AR24" s="1985">
        <v>0</v>
      </c>
      <c r="AS24" s="1985">
        <v>0</v>
      </c>
      <c r="AT24" s="1983"/>
      <c r="AU24" s="1985">
        <v>0</v>
      </c>
      <c r="AV24" s="1985">
        <v>0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2318" t="s">
        <v>50</v>
      </c>
      <c r="B25" s="46" t="s">
        <v>39</v>
      </c>
      <c r="C25" s="749">
        <f t="shared" si="0"/>
        <v>3</v>
      </c>
      <c r="D25" s="750">
        <f t="shared" si="4"/>
        <v>0</v>
      </c>
      <c r="E25" s="49">
        <f t="shared" si="4"/>
        <v>3</v>
      </c>
      <c r="F25" s="751">
        <v>0</v>
      </c>
      <c r="G25" s="50">
        <v>0</v>
      </c>
      <c r="H25" s="751">
        <v>0</v>
      </c>
      <c r="I25" s="50">
        <v>0</v>
      </c>
      <c r="J25" s="751">
        <v>0</v>
      </c>
      <c r="K25" s="752">
        <v>0</v>
      </c>
      <c r="L25" s="751">
        <v>0</v>
      </c>
      <c r="M25" s="752">
        <v>0</v>
      </c>
      <c r="N25" s="751">
        <v>0</v>
      </c>
      <c r="O25" s="752">
        <v>0</v>
      </c>
      <c r="P25" s="751">
        <v>0</v>
      </c>
      <c r="Q25" s="752">
        <v>0</v>
      </c>
      <c r="R25" s="751">
        <v>0</v>
      </c>
      <c r="S25" s="752">
        <v>0</v>
      </c>
      <c r="T25" s="751">
        <v>0</v>
      </c>
      <c r="U25" s="752">
        <v>1</v>
      </c>
      <c r="V25" s="751">
        <v>0</v>
      </c>
      <c r="W25" s="752">
        <v>0</v>
      </c>
      <c r="X25" s="751">
        <v>0</v>
      </c>
      <c r="Y25" s="752">
        <v>0</v>
      </c>
      <c r="Z25" s="751">
        <v>0</v>
      </c>
      <c r="AA25" s="752">
        <v>1</v>
      </c>
      <c r="AB25" s="751">
        <v>0</v>
      </c>
      <c r="AC25" s="752">
        <v>0</v>
      </c>
      <c r="AD25" s="751">
        <v>0</v>
      </c>
      <c r="AE25" s="752">
        <v>0</v>
      </c>
      <c r="AF25" s="751">
        <v>0</v>
      </c>
      <c r="AG25" s="752">
        <v>0</v>
      </c>
      <c r="AH25" s="751">
        <v>0</v>
      </c>
      <c r="AI25" s="752">
        <v>0</v>
      </c>
      <c r="AJ25" s="751">
        <v>0</v>
      </c>
      <c r="AK25" s="752">
        <v>1</v>
      </c>
      <c r="AL25" s="51">
        <v>0</v>
      </c>
      <c r="AM25" s="753">
        <v>0</v>
      </c>
      <c r="AN25" s="50">
        <v>3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611" t="s">
        <v>51</v>
      </c>
      <c r="B26" s="2173" t="s">
        <v>39</v>
      </c>
      <c r="C26" s="2223">
        <f t="shared" si="0"/>
        <v>176</v>
      </c>
      <c r="D26" s="2224">
        <f t="shared" si="4"/>
        <v>55</v>
      </c>
      <c r="E26" s="2225">
        <f t="shared" si="4"/>
        <v>121</v>
      </c>
      <c r="F26" s="2179">
        <v>0</v>
      </c>
      <c r="G26" s="2182">
        <v>0</v>
      </c>
      <c r="H26" s="2179">
        <v>0</v>
      </c>
      <c r="I26" s="2182">
        <v>0</v>
      </c>
      <c r="J26" s="2179">
        <v>0</v>
      </c>
      <c r="K26" s="2180">
        <v>0</v>
      </c>
      <c r="L26" s="2179">
        <v>4</v>
      </c>
      <c r="M26" s="2180">
        <v>6</v>
      </c>
      <c r="N26" s="2179">
        <v>3</v>
      </c>
      <c r="O26" s="2180">
        <v>9</v>
      </c>
      <c r="P26" s="2179">
        <v>15</v>
      </c>
      <c r="Q26" s="2180">
        <v>10</v>
      </c>
      <c r="R26" s="2179">
        <v>3</v>
      </c>
      <c r="S26" s="2180">
        <v>9</v>
      </c>
      <c r="T26" s="2179">
        <v>9</v>
      </c>
      <c r="U26" s="2180">
        <v>19</v>
      </c>
      <c r="V26" s="2179">
        <v>5</v>
      </c>
      <c r="W26" s="2180">
        <v>13</v>
      </c>
      <c r="X26" s="2179">
        <v>3</v>
      </c>
      <c r="Y26" s="2180">
        <v>15</v>
      </c>
      <c r="Z26" s="2179">
        <v>1</v>
      </c>
      <c r="AA26" s="2180">
        <v>5</v>
      </c>
      <c r="AB26" s="2179">
        <v>3</v>
      </c>
      <c r="AC26" s="2180">
        <v>21</v>
      </c>
      <c r="AD26" s="2179">
        <v>7</v>
      </c>
      <c r="AE26" s="2180">
        <v>6</v>
      </c>
      <c r="AF26" s="2179">
        <v>2</v>
      </c>
      <c r="AG26" s="2180">
        <v>6</v>
      </c>
      <c r="AH26" s="2179">
        <v>0</v>
      </c>
      <c r="AI26" s="2180">
        <v>2</v>
      </c>
      <c r="AJ26" s="2179">
        <v>0</v>
      </c>
      <c r="AK26" s="2180">
        <v>0</v>
      </c>
      <c r="AL26" s="2181">
        <v>0</v>
      </c>
      <c r="AM26" s="2228">
        <v>0</v>
      </c>
      <c r="AN26" s="2182">
        <v>176</v>
      </c>
      <c r="AO26" s="2182">
        <v>0</v>
      </c>
      <c r="AP26" s="2182">
        <v>0</v>
      </c>
      <c r="AQ26" s="2182">
        <v>0</v>
      </c>
      <c r="AR26" s="2182">
        <v>0</v>
      </c>
      <c r="AS26" s="2182">
        <v>0</v>
      </c>
      <c r="AT26" s="2345"/>
      <c r="AU26" s="2182">
        <v>0</v>
      </c>
      <c r="AV26" s="2182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789"/>
      <c r="B27" s="2356" t="s">
        <v>52</v>
      </c>
      <c r="C27" s="2357">
        <f t="shared" si="0"/>
        <v>0</v>
      </c>
      <c r="D27" s="2358">
        <f t="shared" si="4"/>
        <v>0</v>
      </c>
      <c r="E27" s="53">
        <f t="shared" si="4"/>
        <v>0</v>
      </c>
      <c r="F27" s="54"/>
      <c r="G27" s="986"/>
      <c r="H27" s="54"/>
      <c r="I27" s="55"/>
      <c r="J27" s="54"/>
      <c r="K27" s="55"/>
      <c r="L27" s="54"/>
      <c r="M27" s="55"/>
      <c r="N27" s="54"/>
      <c r="O27" s="56"/>
      <c r="P27" s="54"/>
      <c r="Q27" s="986"/>
      <c r="R27" s="2359"/>
      <c r="S27" s="55"/>
      <c r="T27" s="54"/>
      <c r="U27" s="55"/>
      <c r="V27" s="54"/>
      <c r="W27" s="55"/>
      <c r="X27" s="54"/>
      <c r="Y27" s="986"/>
      <c r="Z27" s="54"/>
      <c r="AA27" s="986"/>
      <c r="AB27" s="54"/>
      <c r="AC27" s="55"/>
      <c r="AD27" s="54"/>
      <c r="AE27" s="986"/>
      <c r="AF27" s="54"/>
      <c r="AG27" s="986"/>
      <c r="AH27" s="54"/>
      <c r="AI27" s="55"/>
      <c r="AJ27" s="54"/>
      <c r="AK27" s="55"/>
      <c r="AL27" s="57"/>
      <c r="AM27" s="58"/>
      <c r="AN27" s="56">
        <v>0</v>
      </c>
      <c r="AO27" s="56"/>
      <c r="AP27" s="56"/>
      <c r="AQ27" s="56"/>
      <c r="AR27" s="56"/>
      <c r="AS27" s="56"/>
      <c r="AT27" s="59"/>
      <c r="AU27" s="56"/>
      <c r="AV27" s="56"/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611" t="s">
        <v>3</v>
      </c>
      <c r="B29" s="2611" t="s">
        <v>54</v>
      </c>
      <c r="C29" s="2781" t="s">
        <v>55</v>
      </c>
      <c r="D29" s="2787"/>
      <c r="E29" s="2781" t="s">
        <v>56</v>
      </c>
      <c r="F29" s="2741"/>
      <c r="G29" s="2787"/>
      <c r="H29" s="2781" t="s">
        <v>15</v>
      </c>
      <c r="I29" s="2787"/>
      <c r="J29" s="2781" t="s">
        <v>16</v>
      </c>
      <c r="K29" s="2787"/>
      <c r="L29" s="2781" t="s">
        <v>17</v>
      </c>
      <c r="M29" s="2787"/>
      <c r="N29" s="2781" t="s">
        <v>18</v>
      </c>
      <c r="O29" s="2787"/>
      <c r="P29" s="2781" t="s">
        <v>19</v>
      </c>
      <c r="Q29" s="2787"/>
      <c r="R29" s="2783" t="s">
        <v>20</v>
      </c>
      <c r="S29" s="2784"/>
      <c r="T29" s="2783" t="s">
        <v>21</v>
      </c>
      <c r="U29" s="2784"/>
      <c r="V29" s="2783" t="s">
        <v>22</v>
      </c>
      <c r="W29" s="2784"/>
      <c r="X29" s="2783" t="s">
        <v>23</v>
      </c>
      <c r="Y29" s="2784"/>
      <c r="Z29" s="2783" t="s">
        <v>24</v>
      </c>
      <c r="AA29" s="2784"/>
      <c r="AB29" s="2783" t="s">
        <v>25</v>
      </c>
      <c r="AC29" s="2784"/>
      <c r="AD29" s="2783" t="s">
        <v>26</v>
      </c>
      <c r="AE29" s="2784"/>
      <c r="AF29" s="2783" t="s">
        <v>27</v>
      </c>
      <c r="AG29" s="2784"/>
      <c r="AH29" s="2783" t="s">
        <v>28</v>
      </c>
      <c r="AI29" s="2784"/>
      <c r="AJ29" s="2783" t="s">
        <v>29</v>
      </c>
      <c r="AK29" s="2784"/>
      <c r="AL29" s="2783" t="s">
        <v>30</v>
      </c>
      <c r="AM29" s="2784"/>
      <c r="AN29" s="2783" t="s">
        <v>31</v>
      </c>
      <c r="AO29" s="2785"/>
      <c r="AP29" s="2611" t="s">
        <v>10</v>
      </c>
      <c r="AQ29" s="2456" t="s">
        <v>11</v>
      </c>
      <c r="AR29" s="2456" t="s">
        <v>8</v>
      </c>
      <c r="AS29" s="2456" t="s">
        <v>9</v>
      </c>
      <c r="AT29" s="2611" t="s">
        <v>57</v>
      </c>
      <c r="AU29" s="261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789"/>
      <c r="B30" s="2789"/>
      <c r="C30" s="2360" t="s">
        <v>59</v>
      </c>
      <c r="D30" s="2360" t="s">
        <v>60</v>
      </c>
      <c r="E30" s="2184" t="s">
        <v>34</v>
      </c>
      <c r="F30" s="2302" t="s">
        <v>35</v>
      </c>
      <c r="G30" s="1906" t="s">
        <v>36</v>
      </c>
      <c r="H30" s="2184" t="s">
        <v>35</v>
      </c>
      <c r="I30" s="1906" t="s">
        <v>36</v>
      </c>
      <c r="J30" s="2184" t="s">
        <v>35</v>
      </c>
      <c r="K30" s="1906" t="s">
        <v>36</v>
      </c>
      <c r="L30" s="2184" t="s">
        <v>35</v>
      </c>
      <c r="M30" s="1906" t="s">
        <v>36</v>
      </c>
      <c r="N30" s="2184" t="s">
        <v>35</v>
      </c>
      <c r="O30" s="1906" t="s">
        <v>36</v>
      </c>
      <c r="P30" s="2184" t="s">
        <v>35</v>
      </c>
      <c r="Q30" s="1906" t="s">
        <v>36</v>
      </c>
      <c r="R30" s="2184" t="s">
        <v>35</v>
      </c>
      <c r="S30" s="1906" t="s">
        <v>36</v>
      </c>
      <c r="T30" s="2184" t="s">
        <v>35</v>
      </c>
      <c r="U30" s="1237" t="s">
        <v>36</v>
      </c>
      <c r="V30" s="2184" t="s">
        <v>35</v>
      </c>
      <c r="W30" s="1906" t="s">
        <v>36</v>
      </c>
      <c r="X30" s="2184" t="s">
        <v>35</v>
      </c>
      <c r="Y30" s="1906" t="s">
        <v>36</v>
      </c>
      <c r="Z30" s="2184" t="s">
        <v>35</v>
      </c>
      <c r="AA30" s="1906" t="s">
        <v>36</v>
      </c>
      <c r="AB30" s="2184" t="s">
        <v>35</v>
      </c>
      <c r="AC30" s="1906" t="s">
        <v>36</v>
      </c>
      <c r="AD30" s="2184" t="s">
        <v>35</v>
      </c>
      <c r="AE30" s="1906" t="s">
        <v>36</v>
      </c>
      <c r="AF30" s="2184" t="s">
        <v>35</v>
      </c>
      <c r="AG30" s="1906" t="s">
        <v>36</v>
      </c>
      <c r="AH30" s="2184" t="s">
        <v>35</v>
      </c>
      <c r="AI30" s="1906" t="s">
        <v>36</v>
      </c>
      <c r="AJ30" s="2184" t="s">
        <v>35</v>
      </c>
      <c r="AK30" s="1906" t="s">
        <v>36</v>
      </c>
      <c r="AL30" s="2184" t="s">
        <v>35</v>
      </c>
      <c r="AM30" s="1906" t="s">
        <v>36</v>
      </c>
      <c r="AN30" s="2184" t="s">
        <v>35</v>
      </c>
      <c r="AO30" s="1906" t="s">
        <v>36</v>
      </c>
      <c r="AP30" s="2789"/>
      <c r="AQ30" s="2459"/>
      <c r="AR30" s="2459"/>
      <c r="AS30" s="2459"/>
      <c r="AT30" s="2789"/>
      <c r="AU30" s="2789"/>
      <c r="AV30" s="2361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2173" t="s">
        <v>61</v>
      </c>
      <c r="B31" s="2174">
        <f>SUM(C31:D31)</f>
        <v>0</v>
      </c>
      <c r="C31" s="2182"/>
      <c r="D31" s="2175"/>
      <c r="E31" s="2362">
        <f>SUM(F31+G31)</f>
        <v>0</v>
      </c>
      <c r="F31" s="2177">
        <f>SUM(H31+J31+L31+N31+P31+R31+T31+V31+X31+Z31+AB31+AD31+AF31+AH31+AJ31+AL31+AN31)</f>
        <v>0</v>
      </c>
      <c r="G31" s="2363">
        <f>SUM(I31+K31+M31+O31+Q31+S31+U31+W31+Y31+AA31+AC31+AE31+AG31+AI31+AK31+AM31+AO31)</f>
        <v>0</v>
      </c>
      <c r="H31" s="2179"/>
      <c r="I31" s="2182"/>
      <c r="J31" s="2179"/>
      <c r="K31" s="2180"/>
      <c r="L31" s="2179"/>
      <c r="M31" s="2180"/>
      <c r="N31" s="2179"/>
      <c r="O31" s="2180"/>
      <c r="P31" s="2179"/>
      <c r="Q31" s="2182"/>
      <c r="R31" s="2179"/>
      <c r="S31" s="2182"/>
      <c r="T31" s="2181"/>
      <c r="U31" s="2180"/>
      <c r="V31" s="2179"/>
      <c r="W31" s="2180"/>
      <c r="X31" s="2179"/>
      <c r="Y31" s="2180"/>
      <c r="Z31" s="2179"/>
      <c r="AA31" s="2182"/>
      <c r="AB31" s="2179"/>
      <c r="AC31" s="2182"/>
      <c r="AD31" s="2179"/>
      <c r="AE31" s="2180"/>
      <c r="AF31" s="2179"/>
      <c r="AG31" s="2182"/>
      <c r="AH31" s="2179"/>
      <c r="AI31" s="2182"/>
      <c r="AJ31" s="2179"/>
      <c r="AK31" s="2180"/>
      <c r="AL31" s="2179"/>
      <c r="AM31" s="2180"/>
      <c r="AN31" s="2181"/>
      <c r="AO31" s="2180"/>
      <c r="AP31" s="2175"/>
      <c r="AQ31" s="2182"/>
      <c r="AR31" s="2182"/>
      <c r="AS31" s="2182"/>
      <c r="AT31" s="2182"/>
      <c r="AU31" s="2182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2194" t="s">
        <v>48</v>
      </c>
      <c r="B33" s="2195">
        <f t="shared" ref="B33:H33" si="19">SUM(B31:B32)</f>
        <v>0</v>
      </c>
      <c r="C33" s="2001">
        <f t="shared" si="19"/>
        <v>0</v>
      </c>
      <c r="D33" s="2195">
        <f t="shared" si="19"/>
        <v>0</v>
      </c>
      <c r="E33" s="2364">
        <f t="shared" si="19"/>
        <v>0</v>
      </c>
      <c r="F33" s="2364">
        <f t="shared" si="19"/>
        <v>0</v>
      </c>
      <c r="G33" s="2364">
        <f t="shared" si="19"/>
        <v>0</v>
      </c>
      <c r="H33" s="2196">
        <f t="shared" si="19"/>
        <v>0</v>
      </c>
      <c r="I33" s="2199">
        <f t="shared" ref="I33:AO33" si="20">SUM(I31:I32)</f>
        <v>0</v>
      </c>
      <c r="J33" s="2196">
        <f t="shared" si="20"/>
        <v>0</v>
      </c>
      <c r="K33" s="2199">
        <f t="shared" si="20"/>
        <v>0</v>
      </c>
      <c r="L33" s="2196">
        <f t="shared" si="20"/>
        <v>0</v>
      </c>
      <c r="M33" s="2199">
        <f t="shared" si="20"/>
        <v>0</v>
      </c>
      <c r="N33" s="2196">
        <f t="shared" si="20"/>
        <v>0</v>
      </c>
      <c r="O33" s="2199">
        <f t="shared" si="20"/>
        <v>0</v>
      </c>
      <c r="P33" s="2196">
        <f t="shared" si="20"/>
        <v>0</v>
      </c>
      <c r="Q33" s="2199">
        <f t="shared" si="20"/>
        <v>0</v>
      </c>
      <c r="R33" s="2196">
        <f t="shared" si="20"/>
        <v>0</v>
      </c>
      <c r="S33" s="2199">
        <f t="shared" si="20"/>
        <v>0</v>
      </c>
      <c r="T33" s="2196">
        <f t="shared" si="20"/>
        <v>0</v>
      </c>
      <c r="U33" s="2199">
        <f t="shared" si="20"/>
        <v>0</v>
      </c>
      <c r="V33" s="2196">
        <f t="shared" si="20"/>
        <v>0</v>
      </c>
      <c r="W33" s="2199">
        <f t="shared" si="20"/>
        <v>0</v>
      </c>
      <c r="X33" s="2196">
        <f t="shared" si="20"/>
        <v>0</v>
      </c>
      <c r="Y33" s="2199">
        <f t="shared" si="20"/>
        <v>0</v>
      </c>
      <c r="Z33" s="2196">
        <f t="shared" si="20"/>
        <v>0</v>
      </c>
      <c r="AA33" s="2199">
        <f t="shared" si="20"/>
        <v>0</v>
      </c>
      <c r="AB33" s="2196">
        <f t="shared" si="20"/>
        <v>0</v>
      </c>
      <c r="AC33" s="2199">
        <f t="shared" si="20"/>
        <v>0</v>
      </c>
      <c r="AD33" s="2196">
        <f t="shared" si="20"/>
        <v>0</v>
      </c>
      <c r="AE33" s="2199">
        <f t="shared" si="20"/>
        <v>0</v>
      </c>
      <c r="AF33" s="2196">
        <f t="shared" si="20"/>
        <v>0</v>
      </c>
      <c r="AG33" s="2199">
        <f t="shared" si="20"/>
        <v>0</v>
      </c>
      <c r="AH33" s="2196">
        <f t="shared" si="20"/>
        <v>0</v>
      </c>
      <c r="AI33" s="2199">
        <f t="shared" si="20"/>
        <v>0</v>
      </c>
      <c r="AJ33" s="2196">
        <f t="shared" si="20"/>
        <v>0</v>
      </c>
      <c r="AK33" s="2199">
        <f t="shared" si="20"/>
        <v>0</v>
      </c>
      <c r="AL33" s="2196">
        <f t="shared" si="20"/>
        <v>0</v>
      </c>
      <c r="AM33" s="2199">
        <f t="shared" si="20"/>
        <v>0</v>
      </c>
      <c r="AN33" s="2196">
        <f t="shared" si="20"/>
        <v>0</v>
      </c>
      <c r="AO33" s="1949">
        <f t="shared" si="20"/>
        <v>0</v>
      </c>
      <c r="AP33" s="2197">
        <f>SUM(AP31:AP32)</f>
        <v>0</v>
      </c>
      <c r="AQ33" s="1949">
        <f>SUM(AQ31:AQ32)</f>
        <v>0</v>
      </c>
      <c r="AR33" s="1949"/>
      <c r="AS33" s="1949"/>
      <c r="AT33" s="1949">
        <f>SUM(AT31:AT32)</f>
        <v>0</v>
      </c>
      <c r="AU33" s="1949">
        <f>SUM(AU31:AU32)</f>
        <v>0</v>
      </c>
      <c r="AV33" s="2361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2365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611" t="s">
        <v>3</v>
      </c>
      <c r="B35" s="2611" t="s">
        <v>64</v>
      </c>
      <c r="C35" s="2781" t="s">
        <v>65</v>
      </c>
      <c r="D35" s="2787"/>
      <c r="E35" s="2781" t="s">
        <v>56</v>
      </c>
      <c r="F35" s="2741"/>
      <c r="G35" s="2787"/>
      <c r="H35" s="2793" t="s">
        <v>66</v>
      </c>
      <c r="I35" s="2743"/>
      <c r="J35" s="2743"/>
      <c r="K35" s="2743"/>
      <c r="L35" s="2743"/>
      <c r="M35" s="279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792"/>
      <c r="B36" s="2792"/>
      <c r="C36" s="2133" t="s">
        <v>59</v>
      </c>
      <c r="D36" s="2133" t="s">
        <v>60</v>
      </c>
      <c r="E36" s="2184" t="s">
        <v>34</v>
      </c>
      <c r="F36" s="2302" t="s">
        <v>35</v>
      </c>
      <c r="G36" s="1896" t="s">
        <v>36</v>
      </c>
      <c r="H36" s="2187" t="s">
        <v>67</v>
      </c>
      <c r="I36" s="2366" t="s">
        <v>68</v>
      </c>
      <c r="J36" s="2366" t="s">
        <v>69</v>
      </c>
      <c r="K36" s="2366" t="s">
        <v>70</v>
      </c>
      <c r="L36" s="2366" t="s">
        <v>71</v>
      </c>
      <c r="M36" s="1898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2367" t="s">
        <v>61</v>
      </c>
      <c r="B37" s="2368">
        <f>SUM(C37:D37)</f>
        <v>3</v>
      </c>
      <c r="C37" s="2369"/>
      <c r="D37" s="2369">
        <v>3</v>
      </c>
      <c r="E37" s="2370">
        <f>SUM(F37:G37)</f>
        <v>11</v>
      </c>
      <c r="F37" s="2371">
        <v>2</v>
      </c>
      <c r="G37" s="2369">
        <v>9</v>
      </c>
      <c r="H37" s="2372"/>
      <c r="I37" s="2373"/>
      <c r="J37" s="2373"/>
      <c r="K37" s="2373">
        <v>3</v>
      </c>
      <c r="L37" s="2373"/>
      <c r="M37" s="237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2283" t="s">
        <v>62</v>
      </c>
      <c r="B38" s="2375">
        <f>SUM(C38:D38)</f>
        <v>0</v>
      </c>
      <c r="C38" s="2376"/>
      <c r="D38" s="2376"/>
      <c r="E38" s="2139">
        <f>SUM(F38:G38)</f>
        <v>0</v>
      </c>
      <c r="F38" s="2377"/>
      <c r="G38" s="2376"/>
      <c r="H38" s="2141"/>
      <c r="I38" s="539"/>
      <c r="J38" s="539"/>
      <c r="K38" s="539"/>
      <c r="L38" s="539"/>
      <c r="M38" s="219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2194" t="s">
        <v>48</v>
      </c>
      <c r="B39" s="2195">
        <f t="shared" ref="B39:M39" si="21">SUM(B37:B38)</f>
        <v>3</v>
      </c>
      <c r="C39" s="2196">
        <f t="shared" si="21"/>
        <v>0</v>
      </c>
      <c r="D39" s="2197">
        <f t="shared" si="21"/>
        <v>3</v>
      </c>
      <c r="E39" s="2198">
        <f t="shared" si="21"/>
        <v>11</v>
      </c>
      <c r="F39" s="2199">
        <f t="shared" si="21"/>
        <v>2</v>
      </c>
      <c r="G39" s="2199">
        <f t="shared" si="21"/>
        <v>9</v>
      </c>
      <c r="H39" s="2196">
        <f t="shared" si="21"/>
        <v>0</v>
      </c>
      <c r="I39" s="2378">
        <f t="shared" si="21"/>
        <v>0</v>
      </c>
      <c r="J39" s="2378">
        <f t="shared" si="21"/>
        <v>0</v>
      </c>
      <c r="K39" s="2378">
        <f t="shared" si="21"/>
        <v>3</v>
      </c>
      <c r="L39" s="2378">
        <f t="shared" si="21"/>
        <v>0</v>
      </c>
      <c r="M39" s="2314">
        <f t="shared" si="21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607" t="s">
        <v>3</v>
      </c>
      <c r="B41" s="2611" t="s">
        <v>4</v>
      </c>
      <c r="C41" s="2611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2379"/>
      <c r="Y41" s="2380"/>
      <c r="Z41" s="2380"/>
      <c r="AA41" s="2380"/>
      <c r="AB41" s="2380"/>
      <c r="AC41" s="2380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795"/>
      <c r="B42" s="2792"/>
      <c r="C42" s="2792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2379"/>
      <c r="Y42" s="2380"/>
      <c r="Z42" s="2380"/>
      <c r="AA42" s="2380"/>
      <c r="AB42" s="2380"/>
      <c r="AC42" s="2380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611" t="s">
        <v>74</v>
      </c>
      <c r="B43" s="46" t="s">
        <v>52</v>
      </c>
      <c r="C43" s="79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2379"/>
      <c r="Y43" s="2380"/>
      <c r="Z43" s="2380"/>
      <c r="AA43" s="2380"/>
      <c r="AB43" s="2380"/>
      <c r="AC43" s="2380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792"/>
      <c r="B44" s="77" t="s">
        <v>39</v>
      </c>
      <c r="C44" s="78"/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2379"/>
      <c r="Y44" s="2380"/>
      <c r="Z44" s="2380"/>
      <c r="AA44" s="2380"/>
      <c r="AB44" s="2380"/>
      <c r="AC44" s="2380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611" t="s">
        <v>75</v>
      </c>
      <c r="B45" s="46" t="s">
        <v>52</v>
      </c>
      <c r="C45" s="795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2379"/>
      <c r="Y45" s="2380"/>
      <c r="Z45" s="2380"/>
      <c r="AA45" s="2380"/>
      <c r="AB45" s="2380"/>
      <c r="AC45" s="2380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792"/>
      <c r="B46" s="79" t="s">
        <v>39</v>
      </c>
      <c r="C46" s="67"/>
      <c r="D46" s="1245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2379"/>
      <c r="Y46" s="2380"/>
      <c r="Z46" s="2380"/>
      <c r="AA46" s="2380"/>
      <c r="AB46" s="2380"/>
      <c r="AC46" s="2380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1087"/>
      <c r="C47" s="1087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6"/>
      <c r="O47" s="87"/>
      <c r="P47" s="87"/>
      <c r="Q47" s="87"/>
      <c r="R47" s="87"/>
      <c r="S47" s="87"/>
      <c r="T47" s="87"/>
      <c r="U47" s="87"/>
      <c r="V47" s="8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2799" t="s">
        <v>78</v>
      </c>
      <c r="G48" s="2741"/>
      <c r="H48" s="2741"/>
      <c r="I48" s="2741"/>
      <c r="J48" s="2741"/>
      <c r="K48" s="2741"/>
      <c r="L48" s="2741"/>
      <c r="M48" s="2741"/>
      <c r="N48" s="2741"/>
      <c r="O48" s="2741"/>
      <c r="P48" s="2741"/>
      <c r="Q48" s="2741"/>
      <c r="R48" s="2741"/>
      <c r="S48" s="2741"/>
      <c r="T48" s="2741"/>
      <c r="U48" s="2741"/>
      <c r="V48" s="2741"/>
      <c r="W48" s="2741"/>
      <c r="X48" s="2741"/>
      <c r="Y48" s="2741"/>
      <c r="Z48" s="2741"/>
      <c r="AA48" s="2741"/>
      <c r="AB48" s="2741"/>
      <c r="AC48" s="2741"/>
      <c r="AD48" s="2741"/>
      <c r="AE48" s="2741"/>
      <c r="AF48" s="2741"/>
      <c r="AG48" s="2741"/>
      <c r="AH48" s="2741"/>
      <c r="AI48" s="2741"/>
      <c r="AJ48" s="2741"/>
      <c r="AK48" s="2741"/>
      <c r="AL48" s="2741"/>
      <c r="AM48" s="2800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796"/>
      <c r="B49" s="2484"/>
      <c r="C49" s="2798"/>
      <c r="D49" s="2491"/>
      <c r="E49" s="2513"/>
      <c r="F49" s="2781" t="s">
        <v>15</v>
      </c>
      <c r="G49" s="2787"/>
      <c r="H49" s="2781" t="s">
        <v>16</v>
      </c>
      <c r="I49" s="2787"/>
      <c r="J49" s="2781" t="s">
        <v>17</v>
      </c>
      <c r="K49" s="2787"/>
      <c r="L49" s="2781" t="s">
        <v>18</v>
      </c>
      <c r="M49" s="2787"/>
      <c r="N49" s="2781" t="s">
        <v>19</v>
      </c>
      <c r="O49" s="2787"/>
      <c r="P49" s="2783" t="s">
        <v>20</v>
      </c>
      <c r="Q49" s="2784"/>
      <c r="R49" s="2783" t="s">
        <v>21</v>
      </c>
      <c r="S49" s="2784"/>
      <c r="T49" s="2783" t="s">
        <v>22</v>
      </c>
      <c r="U49" s="2784"/>
      <c r="V49" s="2783" t="s">
        <v>23</v>
      </c>
      <c r="W49" s="2784"/>
      <c r="X49" s="2783" t="s">
        <v>24</v>
      </c>
      <c r="Y49" s="2784"/>
      <c r="Z49" s="2783" t="s">
        <v>25</v>
      </c>
      <c r="AA49" s="2784"/>
      <c r="AB49" s="2783" t="s">
        <v>26</v>
      </c>
      <c r="AC49" s="2784"/>
      <c r="AD49" s="2783" t="s">
        <v>27</v>
      </c>
      <c r="AE49" s="2784"/>
      <c r="AF49" s="2783" t="s">
        <v>28</v>
      </c>
      <c r="AG49" s="2784"/>
      <c r="AH49" s="2783" t="s">
        <v>29</v>
      </c>
      <c r="AI49" s="2784"/>
      <c r="AJ49" s="2783" t="s">
        <v>30</v>
      </c>
      <c r="AK49" s="2784"/>
      <c r="AL49" s="2783" t="s">
        <v>31</v>
      </c>
      <c r="AM49" s="2785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797"/>
      <c r="B50" s="2746"/>
      <c r="C50" s="555" t="s">
        <v>34</v>
      </c>
      <c r="D50" s="556" t="s">
        <v>35</v>
      </c>
      <c r="E50" s="427" t="s">
        <v>36</v>
      </c>
      <c r="F50" s="2381" t="s">
        <v>35</v>
      </c>
      <c r="G50" s="1906" t="s">
        <v>36</v>
      </c>
      <c r="H50" s="2381" t="s">
        <v>35</v>
      </c>
      <c r="I50" s="1906" t="s">
        <v>36</v>
      </c>
      <c r="J50" s="2381" t="s">
        <v>35</v>
      </c>
      <c r="K50" s="1906" t="s">
        <v>36</v>
      </c>
      <c r="L50" s="2381" t="s">
        <v>35</v>
      </c>
      <c r="M50" s="1906" t="s">
        <v>36</v>
      </c>
      <c r="N50" s="2381" t="s">
        <v>35</v>
      </c>
      <c r="O50" s="1906" t="s">
        <v>36</v>
      </c>
      <c r="P50" s="2381" t="s">
        <v>35</v>
      </c>
      <c r="Q50" s="1906" t="s">
        <v>36</v>
      </c>
      <c r="R50" s="2381" t="s">
        <v>35</v>
      </c>
      <c r="S50" s="1906" t="s">
        <v>36</v>
      </c>
      <c r="T50" s="2381" t="s">
        <v>35</v>
      </c>
      <c r="U50" s="1906" t="s">
        <v>36</v>
      </c>
      <c r="V50" s="2381" t="s">
        <v>35</v>
      </c>
      <c r="W50" s="1906" t="s">
        <v>36</v>
      </c>
      <c r="X50" s="2381" t="s">
        <v>35</v>
      </c>
      <c r="Y50" s="1906" t="s">
        <v>36</v>
      </c>
      <c r="Z50" s="2381" t="s">
        <v>35</v>
      </c>
      <c r="AA50" s="1906" t="s">
        <v>36</v>
      </c>
      <c r="AB50" s="2381" t="s">
        <v>35</v>
      </c>
      <c r="AC50" s="1906" t="s">
        <v>36</v>
      </c>
      <c r="AD50" s="2381" t="s">
        <v>35</v>
      </c>
      <c r="AE50" s="1906" t="s">
        <v>36</v>
      </c>
      <c r="AF50" s="2381" t="s">
        <v>35</v>
      </c>
      <c r="AG50" s="1906" t="s">
        <v>36</v>
      </c>
      <c r="AH50" s="2381" t="s">
        <v>35</v>
      </c>
      <c r="AI50" s="1906" t="s">
        <v>36</v>
      </c>
      <c r="AJ50" s="2381" t="s">
        <v>35</v>
      </c>
      <c r="AK50" s="1906" t="s">
        <v>36</v>
      </c>
      <c r="AL50" s="2206" t="s">
        <v>35</v>
      </c>
      <c r="AM50" s="2207" t="s">
        <v>36</v>
      </c>
      <c r="AN50" s="2459"/>
      <c r="AO50" s="2459"/>
      <c r="AP50" s="2459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57" t="s">
        <v>79</v>
      </c>
      <c r="B51" s="558" t="s">
        <v>80</v>
      </c>
      <c r="C51" s="2382">
        <f>SUM(D51+E51)</f>
        <v>0</v>
      </c>
      <c r="D51" s="2383">
        <f>SUM(L51+N51+P51+R51+T51+V51+X51+Z51+AB51+AD51+AF51+AH51+AJ51+AL51)</f>
        <v>0</v>
      </c>
      <c r="E51" s="1911">
        <f>SUM(M51+O51+Q51+S51+U51+W51+Y51+AA51+AC51+AE51+AG51+AI51+AK51+AM51)</f>
        <v>0</v>
      </c>
      <c r="F51" s="2384"/>
      <c r="G51" s="2385"/>
      <c r="H51" s="2384"/>
      <c r="I51" s="2385"/>
      <c r="J51" s="2384"/>
      <c r="K51" s="2385"/>
      <c r="L51" s="2386"/>
      <c r="M51" s="2387"/>
      <c r="N51" s="2386"/>
      <c r="O51" s="2387"/>
      <c r="P51" s="2388"/>
      <c r="Q51" s="2387"/>
      <c r="R51" s="2388"/>
      <c r="S51" s="2387"/>
      <c r="T51" s="2388"/>
      <c r="U51" s="2387"/>
      <c r="V51" s="2388"/>
      <c r="W51" s="2387"/>
      <c r="X51" s="2388"/>
      <c r="Y51" s="2387"/>
      <c r="Z51" s="2388"/>
      <c r="AA51" s="2387"/>
      <c r="AB51" s="2388"/>
      <c r="AC51" s="2387"/>
      <c r="AD51" s="2388"/>
      <c r="AE51" s="2387"/>
      <c r="AF51" s="2388"/>
      <c r="AG51" s="2387"/>
      <c r="AH51" s="2388"/>
      <c r="AI51" s="2387"/>
      <c r="AJ51" s="2388"/>
      <c r="AK51" s="2387"/>
      <c r="AL51" s="1100"/>
      <c r="AM51" s="2389"/>
      <c r="AN51" s="1916"/>
      <c r="AO51" s="1916"/>
      <c r="AP51" s="1916"/>
      <c r="AQ51" s="1246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2390" t="s">
        <v>81</v>
      </c>
      <c r="B52" s="2391" t="s">
        <v>80</v>
      </c>
      <c r="C52" s="2144">
        <f>SUM(D52+E52)</f>
        <v>0</v>
      </c>
      <c r="D52" s="918">
        <f>SUM(L52+N52+P52+R52+T52+V52+X52+Z52+AB52+AD52+AF52+AH52+AJ52+AL52)</f>
        <v>0</v>
      </c>
      <c r="E52" s="96">
        <f>SUM(M52+O52+Q52+S52+U52+W52+Y52+AA52+AC52+AE52+AG52+AI52+AK52+AM52)</f>
        <v>0</v>
      </c>
      <c r="F52" s="2146"/>
      <c r="G52" s="2218"/>
      <c r="H52" s="2146"/>
      <c r="I52" s="2218"/>
      <c r="J52" s="2146"/>
      <c r="K52" s="2218"/>
      <c r="L52" s="2141"/>
      <c r="M52" s="2193"/>
      <c r="N52" s="2141"/>
      <c r="O52" s="2193"/>
      <c r="P52" s="2132"/>
      <c r="Q52" s="2193"/>
      <c r="R52" s="2132"/>
      <c r="S52" s="2193"/>
      <c r="T52" s="2132"/>
      <c r="U52" s="2193"/>
      <c r="V52" s="2132"/>
      <c r="W52" s="2193"/>
      <c r="X52" s="2132"/>
      <c r="Y52" s="2193"/>
      <c r="Z52" s="2132"/>
      <c r="AA52" s="2193"/>
      <c r="AB52" s="2132"/>
      <c r="AC52" s="2193"/>
      <c r="AD52" s="2132"/>
      <c r="AE52" s="2193"/>
      <c r="AF52" s="2132"/>
      <c r="AG52" s="2193"/>
      <c r="AH52" s="2132"/>
      <c r="AI52" s="2193"/>
      <c r="AJ52" s="2132"/>
      <c r="AK52" s="2193"/>
      <c r="AL52" s="921"/>
      <c r="AM52" s="2219"/>
      <c r="AN52" s="1108"/>
      <c r="AO52" s="1108"/>
      <c r="AP52" s="1108"/>
      <c r="AQ52" s="1246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753" t="s">
        <v>82</v>
      </c>
      <c r="B53" s="2753"/>
      <c r="C53" s="2753"/>
      <c r="D53" s="2753"/>
      <c r="E53" s="2753"/>
      <c r="F53" s="2753"/>
      <c r="G53" s="2753"/>
      <c r="H53" s="2753"/>
      <c r="I53" s="2753"/>
      <c r="J53" s="2753"/>
      <c r="K53" s="2753"/>
      <c r="L53" s="2753"/>
      <c r="M53" s="2753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2804" t="s">
        <v>78</v>
      </c>
      <c r="G54" s="2756"/>
      <c r="H54" s="2756"/>
      <c r="I54" s="2756"/>
      <c r="J54" s="2756"/>
      <c r="K54" s="2756"/>
      <c r="L54" s="2756"/>
      <c r="M54" s="2756"/>
      <c r="N54" s="2756"/>
      <c r="O54" s="2756"/>
      <c r="P54" s="2756"/>
      <c r="Q54" s="2756"/>
      <c r="R54" s="2756"/>
      <c r="S54" s="2756"/>
      <c r="T54" s="2756"/>
      <c r="U54" s="2756"/>
      <c r="V54" s="2756"/>
      <c r="W54" s="2756"/>
      <c r="X54" s="2756"/>
      <c r="Y54" s="2756"/>
      <c r="Z54" s="2756"/>
      <c r="AA54" s="2756"/>
      <c r="AB54" s="2756"/>
      <c r="AC54" s="2756"/>
      <c r="AD54" s="2756"/>
      <c r="AE54" s="2756"/>
      <c r="AF54" s="2756"/>
      <c r="AG54" s="2756"/>
      <c r="AH54" s="2756"/>
      <c r="AI54" s="2756"/>
      <c r="AJ54" s="2756"/>
      <c r="AK54" s="2756"/>
      <c r="AL54" s="2756"/>
      <c r="AM54" s="2805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796"/>
      <c r="B55" s="2484"/>
      <c r="C55" s="2491"/>
      <c r="D55" s="2491"/>
      <c r="E55" s="2513"/>
      <c r="F55" s="2799" t="s">
        <v>15</v>
      </c>
      <c r="G55" s="2787"/>
      <c r="H55" s="2799" t="s">
        <v>16</v>
      </c>
      <c r="I55" s="2787"/>
      <c r="J55" s="2799" t="s">
        <v>17</v>
      </c>
      <c r="K55" s="2787"/>
      <c r="L55" s="2799" t="s">
        <v>18</v>
      </c>
      <c r="M55" s="2787"/>
      <c r="N55" s="2799" t="s">
        <v>19</v>
      </c>
      <c r="O55" s="2787"/>
      <c r="P55" s="2801" t="s">
        <v>20</v>
      </c>
      <c r="Q55" s="2784"/>
      <c r="R55" s="2801" t="s">
        <v>21</v>
      </c>
      <c r="S55" s="2784"/>
      <c r="T55" s="2801" t="s">
        <v>22</v>
      </c>
      <c r="U55" s="2784"/>
      <c r="V55" s="2801" t="s">
        <v>23</v>
      </c>
      <c r="W55" s="2784"/>
      <c r="X55" s="2801" t="s">
        <v>24</v>
      </c>
      <c r="Y55" s="2784"/>
      <c r="Z55" s="2801" t="s">
        <v>25</v>
      </c>
      <c r="AA55" s="2784"/>
      <c r="AB55" s="2801" t="s">
        <v>26</v>
      </c>
      <c r="AC55" s="2784"/>
      <c r="AD55" s="2801" t="s">
        <v>27</v>
      </c>
      <c r="AE55" s="2784"/>
      <c r="AF55" s="2801" t="s">
        <v>28</v>
      </c>
      <c r="AG55" s="2784"/>
      <c r="AH55" s="2801" t="s">
        <v>29</v>
      </c>
      <c r="AI55" s="2784"/>
      <c r="AJ55" s="2801" t="s">
        <v>30</v>
      </c>
      <c r="AK55" s="2784"/>
      <c r="AL55" s="2801" t="s">
        <v>31</v>
      </c>
      <c r="AM55" s="2785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797"/>
      <c r="B56" s="2746"/>
      <c r="C56" s="2392" t="s">
        <v>34</v>
      </c>
      <c r="D56" s="2393" t="s">
        <v>35</v>
      </c>
      <c r="E56" s="100" t="s">
        <v>36</v>
      </c>
      <c r="F56" s="573" t="s">
        <v>35</v>
      </c>
      <c r="G56" s="424" t="s">
        <v>36</v>
      </c>
      <c r="H56" s="573" t="s">
        <v>35</v>
      </c>
      <c r="I56" s="424" t="s">
        <v>36</v>
      </c>
      <c r="J56" s="573" t="s">
        <v>35</v>
      </c>
      <c r="K56" s="424" t="s">
        <v>36</v>
      </c>
      <c r="L56" s="573" t="s">
        <v>35</v>
      </c>
      <c r="M56" s="424" t="s">
        <v>36</v>
      </c>
      <c r="N56" s="573" t="s">
        <v>35</v>
      </c>
      <c r="O56" s="424" t="s">
        <v>36</v>
      </c>
      <c r="P56" s="573" t="s">
        <v>35</v>
      </c>
      <c r="Q56" s="424" t="s">
        <v>36</v>
      </c>
      <c r="R56" s="573" t="s">
        <v>35</v>
      </c>
      <c r="S56" s="424" t="s">
        <v>36</v>
      </c>
      <c r="T56" s="573" t="s">
        <v>35</v>
      </c>
      <c r="U56" s="424" t="s">
        <v>36</v>
      </c>
      <c r="V56" s="573" t="s">
        <v>35</v>
      </c>
      <c r="W56" s="424" t="s">
        <v>36</v>
      </c>
      <c r="X56" s="573" t="s">
        <v>35</v>
      </c>
      <c r="Y56" s="424" t="s">
        <v>36</v>
      </c>
      <c r="Z56" s="573" t="s">
        <v>35</v>
      </c>
      <c r="AA56" s="424" t="s">
        <v>36</v>
      </c>
      <c r="AB56" s="573" t="s">
        <v>35</v>
      </c>
      <c r="AC56" s="424" t="s">
        <v>36</v>
      </c>
      <c r="AD56" s="573" t="s">
        <v>35</v>
      </c>
      <c r="AE56" s="424" t="s">
        <v>36</v>
      </c>
      <c r="AF56" s="573" t="s">
        <v>35</v>
      </c>
      <c r="AG56" s="424" t="s">
        <v>36</v>
      </c>
      <c r="AH56" s="573" t="s">
        <v>35</v>
      </c>
      <c r="AI56" s="424" t="s">
        <v>36</v>
      </c>
      <c r="AJ56" s="573" t="s">
        <v>35</v>
      </c>
      <c r="AK56" s="424" t="s">
        <v>36</v>
      </c>
      <c r="AL56" s="102" t="s">
        <v>35</v>
      </c>
      <c r="AM56" s="103" t="s">
        <v>36</v>
      </c>
      <c r="AN56" s="2459"/>
      <c r="AO56" s="2459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2222" t="s">
        <v>38</v>
      </c>
      <c r="C57" s="2223">
        <f>SUM(D57+E57)</f>
        <v>0</v>
      </c>
      <c r="D57" s="2224">
        <f t="shared" ref="D57:E62" si="23">SUM(H57+J57+L57+N57+P57+R57+T57+V57+X57+Z57+AB57+AD57+AF57+AH57+AJ57+AL57)</f>
        <v>0</v>
      </c>
      <c r="E57" s="2225">
        <f t="shared" si="23"/>
        <v>0</v>
      </c>
      <c r="F57" s="2226"/>
      <c r="G57" s="2227"/>
      <c r="H57" s="2179"/>
      <c r="I57" s="2182"/>
      <c r="J57" s="2179"/>
      <c r="K57" s="2180"/>
      <c r="L57" s="2179"/>
      <c r="M57" s="2180"/>
      <c r="N57" s="2179"/>
      <c r="O57" s="2180"/>
      <c r="P57" s="2181"/>
      <c r="Q57" s="2180"/>
      <c r="R57" s="2181"/>
      <c r="S57" s="2180"/>
      <c r="T57" s="2181"/>
      <c r="U57" s="2180"/>
      <c r="V57" s="2181"/>
      <c r="W57" s="2180"/>
      <c r="X57" s="2181"/>
      <c r="Y57" s="2180"/>
      <c r="Z57" s="2181"/>
      <c r="AA57" s="2180"/>
      <c r="AB57" s="2181"/>
      <c r="AC57" s="2180"/>
      <c r="AD57" s="2181"/>
      <c r="AE57" s="2180"/>
      <c r="AF57" s="2181"/>
      <c r="AG57" s="2180"/>
      <c r="AH57" s="2181"/>
      <c r="AI57" s="2180"/>
      <c r="AJ57" s="2181"/>
      <c r="AK57" s="2180"/>
      <c r="AL57" s="2181"/>
      <c r="AM57" s="2228"/>
      <c r="AN57" s="2229"/>
      <c r="AO57" s="2229"/>
      <c r="AP57" s="1246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8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1246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8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1246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8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1246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8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1246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2803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1246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2222" t="s">
        <v>39</v>
      </c>
      <c r="C63" s="2223">
        <f t="shared" si="28"/>
        <v>0</v>
      </c>
      <c r="D63" s="2224">
        <f t="shared" ref="D63:E68" si="31">SUM(J63+L63+N63)</f>
        <v>0</v>
      </c>
      <c r="E63" s="2225">
        <f t="shared" si="31"/>
        <v>0</v>
      </c>
      <c r="F63" s="2226"/>
      <c r="G63" s="2227"/>
      <c r="H63" s="2226"/>
      <c r="I63" s="2227"/>
      <c r="J63" s="2179"/>
      <c r="K63" s="2180"/>
      <c r="L63" s="2179"/>
      <c r="M63" s="2180"/>
      <c r="N63" s="2179"/>
      <c r="O63" s="2180"/>
      <c r="P63" s="2230"/>
      <c r="Q63" s="2231"/>
      <c r="R63" s="2230"/>
      <c r="S63" s="2231"/>
      <c r="T63" s="2230"/>
      <c r="U63" s="2231"/>
      <c r="V63" s="2230"/>
      <c r="W63" s="2231"/>
      <c r="X63" s="2230"/>
      <c r="Y63" s="2231"/>
      <c r="Z63" s="2230"/>
      <c r="AA63" s="2231"/>
      <c r="AB63" s="2230"/>
      <c r="AC63" s="2231"/>
      <c r="AD63" s="2230"/>
      <c r="AE63" s="2231"/>
      <c r="AF63" s="2230"/>
      <c r="AG63" s="2231"/>
      <c r="AH63" s="2230"/>
      <c r="AI63" s="2231"/>
      <c r="AJ63" s="2226"/>
      <c r="AK63" s="2231"/>
      <c r="AL63" s="2230"/>
      <c r="AM63" s="2232"/>
      <c r="AN63" s="2229"/>
      <c r="AO63" s="2229"/>
      <c r="AP63" s="1246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2803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1246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2222" t="s">
        <v>38</v>
      </c>
      <c r="C65" s="2223">
        <f t="shared" si="28"/>
        <v>0</v>
      </c>
      <c r="D65" s="2224">
        <f t="shared" si="31"/>
        <v>0</v>
      </c>
      <c r="E65" s="2225">
        <f t="shared" si="31"/>
        <v>0</v>
      </c>
      <c r="F65" s="2226"/>
      <c r="G65" s="2227"/>
      <c r="H65" s="2226"/>
      <c r="I65" s="2227"/>
      <c r="J65" s="2179"/>
      <c r="K65" s="2180"/>
      <c r="L65" s="2179"/>
      <c r="M65" s="2180"/>
      <c r="N65" s="2179"/>
      <c r="O65" s="2180"/>
      <c r="P65" s="2230"/>
      <c r="Q65" s="2231"/>
      <c r="R65" s="2230"/>
      <c r="S65" s="2231"/>
      <c r="T65" s="2230"/>
      <c r="U65" s="2231"/>
      <c r="V65" s="2230"/>
      <c r="W65" s="2231"/>
      <c r="X65" s="2230"/>
      <c r="Y65" s="2231"/>
      <c r="Z65" s="2230"/>
      <c r="AA65" s="2231"/>
      <c r="AB65" s="2230"/>
      <c r="AC65" s="2231"/>
      <c r="AD65" s="2230"/>
      <c r="AE65" s="2231"/>
      <c r="AF65" s="2230"/>
      <c r="AG65" s="2231"/>
      <c r="AH65" s="2230"/>
      <c r="AI65" s="2231"/>
      <c r="AJ65" s="2226"/>
      <c r="AK65" s="2231"/>
      <c r="AL65" s="2230"/>
      <c r="AM65" s="2232"/>
      <c r="AN65" s="2229"/>
      <c r="AO65" s="2229"/>
      <c r="AP65" s="1246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8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1246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8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1246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2803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1246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2222" t="s">
        <v>38</v>
      </c>
      <c r="C69" s="2223">
        <f t="shared" si="28"/>
        <v>0</v>
      </c>
      <c r="D69" s="2224">
        <f>SUM(J69+L69+N69+P69+R69+T69+V69+X69+Z69+AB69+AD69+AF69+AH69+AJ69+AL69)</f>
        <v>0</v>
      </c>
      <c r="E69" s="2225">
        <f>SUM(K69+M69+O69+Q69+S69+U69+W69+Y69+AA69+AC69+AE69+AG69+AI69+AK69+AM69)</f>
        <v>0</v>
      </c>
      <c r="F69" s="2226"/>
      <c r="G69" s="2227"/>
      <c r="H69" s="2226"/>
      <c r="I69" s="2231"/>
      <c r="J69" s="2179"/>
      <c r="K69" s="2180"/>
      <c r="L69" s="2179"/>
      <c r="M69" s="2180"/>
      <c r="N69" s="2179"/>
      <c r="O69" s="2180"/>
      <c r="P69" s="2179"/>
      <c r="Q69" s="2180"/>
      <c r="R69" s="2179"/>
      <c r="S69" s="2180"/>
      <c r="T69" s="2179"/>
      <c r="U69" s="2180"/>
      <c r="V69" s="2179"/>
      <c r="W69" s="2180"/>
      <c r="X69" s="2179"/>
      <c r="Y69" s="2180"/>
      <c r="Z69" s="2179"/>
      <c r="AA69" s="2180"/>
      <c r="AB69" s="2179"/>
      <c r="AC69" s="2180"/>
      <c r="AD69" s="2179"/>
      <c r="AE69" s="2180"/>
      <c r="AF69" s="2179"/>
      <c r="AG69" s="2180"/>
      <c r="AH69" s="2179"/>
      <c r="AI69" s="2180"/>
      <c r="AJ69" s="2179"/>
      <c r="AK69" s="2180"/>
      <c r="AL69" s="2179"/>
      <c r="AM69" s="2228"/>
      <c r="AN69" s="2229"/>
      <c r="AO69" s="2229"/>
      <c r="AP69" s="1246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2803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1246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2222" t="s">
        <v>38</v>
      </c>
      <c r="C71" s="2223">
        <f t="shared" si="28"/>
        <v>0</v>
      </c>
      <c r="D71" s="2224">
        <f t="shared" si="32"/>
        <v>0</v>
      </c>
      <c r="E71" s="2225">
        <f t="shared" si="32"/>
        <v>0</v>
      </c>
      <c r="F71" s="2226"/>
      <c r="G71" s="2227"/>
      <c r="H71" s="2226"/>
      <c r="I71" s="2227"/>
      <c r="J71" s="2179"/>
      <c r="K71" s="2180"/>
      <c r="L71" s="2179"/>
      <c r="M71" s="2180"/>
      <c r="N71" s="2179"/>
      <c r="O71" s="2180"/>
      <c r="P71" s="2179"/>
      <c r="Q71" s="2180"/>
      <c r="R71" s="2179"/>
      <c r="S71" s="2180"/>
      <c r="T71" s="2179"/>
      <c r="U71" s="2180"/>
      <c r="V71" s="2179"/>
      <c r="W71" s="2180"/>
      <c r="X71" s="2179"/>
      <c r="Y71" s="2180"/>
      <c r="Z71" s="2179"/>
      <c r="AA71" s="2180"/>
      <c r="AB71" s="2179"/>
      <c r="AC71" s="2180"/>
      <c r="AD71" s="2179"/>
      <c r="AE71" s="2180"/>
      <c r="AF71" s="2179"/>
      <c r="AG71" s="2180"/>
      <c r="AH71" s="2179"/>
      <c r="AI71" s="2180"/>
      <c r="AJ71" s="2179"/>
      <c r="AK71" s="2180"/>
      <c r="AL71" s="2179"/>
      <c r="AM71" s="2228"/>
      <c r="AN71" s="2229"/>
      <c r="AO71" s="2229"/>
      <c r="AP71" s="1246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2803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1246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2222" t="s">
        <v>38</v>
      </c>
      <c r="C73" s="2223">
        <f t="shared" si="28"/>
        <v>0</v>
      </c>
      <c r="D73" s="2224">
        <f t="shared" si="32"/>
        <v>0</v>
      </c>
      <c r="E73" s="2225">
        <f t="shared" si="32"/>
        <v>0</v>
      </c>
      <c r="F73" s="2226"/>
      <c r="G73" s="2227"/>
      <c r="H73" s="2226"/>
      <c r="I73" s="2227"/>
      <c r="J73" s="2179"/>
      <c r="K73" s="2180"/>
      <c r="L73" s="2179"/>
      <c r="M73" s="2180"/>
      <c r="N73" s="2179"/>
      <c r="O73" s="2180"/>
      <c r="P73" s="2179"/>
      <c r="Q73" s="2180"/>
      <c r="R73" s="2179"/>
      <c r="S73" s="2180"/>
      <c r="T73" s="2179"/>
      <c r="U73" s="2180"/>
      <c r="V73" s="2179"/>
      <c r="W73" s="2180"/>
      <c r="X73" s="2179"/>
      <c r="Y73" s="2180"/>
      <c r="Z73" s="2179"/>
      <c r="AA73" s="2180"/>
      <c r="AB73" s="2179"/>
      <c r="AC73" s="2180"/>
      <c r="AD73" s="2179"/>
      <c r="AE73" s="2180"/>
      <c r="AF73" s="2179"/>
      <c r="AG73" s="2180"/>
      <c r="AH73" s="2179"/>
      <c r="AI73" s="2180"/>
      <c r="AJ73" s="2179"/>
      <c r="AK73" s="2180"/>
      <c r="AL73" s="2179"/>
      <c r="AM73" s="2228"/>
      <c r="AN73" s="2229"/>
      <c r="AO73" s="2229"/>
      <c r="AP73" s="1246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8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1246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8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1246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8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1246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8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1246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2803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1246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1122" t="s">
        <v>91</v>
      </c>
      <c r="B79" s="1123"/>
      <c r="C79" s="1123"/>
      <c r="D79" s="122"/>
      <c r="E79" s="122"/>
      <c r="F79" s="122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2806" t="s">
        <v>93</v>
      </c>
      <c r="C80" s="2806"/>
      <c r="D80" s="2806" t="s">
        <v>94</v>
      </c>
      <c r="E80" s="2807"/>
      <c r="F80" s="2808" t="s">
        <v>95</v>
      </c>
      <c r="G80" s="2806"/>
      <c r="H80" s="2808" t="s">
        <v>96</v>
      </c>
      <c r="I80" s="2806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2394"/>
      <c r="X80" s="2395"/>
      <c r="Y80" s="2395"/>
      <c r="Z80" s="2395"/>
      <c r="AA80" s="2395"/>
      <c r="AB80" s="2395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2803"/>
      <c r="B81" s="2396" t="s">
        <v>97</v>
      </c>
      <c r="C81" s="2397" t="s">
        <v>98</v>
      </c>
      <c r="D81" s="2396" t="s">
        <v>97</v>
      </c>
      <c r="E81" s="2398" t="s">
        <v>98</v>
      </c>
      <c r="F81" s="2238" t="s">
        <v>97</v>
      </c>
      <c r="G81" s="2397" t="s">
        <v>98</v>
      </c>
      <c r="H81" s="2238" t="s">
        <v>97</v>
      </c>
      <c r="I81" s="2397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2394"/>
      <c r="X81" s="2395"/>
      <c r="Y81" s="2395"/>
      <c r="Z81" s="2395"/>
      <c r="AA81" s="2395"/>
      <c r="AB81" s="2395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2399" t="s">
        <v>99</v>
      </c>
      <c r="B82" s="2400"/>
      <c r="C82" s="2401"/>
      <c r="D82" s="2400"/>
      <c r="E82" s="2402"/>
      <c r="F82" s="2403"/>
      <c r="G82" s="2401"/>
      <c r="H82" s="2403"/>
      <c r="I82" s="2401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2394"/>
      <c r="X82" s="2395"/>
      <c r="Y82" s="2395"/>
      <c r="Z82" s="2395"/>
      <c r="AA82" s="2395"/>
      <c r="AB82" s="2395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2394"/>
      <c r="X83" s="2395"/>
      <c r="Y83" s="2395"/>
      <c r="Z83" s="2395"/>
      <c r="AA83" s="2395"/>
      <c r="AB83" s="2395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2394"/>
      <c r="X84" s="2395"/>
      <c r="Y84" s="2395"/>
      <c r="Z84" s="2395"/>
      <c r="AA84" s="2395"/>
      <c r="AB84" s="2395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2394"/>
      <c r="X85" s="2395"/>
      <c r="Y85" s="2395"/>
      <c r="Z85" s="2395"/>
      <c r="AA85" s="2395"/>
      <c r="AB85" s="2395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133"/>
      <c r="C86" s="133"/>
      <c r="D86" s="133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2394"/>
      <c r="W86" s="2404"/>
      <c r="X86" s="2405"/>
      <c r="Y86" s="2405"/>
      <c r="Z86" s="2405"/>
      <c r="AA86" s="2405"/>
      <c r="AB86" s="2405"/>
      <c r="AC86" s="2405"/>
      <c r="AD86" s="89"/>
      <c r="AE86" s="89"/>
      <c r="AF86" s="89"/>
      <c r="AG86" s="89"/>
      <c r="AH86" s="2405"/>
      <c r="AI86" s="2405"/>
      <c r="AJ86" s="2405"/>
      <c r="AK86" s="2405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2406"/>
      <c r="F87" s="2407"/>
      <c r="G87" s="2408"/>
      <c r="H87" s="2408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2409"/>
      <c r="W87" s="2409"/>
      <c r="X87" s="2155"/>
      <c r="Y87" s="2155"/>
      <c r="Z87" s="2156"/>
      <c r="AA87" s="2156"/>
      <c r="AB87" s="2156"/>
      <c r="AC87" s="89"/>
      <c r="AD87" s="89"/>
      <c r="AE87" s="89"/>
      <c r="AF87" s="89"/>
      <c r="AG87" s="136"/>
      <c r="AH87" s="2409"/>
      <c r="AI87" s="2409"/>
      <c r="AJ87" s="2409"/>
      <c r="AK87" s="2410"/>
    </row>
    <row r="88" spans="1:75" s="2" customFormat="1" ht="15" x14ac:dyDescent="0.2">
      <c r="A88" s="2803"/>
      <c r="B88" s="2803"/>
      <c r="C88" s="2809"/>
      <c r="D88" s="2513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2405"/>
      <c r="W88" s="2409"/>
      <c r="X88" s="2409"/>
      <c r="Y88" s="2409"/>
      <c r="Z88" s="2409"/>
      <c r="AA88" s="2409"/>
      <c r="AB88" s="2405"/>
      <c r="AC88" s="89"/>
      <c r="AD88" s="89"/>
      <c r="AE88" s="89"/>
      <c r="AF88" s="89"/>
      <c r="AG88" s="89"/>
      <c r="AH88" s="2405"/>
      <c r="AI88" s="2409"/>
      <c r="AJ88" s="2409"/>
      <c r="AK88" s="2410"/>
    </row>
    <row r="89" spans="1:75" s="2" customFormat="1" ht="15" x14ac:dyDescent="0.2">
      <c r="A89" s="138" t="s">
        <v>108</v>
      </c>
      <c r="B89" s="2411">
        <v>139</v>
      </c>
      <c r="C89" s="2412">
        <v>63</v>
      </c>
      <c r="D89" s="2413">
        <v>71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2405"/>
      <c r="W89" s="2409"/>
      <c r="X89" s="2409"/>
      <c r="Y89" s="2409"/>
      <c r="Z89" s="2409"/>
      <c r="AA89" s="2409"/>
      <c r="AB89" s="2405"/>
      <c r="AC89" s="89"/>
      <c r="AD89" s="89"/>
      <c r="AE89" s="89"/>
      <c r="AF89" s="89"/>
      <c r="AG89" s="89"/>
      <c r="AH89" s="2405"/>
      <c r="AI89" s="2409"/>
      <c r="AJ89" s="2409"/>
      <c r="AK89" s="2410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2405"/>
      <c r="W90" s="2409"/>
      <c r="X90" s="2409"/>
      <c r="Y90" s="2409"/>
      <c r="Z90" s="2409"/>
      <c r="AA90" s="2409"/>
      <c r="AB90" s="2405"/>
      <c r="AC90" s="89"/>
      <c r="AD90" s="89"/>
      <c r="AE90" s="89"/>
      <c r="AF90" s="89"/>
      <c r="AG90" s="89"/>
      <c r="AH90" s="2405"/>
      <c r="AI90" s="2409"/>
      <c r="AJ90" s="2409"/>
      <c r="AK90" s="2410"/>
    </row>
    <row r="91" spans="1:75" s="2" customFormat="1" ht="2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2405"/>
      <c r="W91" s="2409"/>
      <c r="X91" s="2409"/>
      <c r="Y91" s="2409"/>
      <c r="Z91" s="2409"/>
      <c r="AA91" s="2409"/>
      <c r="AB91" s="2405"/>
      <c r="AC91" s="89"/>
      <c r="AD91" s="89"/>
      <c r="AE91" s="89"/>
      <c r="AF91" s="89"/>
      <c r="AG91" s="89"/>
      <c r="AH91" s="2405"/>
      <c r="AI91" s="2409"/>
      <c r="AJ91" s="2409"/>
      <c r="AK91" s="2410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2405"/>
      <c r="W92" s="2409"/>
      <c r="X92" s="2409"/>
      <c r="Y92" s="2409"/>
      <c r="Z92" s="2409"/>
      <c r="AA92" s="2409"/>
      <c r="AB92" s="2405"/>
      <c r="AC92" s="89"/>
      <c r="AD92" s="89"/>
      <c r="AE92" s="89"/>
      <c r="AF92" s="89"/>
      <c r="AG92" s="89"/>
      <c r="AH92" s="2405"/>
      <c r="AI92" s="2409"/>
      <c r="AJ92" s="2409"/>
      <c r="AK92" s="2410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2405"/>
      <c r="W93" s="2409"/>
      <c r="X93" s="2409"/>
      <c r="Y93" s="2409"/>
      <c r="Z93" s="2409"/>
      <c r="AA93" s="2409"/>
      <c r="AB93" s="2405"/>
      <c r="AC93" s="89"/>
      <c r="AD93" s="89"/>
      <c r="AE93" s="89"/>
      <c r="AF93" s="89"/>
      <c r="AG93" s="89"/>
      <c r="AH93" s="2405"/>
      <c r="AI93" s="2409"/>
      <c r="AJ93" s="2409"/>
      <c r="AK93" s="2410"/>
    </row>
    <row r="94" spans="1:75" s="2" customFormat="1" ht="21.75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2405"/>
      <c r="W94" s="2409"/>
      <c r="X94" s="2409"/>
      <c r="Y94" s="2409"/>
      <c r="Z94" s="2409"/>
      <c r="AA94" s="2409"/>
      <c r="AB94" s="2405"/>
      <c r="AC94" s="89"/>
      <c r="AD94" s="89"/>
      <c r="AE94" s="89"/>
      <c r="AF94" s="89"/>
      <c r="AG94" s="89"/>
      <c r="AH94" s="2405"/>
      <c r="AI94" s="2409"/>
      <c r="AJ94" s="2414"/>
      <c r="AK94" s="2415"/>
    </row>
    <row r="95" spans="1:75" s="2" customFormat="1" ht="21.75" x14ac:dyDescent="0.2">
      <c r="A95" s="145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2405"/>
      <c r="W95" s="2409"/>
      <c r="X95" s="2409"/>
      <c r="Y95" s="2409"/>
      <c r="Z95" s="2409"/>
      <c r="AA95" s="2409"/>
      <c r="AB95" s="2405"/>
      <c r="AC95" s="89"/>
      <c r="AD95" s="89"/>
      <c r="AE95" s="89"/>
      <c r="AF95" s="89"/>
      <c r="AG95" s="89"/>
      <c r="AH95" s="2405"/>
      <c r="AI95" s="2416"/>
      <c r="AJ95" s="2409"/>
      <c r="AK95" s="2410"/>
      <c r="AL95" s="2410"/>
      <c r="AM95" s="2410"/>
      <c r="AN95" s="2410"/>
      <c r="AO95" s="2410"/>
      <c r="AP95" s="2410"/>
      <c r="AQ95" s="2410"/>
    </row>
    <row r="96" spans="1:75" s="2" customFormat="1" ht="15" x14ac:dyDescent="0.2">
      <c r="A96" s="14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2394"/>
      <c r="W96" s="2405"/>
      <c r="X96" s="2405"/>
      <c r="Y96" s="2405"/>
      <c r="Z96" s="2405"/>
      <c r="AA96" s="2405"/>
      <c r="AB96" s="2405"/>
      <c r="AC96" s="89"/>
      <c r="AD96" s="89"/>
      <c r="AE96" s="89"/>
      <c r="AF96" s="89"/>
      <c r="AG96" s="89"/>
      <c r="AH96" s="89"/>
      <c r="AI96" s="89"/>
      <c r="AJ96" s="2405"/>
      <c r="AK96" s="2405"/>
      <c r="AL96" s="2405"/>
      <c r="AM96" s="2405"/>
      <c r="AN96" s="2405"/>
      <c r="AO96" s="2405"/>
      <c r="AP96" s="2405"/>
      <c r="AQ96" s="2410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2804" t="s">
        <v>120</v>
      </c>
      <c r="F97" s="2808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2417"/>
      <c r="Y97" s="2417"/>
      <c r="Z97" s="2417"/>
      <c r="AA97" s="2418"/>
      <c r="AB97" s="2418"/>
      <c r="AC97" s="2418"/>
      <c r="AD97" s="2418"/>
      <c r="AE97" s="2419"/>
      <c r="AF97" s="2417"/>
      <c r="AG97" s="89"/>
      <c r="AH97" s="89"/>
      <c r="AI97" s="89"/>
      <c r="AJ97" s="89"/>
      <c r="AK97" s="89"/>
      <c r="AL97" s="2417"/>
      <c r="AM97" s="2418"/>
      <c r="AN97" s="2418"/>
      <c r="AO97" s="2418"/>
      <c r="AP97" s="2418"/>
      <c r="AQ97" s="2418"/>
      <c r="AR97" s="2418"/>
      <c r="AS97" s="2420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803"/>
      <c r="B98" s="2803"/>
      <c r="C98" s="2803"/>
      <c r="D98" s="2803"/>
      <c r="E98" s="2261" t="s">
        <v>121</v>
      </c>
      <c r="F98" s="1920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2417"/>
      <c r="Y98" s="2417"/>
      <c r="Z98" s="2417"/>
      <c r="AA98" s="2418"/>
      <c r="AB98" s="2418"/>
      <c r="AC98" s="2418"/>
      <c r="AD98" s="2418"/>
      <c r="AE98" s="2419"/>
      <c r="AF98" s="2417"/>
      <c r="AG98" s="89"/>
      <c r="AH98" s="89"/>
      <c r="AI98" s="89"/>
      <c r="AJ98" s="89"/>
      <c r="AK98" s="89"/>
      <c r="AL98" s="2417"/>
      <c r="AM98" s="2418"/>
      <c r="AN98" s="2418"/>
      <c r="AO98" s="2418"/>
      <c r="AP98" s="2418"/>
      <c r="AQ98" s="2418"/>
      <c r="AR98" s="2418"/>
      <c r="AS98" s="2420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2421" t="s">
        <v>123</v>
      </c>
      <c r="B99" s="78">
        <v>45</v>
      </c>
      <c r="C99" s="78">
        <v>0</v>
      </c>
      <c r="D99" s="2422">
        <v>45</v>
      </c>
      <c r="E99" s="2372"/>
      <c r="F99" s="2369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2417"/>
      <c r="Y99" s="2417"/>
      <c r="Z99" s="2417"/>
      <c r="AA99" s="2418"/>
      <c r="AB99" s="2418"/>
      <c r="AC99" s="2418"/>
      <c r="AD99" s="2418"/>
      <c r="AE99" s="2419"/>
      <c r="AF99" s="2417"/>
      <c r="AG99" s="89"/>
      <c r="AH99" s="89"/>
      <c r="AI99" s="89"/>
      <c r="AJ99" s="89"/>
      <c r="AK99" s="89"/>
      <c r="AL99" s="2417"/>
      <c r="AM99" s="2418"/>
      <c r="AN99" s="2418"/>
      <c r="AO99" s="2418"/>
      <c r="AP99" s="2418"/>
      <c r="AQ99" s="2418"/>
      <c r="AR99" s="2418"/>
      <c r="AS99" s="2420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/>
      <c r="C100" s="78"/>
      <c r="D100" s="78"/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2405"/>
      <c r="Y100" s="2405"/>
      <c r="Z100" s="2405"/>
      <c r="AA100" s="2395"/>
      <c r="AB100" s="2395"/>
      <c r="AC100" s="2395"/>
      <c r="AD100" s="2395"/>
      <c r="AE100" s="2423"/>
      <c r="AF100" s="2405"/>
      <c r="AG100" s="89"/>
      <c r="AH100" s="89"/>
      <c r="AI100" s="89"/>
      <c r="AJ100" s="89"/>
      <c r="AK100" s="89"/>
      <c r="AL100" s="2405"/>
      <c r="AM100" s="2395"/>
      <c r="AN100" s="2395"/>
      <c r="AO100" s="2395"/>
      <c r="AP100" s="2395"/>
      <c r="AQ100" s="2395"/>
      <c r="AR100" s="2395"/>
      <c r="AS100" s="2410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/>
      <c r="C101" s="78"/>
      <c r="D101" s="78"/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2405"/>
      <c r="Y101" s="2405"/>
      <c r="Z101" s="2405"/>
      <c r="AA101" s="2395"/>
      <c r="AB101" s="2395"/>
      <c r="AC101" s="2395"/>
      <c r="AD101" s="2395"/>
      <c r="AE101" s="2423"/>
      <c r="AF101" s="2405"/>
      <c r="AG101" s="89"/>
      <c r="AH101" s="89"/>
      <c r="AI101" s="89"/>
      <c r="AJ101" s="89"/>
      <c r="AK101" s="89"/>
      <c r="AL101" s="2405"/>
      <c r="AM101" s="2395"/>
      <c r="AN101" s="2395"/>
      <c r="AO101" s="2395"/>
      <c r="AP101" s="2395"/>
      <c r="AQ101" s="2395"/>
      <c r="AR101" s="2395"/>
      <c r="AS101" s="2410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/>
      <c r="C102" s="78"/>
      <c r="D102" s="78"/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2405"/>
      <c r="Y102" s="2405"/>
      <c r="Z102" s="2405"/>
      <c r="AA102" s="2395"/>
      <c r="AB102" s="2395"/>
      <c r="AC102" s="2395"/>
      <c r="AD102" s="2395"/>
      <c r="AE102" s="2423"/>
      <c r="AF102" s="2405"/>
      <c r="AG102" s="89"/>
      <c r="AH102" s="89"/>
      <c r="AI102" s="89"/>
      <c r="AJ102" s="89"/>
      <c r="AK102" s="89"/>
      <c r="AL102" s="2405"/>
      <c r="AM102" s="2395"/>
      <c r="AN102" s="2395"/>
      <c r="AO102" s="2395"/>
      <c r="AP102" s="2395"/>
      <c r="AQ102" s="2395"/>
      <c r="AR102" s="2395"/>
      <c r="AS102" s="2410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/>
      <c r="C103" s="78"/>
      <c r="D103" s="78"/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2405"/>
      <c r="Y103" s="2405"/>
      <c r="Z103" s="2405"/>
      <c r="AA103" s="2395"/>
      <c r="AB103" s="2395"/>
      <c r="AC103" s="2395"/>
      <c r="AD103" s="2395"/>
      <c r="AE103" s="2423"/>
      <c r="AF103" s="2405"/>
      <c r="AG103" s="89"/>
      <c r="AH103" s="89"/>
      <c r="AI103" s="89"/>
      <c r="AJ103" s="89"/>
      <c r="AK103" s="89"/>
      <c r="AL103" s="2405"/>
      <c r="AM103" s="2395"/>
      <c r="AN103" s="2395"/>
      <c r="AO103" s="2395"/>
      <c r="AP103" s="2395"/>
      <c r="AQ103" s="2395"/>
      <c r="AR103" s="2395"/>
      <c r="AS103" s="2410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2267" t="s">
        <v>48</v>
      </c>
      <c r="B104" s="2267">
        <v>45</v>
      </c>
      <c r="C104" s="2267">
        <v>0</v>
      </c>
      <c r="D104" s="2268">
        <f>SUM(D99:D103)</f>
        <v>45</v>
      </c>
      <c r="E104" s="2269">
        <f>SUM(E99:E103)</f>
        <v>0</v>
      </c>
      <c r="F104" s="1924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2405"/>
      <c r="Y104" s="2405"/>
      <c r="Z104" s="2405"/>
      <c r="AA104" s="2395"/>
      <c r="AB104" s="2395"/>
      <c r="AC104" s="2395"/>
      <c r="AD104" s="2395"/>
      <c r="AE104" s="2423"/>
      <c r="AF104" s="2405"/>
      <c r="AG104" s="89"/>
      <c r="AH104" s="89"/>
      <c r="AI104" s="89"/>
      <c r="AJ104" s="89"/>
      <c r="AK104" s="89"/>
      <c r="AL104" s="2405"/>
      <c r="AM104" s="2395"/>
      <c r="AN104" s="2395"/>
      <c r="AO104" s="2395"/>
      <c r="AP104" s="2395"/>
      <c r="AQ104" s="2395"/>
      <c r="AR104" s="2395"/>
      <c r="AS104" s="2410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2097" t="s">
        <v>128</v>
      </c>
      <c r="B105" s="136"/>
      <c r="C105" s="136"/>
      <c r="D105" s="136"/>
      <c r="E105" s="2157"/>
      <c r="F105" s="2158"/>
      <c r="G105" s="2159"/>
      <c r="H105" s="2159"/>
      <c r="I105" s="2159"/>
      <c r="J105" s="2159"/>
      <c r="K105" s="2160"/>
      <c r="L105" s="2157"/>
      <c r="M105" s="2157"/>
      <c r="N105" s="89"/>
      <c r="O105" s="89"/>
      <c r="P105" s="89"/>
      <c r="Q105" s="89"/>
      <c r="R105" s="89"/>
      <c r="S105" s="89"/>
      <c r="T105" s="89"/>
      <c r="U105" s="2394"/>
      <c r="V105" s="2405"/>
      <c r="W105" s="2405"/>
      <c r="X105" s="2405"/>
      <c r="Y105" s="2405"/>
      <c r="Z105" s="2405"/>
      <c r="AA105" s="2405"/>
      <c r="AB105" s="2424"/>
      <c r="AC105" s="2405"/>
      <c r="AD105" s="89"/>
      <c r="AE105" s="89"/>
      <c r="AF105" s="89"/>
      <c r="AG105" s="89"/>
      <c r="AH105" s="89"/>
      <c r="AI105" s="2405"/>
      <c r="AJ105" s="2405"/>
      <c r="AK105" s="2405"/>
      <c r="AL105" s="2405"/>
      <c r="AM105" s="2405"/>
      <c r="AN105" s="2405"/>
      <c r="AO105" s="2405"/>
      <c r="AP105" s="2410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2810" t="s">
        <v>6</v>
      </c>
      <c r="F106" s="2741"/>
      <c r="G106" s="2741"/>
      <c r="H106" s="2741"/>
      <c r="I106" s="2741"/>
      <c r="J106" s="2741"/>
      <c r="K106" s="2741"/>
      <c r="L106" s="2741"/>
      <c r="M106" s="2741"/>
      <c r="N106" s="2425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2405"/>
      <c r="AK106" s="2405"/>
      <c r="AL106" s="2405"/>
      <c r="AM106" s="2405"/>
      <c r="AN106" s="2405"/>
      <c r="AO106" s="2405"/>
      <c r="AP106" s="2405"/>
      <c r="AQ106" s="2410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778"/>
      <c r="B107" s="2813"/>
      <c r="C107" s="2458"/>
      <c r="D107" s="2459"/>
      <c r="E107" s="2810" t="s">
        <v>15</v>
      </c>
      <c r="F107" s="2811"/>
      <c r="G107" s="2810" t="s">
        <v>16</v>
      </c>
      <c r="H107" s="2811"/>
      <c r="I107" s="2810" t="s">
        <v>17</v>
      </c>
      <c r="J107" s="2811"/>
      <c r="K107" s="2810" t="s">
        <v>18</v>
      </c>
      <c r="L107" s="2811"/>
      <c r="M107" s="2810" t="s">
        <v>19</v>
      </c>
      <c r="N107" s="2812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2405"/>
      <c r="AK107" s="2405"/>
      <c r="AL107" s="2405"/>
      <c r="AM107" s="2405"/>
      <c r="AN107" s="2405"/>
      <c r="AO107" s="2405"/>
      <c r="AP107" s="2405"/>
      <c r="AQ107" s="2410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795"/>
      <c r="B108" s="2272" t="s">
        <v>34</v>
      </c>
      <c r="C108" s="2273" t="s">
        <v>35</v>
      </c>
      <c r="D108" s="425" t="s">
        <v>36</v>
      </c>
      <c r="E108" s="2184" t="s">
        <v>35</v>
      </c>
      <c r="F108" s="1906" t="s">
        <v>36</v>
      </c>
      <c r="G108" s="2184" t="s">
        <v>35</v>
      </c>
      <c r="H108" s="1906" t="s">
        <v>36</v>
      </c>
      <c r="I108" s="2184" t="s">
        <v>35</v>
      </c>
      <c r="J108" s="1906" t="s">
        <v>36</v>
      </c>
      <c r="K108" s="2184" t="s">
        <v>35</v>
      </c>
      <c r="L108" s="1906" t="s">
        <v>36</v>
      </c>
      <c r="M108" s="2184" t="s">
        <v>35</v>
      </c>
      <c r="N108" s="2207" t="s">
        <v>36</v>
      </c>
      <c r="O108" s="2459"/>
      <c r="P108" s="2459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2367" t="s">
        <v>129</v>
      </c>
      <c r="B109" s="2426">
        <f>SUM(C109:D109)</f>
        <v>0</v>
      </c>
      <c r="C109" s="2427">
        <f t="shared" ref="C109:D111" si="33">SUM(E109+G109+I109+K109+M109)</f>
        <v>0</v>
      </c>
      <c r="D109" s="2428">
        <f t="shared" si="33"/>
        <v>0</v>
      </c>
      <c r="E109" s="2429"/>
      <c r="F109" s="2430"/>
      <c r="G109" s="2429"/>
      <c r="H109" s="2430"/>
      <c r="I109" s="2429"/>
      <c r="J109" s="2431"/>
      <c r="K109" s="2429"/>
      <c r="L109" s="2431"/>
      <c r="M109" s="2432"/>
      <c r="N109" s="2433"/>
      <c r="O109" s="2430"/>
      <c r="P109" s="2430"/>
      <c r="Q109" s="1246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1246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2283" t="s">
        <v>131</v>
      </c>
      <c r="B111" s="2284">
        <f>SUM(C111:D111)</f>
        <v>0</v>
      </c>
      <c r="C111" s="2434">
        <f t="shared" si="33"/>
        <v>0</v>
      </c>
      <c r="D111" s="96">
        <f t="shared" si="33"/>
        <v>0</v>
      </c>
      <c r="E111" s="2161"/>
      <c r="F111" s="230"/>
      <c r="G111" s="2161"/>
      <c r="H111" s="2162"/>
      <c r="I111" s="2161"/>
      <c r="J111" s="230"/>
      <c r="K111" s="2161"/>
      <c r="L111" s="230"/>
      <c r="M111" s="224"/>
      <c r="N111" s="2286"/>
      <c r="O111" s="230"/>
      <c r="P111" s="230"/>
      <c r="Q111" s="1246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4.25" customHeight="1" x14ac:dyDescent="0.2">
      <c r="A113" s="2611" t="s">
        <v>133</v>
      </c>
      <c r="B113" s="2783" t="s">
        <v>134</v>
      </c>
      <c r="C113" s="2764"/>
      <c r="D113" s="2785"/>
      <c r="E113" s="2616" t="s">
        <v>135</v>
      </c>
      <c r="BX113" s="3"/>
    </row>
    <row r="114" spans="1:76" s="2" customFormat="1" x14ac:dyDescent="0.2">
      <c r="A114" s="2792"/>
      <c r="B114" s="2287" t="s">
        <v>136</v>
      </c>
      <c r="C114" s="2287" t="s">
        <v>137</v>
      </c>
      <c r="D114" s="2288" t="s">
        <v>138</v>
      </c>
      <c r="E114" s="2814"/>
      <c r="BX114" s="3"/>
    </row>
    <row r="115" spans="1:76" s="2" customFormat="1" ht="15" x14ac:dyDescent="0.25">
      <c r="A115" s="2289" t="s">
        <v>48</v>
      </c>
      <c r="B115" s="2290"/>
      <c r="C115" s="2290"/>
      <c r="D115" s="2291"/>
      <c r="E115" s="2292"/>
      <c r="BX115" s="3"/>
    </row>
    <row r="116" spans="1:76" s="2" customFormat="1" ht="15" x14ac:dyDescent="0.2">
      <c r="A116" s="2293" t="s">
        <v>139</v>
      </c>
      <c r="B116" s="136"/>
      <c r="C116" s="136"/>
      <c r="H116" s="217"/>
      <c r="I116" s="217"/>
      <c r="J116" s="87"/>
      <c r="BX116" s="3"/>
    </row>
    <row r="117" spans="1:76" s="2" customFormat="1" x14ac:dyDescent="0.2">
      <c r="A117" s="2607" t="s">
        <v>3</v>
      </c>
      <c r="B117" s="2454" t="s">
        <v>5</v>
      </c>
      <c r="C117" s="2455"/>
      <c r="D117" s="2456"/>
      <c r="E117" s="2781"/>
      <c r="F117" s="2741"/>
      <c r="G117" s="2741"/>
      <c r="H117" s="2741"/>
      <c r="I117" s="2741"/>
      <c r="J117" s="2787"/>
      <c r="BX117" s="3"/>
    </row>
    <row r="118" spans="1:76" s="2" customFormat="1" ht="14.25" customHeight="1" x14ac:dyDescent="0.2">
      <c r="A118" s="2778"/>
      <c r="B118" s="2780"/>
      <c r="C118" s="2458"/>
      <c r="D118" s="2459"/>
      <c r="E118" s="2781" t="s">
        <v>140</v>
      </c>
      <c r="F118" s="2787"/>
      <c r="G118" s="2781" t="s">
        <v>141</v>
      </c>
      <c r="H118" s="2787"/>
      <c r="I118" s="2781" t="s">
        <v>142</v>
      </c>
      <c r="J118" s="2787"/>
      <c r="BX118" s="3"/>
    </row>
    <row r="119" spans="1:76" s="2" customFormat="1" x14ac:dyDescent="0.2">
      <c r="A119" s="2795"/>
      <c r="B119" s="2272" t="s">
        <v>34</v>
      </c>
      <c r="C119" s="2273" t="s">
        <v>35</v>
      </c>
      <c r="D119" s="425" t="s">
        <v>36</v>
      </c>
      <c r="E119" s="2184" t="s">
        <v>35</v>
      </c>
      <c r="F119" s="1906" t="s">
        <v>36</v>
      </c>
      <c r="G119" s="2184" t="s">
        <v>35</v>
      </c>
      <c r="H119" s="1906" t="s">
        <v>36</v>
      </c>
      <c r="I119" s="2184" t="s">
        <v>35</v>
      </c>
      <c r="J119" s="1906" t="s">
        <v>36</v>
      </c>
      <c r="BX119" s="3"/>
    </row>
    <row r="120" spans="1:76" s="2" customFormat="1" ht="21" x14ac:dyDescent="0.2">
      <c r="A120" s="2367" t="s">
        <v>143</v>
      </c>
      <c r="B120" s="2426">
        <f>SUM(C120:D120)</f>
        <v>0</v>
      </c>
      <c r="C120" s="2427">
        <f t="shared" ref="C120:D122" si="37">+E120+G120+I120</f>
        <v>0</v>
      </c>
      <c r="D120" s="2428">
        <f t="shared" si="37"/>
        <v>0</v>
      </c>
      <c r="E120" s="2429"/>
      <c r="F120" s="2430"/>
      <c r="G120" s="2429"/>
      <c r="H120" s="2430"/>
      <c r="I120" s="2429"/>
      <c r="J120" s="2431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31.5" x14ac:dyDescent="0.2">
      <c r="A122" s="166" t="s">
        <v>145</v>
      </c>
      <c r="B122" s="2284">
        <f>SUM(C122:D122)</f>
        <v>0</v>
      </c>
      <c r="C122" s="2434">
        <f t="shared" si="37"/>
        <v>0</v>
      </c>
      <c r="D122" s="96">
        <f t="shared" si="37"/>
        <v>0</v>
      </c>
      <c r="E122" s="2161"/>
      <c r="F122" s="230"/>
      <c r="G122" s="2161"/>
      <c r="H122" s="2162"/>
      <c r="I122" s="2161"/>
      <c r="J122" s="230"/>
      <c r="BX122" s="3"/>
    </row>
    <row r="123" spans="1:76" s="2" customFormat="1" ht="15.75" x14ac:dyDescent="0.25">
      <c r="A123" s="2163" t="s">
        <v>146</v>
      </c>
      <c r="B123" s="2300"/>
      <c r="C123" s="167"/>
      <c r="D123" s="167"/>
      <c r="F123" s="218"/>
      <c r="G123" s="219"/>
      <c r="H123" s="219"/>
      <c r="I123"/>
      <c r="BX123" s="3"/>
    </row>
    <row r="124" spans="1:76" s="2" customFormat="1" ht="14.25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2781" t="s">
        <v>149</v>
      </c>
      <c r="H124" s="2741"/>
      <c r="I124" s="2787"/>
      <c r="BX124" s="3"/>
    </row>
    <row r="125" spans="1:76" s="2" customFormat="1" ht="42" x14ac:dyDescent="0.2">
      <c r="A125" s="2459"/>
      <c r="B125" s="2795"/>
      <c r="C125" s="2184" t="s">
        <v>35</v>
      </c>
      <c r="D125" s="2301" t="s">
        <v>36</v>
      </c>
      <c r="E125" s="2206" t="s">
        <v>150</v>
      </c>
      <c r="F125" s="1906" t="s">
        <v>151</v>
      </c>
      <c r="G125" s="2206" t="s">
        <v>152</v>
      </c>
      <c r="H125" s="2302" t="s">
        <v>153</v>
      </c>
      <c r="I125" s="1906" t="s">
        <v>154</v>
      </c>
      <c r="BX125" s="3"/>
    </row>
    <row r="126" spans="1:76" s="2" customFormat="1" x14ac:dyDescent="0.2">
      <c r="A126" s="2303" t="s">
        <v>155</v>
      </c>
      <c r="B126" s="2304">
        <f>SUM(C126:D126)</f>
        <v>0</v>
      </c>
      <c r="C126" s="2305"/>
      <c r="D126" s="2306"/>
      <c r="E126" s="2305"/>
      <c r="F126" s="1940"/>
      <c r="G126" s="2305"/>
      <c r="H126" s="2305"/>
      <c r="I126" s="1940"/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ht="14.25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2781" t="s">
        <v>6</v>
      </c>
      <c r="G128" s="2741"/>
      <c r="H128" s="2741"/>
      <c r="I128" s="2741"/>
      <c r="J128" s="2741"/>
      <c r="K128" s="2741"/>
      <c r="L128" s="2741"/>
      <c r="M128" s="2741"/>
      <c r="N128" s="2741"/>
      <c r="O128" s="2741"/>
      <c r="P128" s="2741"/>
      <c r="Q128" s="2741"/>
      <c r="R128" s="2741"/>
      <c r="S128" s="2741"/>
      <c r="T128" s="2741"/>
      <c r="U128" s="2741"/>
      <c r="V128" s="2741"/>
      <c r="W128" s="2741"/>
      <c r="X128" s="2741"/>
      <c r="Y128" s="2741"/>
      <c r="Z128" s="2741"/>
      <c r="AA128" s="2741"/>
      <c r="AB128" s="2741"/>
      <c r="AC128" s="2741"/>
      <c r="AD128" s="2741"/>
      <c r="AE128" s="2741"/>
      <c r="AF128" s="2741"/>
      <c r="AG128" s="2741"/>
      <c r="AH128" s="2741"/>
      <c r="AI128" s="2741"/>
      <c r="AJ128" s="2741"/>
      <c r="AK128" s="2741"/>
      <c r="AL128" s="2741"/>
      <c r="AM128" s="2782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778"/>
      <c r="B129" s="2778"/>
      <c r="C129" s="2780"/>
      <c r="D129" s="2458"/>
      <c r="E129" s="2459"/>
      <c r="F129" s="2781" t="s">
        <v>15</v>
      </c>
      <c r="G129" s="2787"/>
      <c r="H129" s="2781" t="s">
        <v>16</v>
      </c>
      <c r="I129" s="2787"/>
      <c r="J129" s="2781" t="s">
        <v>17</v>
      </c>
      <c r="K129" s="2787"/>
      <c r="L129" s="2781" t="s">
        <v>18</v>
      </c>
      <c r="M129" s="2787"/>
      <c r="N129" s="2781" t="s">
        <v>19</v>
      </c>
      <c r="O129" s="2787"/>
      <c r="P129" s="2783" t="s">
        <v>20</v>
      </c>
      <c r="Q129" s="2784"/>
      <c r="R129" s="2783" t="s">
        <v>21</v>
      </c>
      <c r="S129" s="2784"/>
      <c r="T129" s="2783" t="s">
        <v>22</v>
      </c>
      <c r="U129" s="2784"/>
      <c r="V129" s="2783" t="s">
        <v>23</v>
      </c>
      <c r="W129" s="2784"/>
      <c r="X129" s="2783" t="s">
        <v>24</v>
      </c>
      <c r="Y129" s="2784"/>
      <c r="Z129" s="2783" t="s">
        <v>25</v>
      </c>
      <c r="AA129" s="2784"/>
      <c r="AB129" s="2783" t="s">
        <v>26</v>
      </c>
      <c r="AC129" s="2784"/>
      <c r="AD129" s="2783" t="s">
        <v>27</v>
      </c>
      <c r="AE129" s="2784"/>
      <c r="AF129" s="2783" t="s">
        <v>28</v>
      </c>
      <c r="AG129" s="2784"/>
      <c r="AH129" s="2783" t="s">
        <v>29</v>
      </c>
      <c r="AI129" s="2784"/>
      <c r="AJ129" s="2783" t="s">
        <v>30</v>
      </c>
      <c r="AK129" s="2784"/>
      <c r="AL129" s="2783" t="s">
        <v>31</v>
      </c>
      <c r="AM129" s="2785"/>
      <c r="AN129" s="2463"/>
      <c r="AO129" s="2463"/>
      <c r="AP129" s="2463"/>
      <c r="AQ129" s="2788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795"/>
      <c r="B130" s="2795"/>
      <c r="C130" s="573" t="s">
        <v>34</v>
      </c>
      <c r="D130" s="668" t="s">
        <v>35</v>
      </c>
      <c r="E130" s="426" t="s">
        <v>36</v>
      </c>
      <c r="F130" s="2184" t="s">
        <v>35</v>
      </c>
      <c r="G130" s="426" t="s">
        <v>36</v>
      </c>
      <c r="H130" s="2184" t="s">
        <v>35</v>
      </c>
      <c r="I130" s="426" t="s">
        <v>36</v>
      </c>
      <c r="J130" s="2184" t="s">
        <v>35</v>
      </c>
      <c r="K130" s="426" t="s">
        <v>36</v>
      </c>
      <c r="L130" s="2184" t="s">
        <v>35</v>
      </c>
      <c r="M130" s="426" t="s">
        <v>36</v>
      </c>
      <c r="N130" s="2184" t="s">
        <v>35</v>
      </c>
      <c r="O130" s="426" t="s">
        <v>36</v>
      </c>
      <c r="P130" s="2184" t="s">
        <v>35</v>
      </c>
      <c r="Q130" s="426" t="s">
        <v>36</v>
      </c>
      <c r="R130" s="2184" t="s">
        <v>35</v>
      </c>
      <c r="S130" s="426" t="s">
        <v>36</v>
      </c>
      <c r="T130" s="2184" t="s">
        <v>35</v>
      </c>
      <c r="U130" s="426" t="s">
        <v>36</v>
      </c>
      <c r="V130" s="2184" t="s">
        <v>35</v>
      </c>
      <c r="W130" s="426" t="s">
        <v>36</v>
      </c>
      <c r="X130" s="2184" t="s">
        <v>35</v>
      </c>
      <c r="Y130" s="426" t="s">
        <v>36</v>
      </c>
      <c r="Z130" s="2184" t="s">
        <v>35</v>
      </c>
      <c r="AA130" s="426" t="s">
        <v>36</v>
      </c>
      <c r="AB130" s="2184" t="s">
        <v>35</v>
      </c>
      <c r="AC130" s="426" t="s">
        <v>36</v>
      </c>
      <c r="AD130" s="2184" t="s">
        <v>35</v>
      </c>
      <c r="AE130" s="426" t="s">
        <v>36</v>
      </c>
      <c r="AF130" s="2184" t="s">
        <v>35</v>
      </c>
      <c r="AG130" s="426" t="s">
        <v>36</v>
      </c>
      <c r="AH130" s="2184" t="s">
        <v>35</v>
      </c>
      <c r="AI130" s="426" t="s">
        <v>36</v>
      </c>
      <c r="AJ130" s="2184" t="s">
        <v>35</v>
      </c>
      <c r="AK130" s="426" t="s">
        <v>36</v>
      </c>
      <c r="AL130" s="2184" t="s">
        <v>35</v>
      </c>
      <c r="AM130" s="20" t="s">
        <v>36</v>
      </c>
      <c r="AN130" s="2459"/>
      <c r="AO130" s="2459"/>
      <c r="AP130" s="2459"/>
      <c r="AQ130" s="2792"/>
      <c r="AR130" s="2459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2435" t="s">
        <v>159</v>
      </c>
      <c r="C131" s="2436">
        <f>SUM(D131+E131)</f>
        <v>20</v>
      </c>
      <c r="D131" s="2309">
        <f t="shared" ref="D131:E134" si="38">SUM(F131+H131+J131+L131+N131+P131+R131+T131+V131+X131+Z131+AB131+AD131+AF131+AH131+AJ131+AL131)</f>
        <v>7</v>
      </c>
      <c r="E131" s="2437">
        <f t="shared" si="38"/>
        <v>13</v>
      </c>
      <c r="F131" s="2372">
        <v>0</v>
      </c>
      <c r="G131" s="2374">
        <v>0</v>
      </c>
      <c r="H131" s="2372">
        <v>0</v>
      </c>
      <c r="I131" s="2374">
        <v>0</v>
      </c>
      <c r="J131" s="2372">
        <v>0</v>
      </c>
      <c r="K131" s="2374">
        <v>2</v>
      </c>
      <c r="L131" s="2372">
        <v>3</v>
      </c>
      <c r="M131" s="2374">
        <v>7</v>
      </c>
      <c r="N131" s="2372">
        <v>0</v>
      </c>
      <c r="O131" s="2374">
        <v>1</v>
      </c>
      <c r="P131" s="2372">
        <v>1</v>
      </c>
      <c r="Q131" s="2374">
        <v>0</v>
      </c>
      <c r="R131" s="2372">
        <v>1</v>
      </c>
      <c r="S131" s="2374">
        <v>1</v>
      </c>
      <c r="T131" s="2372">
        <v>0</v>
      </c>
      <c r="U131" s="2374">
        <v>0</v>
      </c>
      <c r="V131" s="2372">
        <v>1</v>
      </c>
      <c r="W131" s="2374">
        <v>1</v>
      </c>
      <c r="X131" s="2372">
        <v>0</v>
      </c>
      <c r="Y131" s="2374">
        <v>0</v>
      </c>
      <c r="Z131" s="2372">
        <v>0</v>
      </c>
      <c r="AA131" s="2374">
        <v>0</v>
      </c>
      <c r="AB131" s="2372">
        <v>1</v>
      </c>
      <c r="AC131" s="2374">
        <v>0</v>
      </c>
      <c r="AD131" s="2372">
        <v>0</v>
      </c>
      <c r="AE131" s="2374">
        <v>0</v>
      </c>
      <c r="AF131" s="2372">
        <v>0</v>
      </c>
      <c r="AG131" s="2374">
        <v>1</v>
      </c>
      <c r="AH131" s="2372">
        <v>0</v>
      </c>
      <c r="AI131" s="2374">
        <v>0</v>
      </c>
      <c r="AJ131" s="2372">
        <v>0</v>
      </c>
      <c r="AK131" s="2374">
        <v>0</v>
      </c>
      <c r="AL131" s="2372">
        <v>0</v>
      </c>
      <c r="AM131" s="2438">
        <v>0</v>
      </c>
      <c r="AN131" s="2369">
        <v>20</v>
      </c>
      <c r="AO131" s="2369">
        <v>0</v>
      </c>
      <c r="AP131" s="2369">
        <v>3</v>
      </c>
      <c r="AQ131" s="2422">
        <v>0</v>
      </c>
      <c r="AR131" s="2369">
        <v>0</v>
      </c>
      <c r="AS131" s="1246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81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1246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81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1246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2816"/>
      <c r="B134" s="2311" t="s">
        <v>48</v>
      </c>
      <c r="C134" s="2312">
        <f>SUM(D134+E134)</f>
        <v>20</v>
      </c>
      <c r="D134" s="2313">
        <f t="shared" si="38"/>
        <v>7</v>
      </c>
      <c r="E134" s="1948">
        <f t="shared" si="38"/>
        <v>13</v>
      </c>
      <c r="F134" s="2196">
        <f>SUM(F131:F133)</f>
        <v>0</v>
      </c>
      <c r="G134" s="1949">
        <f t="shared" ref="G134:AR134" si="41">SUM(G131:G133)</f>
        <v>0</v>
      </c>
      <c r="H134" s="2196">
        <f t="shared" si="41"/>
        <v>0</v>
      </c>
      <c r="I134" s="1949">
        <f t="shared" si="41"/>
        <v>0</v>
      </c>
      <c r="J134" s="2196">
        <f t="shared" si="41"/>
        <v>0</v>
      </c>
      <c r="K134" s="2314">
        <f t="shared" si="41"/>
        <v>2</v>
      </c>
      <c r="L134" s="2196">
        <f t="shared" si="41"/>
        <v>3</v>
      </c>
      <c r="M134" s="2314">
        <f t="shared" si="41"/>
        <v>7</v>
      </c>
      <c r="N134" s="2196">
        <f t="shared" si="41"/>
        <v>0</v>
      </c>
      <c r="O134" s="2314">
        <f t="shared" si="41"/>
        <v>1</v>
      </c>
      <c r="P134" s="2196">
        <f t="shared" si="41"/>
        <v>1</v>
      </c>
      <c r="Q134" s="2314">
        <f t="shared" si="41"/>
        <v>0</v>
      </c>
      <c r="R134" s="2196">
        <f t="shared" si="41"/>
        <v>1</v>
      </c>
      <c r="S134" s="2314">
        <f t="shared" si="41"/>
        <v>1</v>
      </c>
      <c r="T134" s="2196">
        <f t="shared" si="41"/>
        <v>0</v>
      </c>
      <c r="U134" s="2314">
        <f t="shared" si="41"/>
        <v>0</v>
      </c>
      <c r="V134" s="2196">
        <f t="shared" si="41"/>
        <v>1</v>
      </c>
      <c r="W134" s="2314">
        <f t="shared" si="41"/>
        <v>1</v>
      </c>
      <c r="X134" s="2196">
        <f t="shared" si="41"/>
        <v>0</v>
      </c>
      <c r="Y134" s="2314">
        <f t="shared" si="41"/>
        <v>0</v>
      </c>
      <c r="Z134" s="2196">
        <f t="shared" si="41"/>
        <v>0</v>
      </c>
      <c r="AA134" s="2314">
        <f t="shared" si="41"/>
        <v>0</v>
      </c>
      <c r="AB134" s="2196">
        <f t="shared" si="41"/>
        <v>1</v>
      </c>
      <c r="AC134" s="2314">
        <f t="shared" si="41"/>
        <v>0</v>
      </c>
      <c r="AD134" s="2196">
        <f t="shared" si="41"/>
        <v>0</v>
      </c>
      <c r="AE134" s="2314">
        <f t="shared" si="41"/>
        <v>0</v>
      </c>
      <c r="AF134" s="2196">
        <f t="shared" si="41"/>
        <v>0</v>
      </c>
      <c r="AG134" s="2314">
        <f t="shared" si="41"/>
        <v>1</v>
      </c>
      <c r="AH134" s="2196">
        <f t="shared" si="41"/>
        <v>0</v>
      </c>
      <c r="AI134" s="2314">
        <f t="shared" si="41"/>
        <v>0</v>
      </c>
      <c r="AJ134" s="2196">
        <f t="shared" si="41"/>
        <v>0</v>
      </c>
      <c r="AK134" s="2314">
        <f t="shared" si="41"/>
        <v>0</v>
      </c>
      <c r="AL134" s="2315">
        <f t="shared" si="41"/>
        <v>0</v>
      </c>
      <c r="AM134" s="2316">
        <f t="shared" si="41"/>
        <v>0</v>
      </c>
      <c r="AN134" s="1949">
        <f t="shared" si="41"/>
        <v>20</v>
      </c>
      <c r="AO134" s="1949">
        <f t="shared" si="41"/>
        <v>0</v>
      </c>
      <c r="AP134" s="1949">
        <f>SUM(AP131:AP133)</f>
        <v>3</v>
      </c>
      <c r="AQ134" s="2197">
        <f t="shared" si="41"/>
        <v>0</v>
      </c>
      <c r="AR134" s="1949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220" t="s">
        <v>162</v>
      </c>
      <c r="B135" s="221"/>
      <c r="C135" s="221"/>
      <c r="D135" s="221"/>
      <c r="E135" s="221"/>
      <c r="F135" s="221"/>
      <c r="G135" s="222"/>
      <c r="H135" s="223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2783" t="s">
        <v>164</v>
      </c>
      <c r="C136" s="2764"/>
      <c r="D136" s="2764"/>
      <c r="E136" s="2764"/>
      <c r="F136" s="2784"/>
      <c r="G136" s="2317"/>
      <c r="H136" s="2527" t="s">
        <v>165</v>
      </c>
      <c r="I136" s="2817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778"/>
      <c r="B137" s="2468" t="s">
        <v>48</v>
      </c>
      <c r="C137" s="2783" t="s">
        <v>166</v>
      </c>
      <c r="D137" s="2764"/>
      <c r="E137" s="2764"/>
      <c r="F137" s="2784"/>
      <c r="G137" s="2531" t="s">
        <v>167</v>
      </c>
      <c r="H137" s="2529"/>
      <c r="I137" s="2817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795"/>
      <c r="B138" s="2818"/>
      <c r="C138" s="2184" t="s">
        <v>168</v>
      </c>
      <c r="D138" s="2206" t="s">
        <v>169</v>
      </c>
      <c r="E138" s="2302" t="s">
        <v>170</v>
      </c>
      <c r="F138" s="2301" t="s">
        <v>171</v>
      </c>
      <c r="G138" s="2819"/>
      <c r="H138" s="1906" t="s">
        <v>172</v>
      </c>
      <c r="I138" s="2318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0</v>
      </c>
      <c r="C139" s="28"/>
      <c r="D139" s="175"/>
      <c r="E139" s="176"/>
      <c r="F139" s="30"/>
      <c r="G139" s="31"/>
      <c r="H139" s="177"/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5</v>
      </c>
      <c r="C140" s="28"/>
      <c r="D140" s="175"/>
      <c r="E140" s="176"/>
      <c r="F140" s="30"/>
      <c r="G140" s="31"/>
      <c r="H140" s="177">
        <v>5</v>
      </c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8</v>
      </c>
      <c r="C141" s="28"/>
      <c r="D141" s="175"/>
      <c r="E141" s="176"/>
      <c r="F141" s="30"/>
      <c r="G141" s="31"/>
      <c r="H141" s="177">
        <v>8</v>
      </c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2</v>
      </c>
      <c r="C142" s="28"/>
      <c r="D142" s="175"/>
      <c r="E142" s="176"/>
      <c r="F142" s="30"/>
      <c r="G142" s="31"/>
      <c r="H142" s="177">
        <v>2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0</v>
      </c>
      <c r="C143" s="28"/>
      <c r="D143" s="175"/>
      <c r="E143" s="176"/>
      <c r="F143" s="30"/>
      <c r="G143" s="31"/>
      <c r="H143" s="177"/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0</v>
      </c>
      <c r="C144" s="28"/>
      <c r="D144" s="175"/>
      <c r="E144" s="176"/>
      <c r="F144" s="30"/>
      <c r="G144" s="31"/>
      <c r="H144" s="177"/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0</v>
      </c>
      <c r="C145" s="37"/>
      <c r="D145" s="181"/>
      <c r="E145" s="182"/>
      <c r="F145" s="39"/>
      <c r="G145" s="40"/>
      <c r="H145" s="183"/>
      <c r="I145" s="184"/>
    </row>
    <row r="146" spans="1:75" s="2" customFormat="1" x14ac:dyDescent="0.2">
      <c r="A146" s="2439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/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220" t="s">
        <v>183</v>
      </c>
    </row>
    <row r="149" spans="1:75" s="2" customFormat="1" ht="21" x14ac:dyDescent="0.2">
      <c r="A149" s="695" t="s">
        <v>184</v>
      </c>
      <c r="B149" s="2320" t="s">
        <v>185</v>
      </c>
      <c r="C149" s="2320" t="s">
        <v>186</v>
      </c>
      <c r="BV149" s="3"/>
      <c r="BW149" s="3"/>
    </row>
    <row r="150" spans="1:75" s="2" customFormat="1" ht="21" x14ac:dyDescent="0.2">
      <c r="A150" s="2440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2533" t="s">
        <v>189</v>
      </c>
      <c r="B152" s="2533"/>
      <c r="C152" s="2533"/>
      <c r="D152" s="2533"/>
      <c r="E152" s="2533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2824" t="s">
        <v>6</v>
      </c>
      <c r="G153" s="2770"/>
      <c r="H153" s="2770"/>
      <c r="I153" s="2770"/>
      <c r="J153" s="2770"/>
      <c r="K153" s="2770"/>
      <c r="L153" s="2770"/>
      <c r="M153" s="2770"/>
      <c r="N153" s="2770"/>
      <c r="O153" s="2770"/>
      <c r="P153" s="2770"/>
      <c r="Q153" s="2770"/>
      <c r="R153" s="2770"/>
      <c r="S153" s="2770"/>
      <c r="T153" s="2770"/>
      <c r="U153" s="2770"/>
      <c r="V153" s="2770"/>
      <c r="W153" s="2770"/>
      <c r="X153" s="2770"/>
      <c r="Y153" s="2770"/>
      <c r="Z153" s="2770"/>
      <c r="AA153" s="2770"/>
      <c r="AB153" s="2770"/>
      <c r="AC153" s="2770"/>
      <c r="AD153" s="2770"/>
      <c r="AE153" s="2770"/>
      <c r="AF153" s="2770"/>
      <c r="AG153" s="2770"/>
      <c r="AH153" s="2770"/>
      <c r="AI153" s="2770"/>
      <c r="AJ153" s="2770"/>
      <c r="AK153" s="2770"/>
      <c r="AL153" s="2770"/>
      <c r="AM153" s="2825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820"/>
      <c r="B154" s="2820"/>
      <c r="C154" s="2822"/>
      <c r="D154" s="2541"/>
      <c r="E154" s="2823"/>
      <c r="F154" s="2824" t="s">
        <v>193</v>
      </c>
      <c r="G154" s="2835"/>
      <c r="H154" s="2824" t="s">
        <v>194</v>
      </c>
      <c r="I154" s="2835"/>
      <c r="J154" s="2824" t="s">
        <v>195</v>
      </c>
      <c r="K154" s="2835"/>
      <c r="L154" s="2824" t="s">
        <v>196</v>
      </c>
      <c r="M154" s="2835"/>
      <c r="N154" s="2824" t="s">
        <v>197</v>
      </c>
      <c r="O154" s="2835"/>
      <c r="P154" s="2826" t="s">
        <v>198</v>
      </c>
      <c r="Q154" s="2827"/>
      <c r="R154" s="2826" t="s">
        <v>199</v>
      </c>
      <c r="S154" s="2827"/>
      <c r="T154" s="2826" t="s">
        <v>200</v>
      </c>
      <c r="U154" s="2827"/>
      <c r="V154" s="2826" t="s">
        <v>201</v>
      </c>
      <c r="W154" s="2827"/>
      <c r="X154" s="2826" t="s">
        <v>202</v>
      </c>
      <c r="Y154" s="2827"/>
      <c r="Z154" s="2826" t="s">
        <v>203</v>
      </c>
      <c r="AA154" s="2827"/>
      <c r="AB154" s="2826" t="s">
        <v>204</v>
      </c>
      <c r="AC154" s="2827"/>
      <c r="AD154" s="2826" t="s">
        <v>205</v>
      </c>
      <c r="AE154" s="2827"/>
      <c r="AF154" s="2826" t="s">
        <v>206</v>
      </c>
      <c r="AG154" s="2827"/>
      <c r="AH154" s="2826" t="s">
        <v>207</v>
      </c>
      <c r="AI154" s="2827"/>
      <c r="AJ154" s="2826" t="s">
        <v>208</v>
      </c>
      <c r="AK154" s="2827"/>
      <c r="AL154" s="2826" t="s">
        <v>209</v>
      </c>
      <c r="AM154" s="2830"/>
      <c r="AN154" s="2546"/>
      <c r="AO154" s="2463"/>
      <c r="AP154" s="2463"/>
      <c r="AQ154" s="2546"/>
      <c r="AR154" s="2546"/>
      <c r="AS154" s="2546"/>
      <c r="AT154" s="2546"/>
      <c r="AU154" s="2822"/>
      <c r="AV154" s="2823"/>
      <c r="BV154" s="3"/>
      <c r="BW154" s="3"/>
    </row>
    <row r="155" spans="1:75" s="2" customFormat="1" x14ac:dyDescent="0.2">
      <c r="A155" s="2821"/>
      <c r="B155" s="2821"/>
      <c r="C155" s="698" t="s">
        <v>34</v>
      </c>
      <c r="D155" s="699" t="s">
        <v>35</v>
      </c>
      <c r="E155" s="428" t="s">
        <v>36</v>
      </c>
      <c r="F155" s="2322" t="s">
        <v>35</v>
      </c>
      <c r="G155" s="428" t="s">
        <v>36</v>
      </c>
      <c r="H155" s="2322" t="s">
        <v>35</v>
      </c>
      <c r="I155" s="428" t="s">
        <v>36</v>
      </c>
      <c r="J155" s="2322" t="s">
        <v>35</v>
      </c>
      <c r="K155" s="428" t="s">
        <v>36</v>
      </c>
      <c r="L155" s="2322" t="s">
        <v>35</v>
      </c>
      <c r="M155" s="428" t="s">
        <v>36</v>
      </c>
      <c r="N155" s="2322" t="s">
        <v>35</v>
      </c>
      <c r="O155" s="428" t="s">
        <v>36</v>
      </c>
      <c r="P155" s="2322" t="s">
        <v>35</v>
      </c>
      <c r="Q155" s="428" t="s">
        <v>36</v>
      </c>
      <c r="R155" s="2322" t="s">
        <v>35</v>
      </c>
      <c r="S155" s="428" t="s">
        <v>36</v>
      </c>
      <c r="T155" s="2322" t="s">
        <v>35</v>
      </c>
      <c r="U155" s="428" t="s">
        <v>36</v>
      </c>
      <c r="V155" s="2322" t="s">
        <v>35</v>
      </c>
      <c r="W155" s="428" t="s">
        <v>36</v>
      </c>
      <c r="X155" s="2322" t="s">
        <v>35</v>
      </c>
      <c r="Y155" s="428" t="s">
        <v>36</v>
      </c>
      <c r="Z155" s="2322" t="s">
        <v>35</v>
      </c>
      <c r="AA155" s="428" t="s">
        <v>36</v>
      </c>
      <c r="AB155" s="2322" t="s">
        <v>35</v>
      </c>
      <c r="AC155" s="428" t="s">
        <v>36</v>
      </c>
      <c r="AD155" s="2322" t="s">
        <v>35</v>
      </c>
      <c r="AE155" s="428" t="s">
        <v>36</v>
      </c>
      <c r="AF155" s="2322" t="s">
        <v>35</v>
      </c>
      <c r="AG155" s="428" t="s">
        <v>36</v>
      </c>
      <c r="AH155" s="2322" t="s">
        <v>35</v>
      </c>
      <c r="AI155" s="428" t="s">
        <v>36</v>
      </c>
      <c r="AJ155" s="2322" t="s">
        <v>35</v>
      </c>
      <c r="AK155" s="428" t="s">
        <v>36</v>
      </c>
      <c r="AL155" s="2322" t="s">
        <v>35</v>
      </c>
      <c r="AM155" s="194" t="s">
        <v>36</v>
      </c>
      <c r="AN155" s="2823"/>
      <c r="AO155" s="2459"/>
      <c r="AP155" s="2459"/>
      <c r="AQ155" s="2823"/>
      <c r="AR155" s="2823"/>
      <c r="AS155" s="2823"/>
      <c r="AT155" s="2823"/>
      <c r="AU155" s="430" t="s">
        <v>32</v>
      </c>
      <c r="AV155" s="430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2441" t="s">
        <v>38</v>
      </c>
      <c r="C156" s="2442">
        <f>SUM(D156+E156)</f>
        <v>0</v>
      </c>
      <c r="D156" s="2326">
        <f>SUM(F156+H156+J156+L156+N156+P156+R156+T156+V156+X156+Z156+AB156+AD156+AF156+AH156+AJ156+AL156)</f>
        <v>0</v>
      </c>
      <c r="E156" s="2443">
        <f>SUM(G156+I156+K156+M156+O156+Q156+S156+U156+W156+Y156+AA156+AC156+AE156+AG156+AI156+AK156+AM156)</f>
        <v>0</v>
      </c>
      <c r="F156" s="2444"/>
      <c r="G156" s="2445"/>
      <c r="H156" s="2444"/>
      <c r="I156" s="2445"/>
      <c r="J156" s="2444"/>
      <c r="K156" s="2446"/>
      <c r="L156" s="2444"/>
      <c r="M156" s="2446"/>
      <c r="N156" s="2444"/>
      <c r="O156" s="2446"/>
      <c r="P156" s="2444"/>
      <c r="Q156" s="2446"/>
      <c r="R156" s="2444"/>
      <c r="S156" s="2446"/>
      <c r="T156" s="2444"/>
      <c r="U156" s="2446"/>
      <c r="V156" s="2444"/>
      <c r="W156" s="2446"/>
      <c r="X156" s="2444"/>
      <c r="Y156" s="2446"/>
      <c r="Z156" s="2444"/>
      <c r="AA156" s="2446"/>
      <c r="AB156" s="2444"/>
      <c r="AC156" s="2446"/>
      <c r="AD156" s="2444"/>
      <c r="AE156" s="2446"/>
      <c r="AF156" s="2444"/>
      <c r="AG156" s="2446"/>
      <c r="AH156" s="2444"/>
      <c r="AI156" s="2446"/>
      <c r="AJ156" s="2444"/>
      <c r="AK156" s="2446"/>
      <c r="AL156" s="2447"/>
      <c r="AM156" s="2448"/>
      <c r="AN156" s="2445"/>
      <c r="AO156" s="2445"/>
      <c r="AP156" s="2445"/>
      <c r="AQ156" s="2445"/>
      <c r="AR156" s="2445"/>
      <c r="AS156" s="2445"/>
      <c r="AT156" s="2445"/>
      <c r="AU156" s="2445"/>
      <c r="AV156" s="2445"/>
      <c r="BV156" s="3"/>
      <c r="BW156" s="3"/>
    </row>
    <row r="157" spans="1:75" s="2" customFormat="1" x14ac:dyDescent="0.2">
      <c r="A157" s="2831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831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831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831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831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831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831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831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831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2832"/>
      <c r="B166" s="2333" t="s">
        <v>48</v>
      </c>
      <c r="C166" s="2334">
        <f t="shared" si="43"/>
        <v>0</v>
      </c>
      <c r="D166" s="2335">
        <f t="shared" si="45"/>
        <v>0</v>
      </c>
      <c r="E166" s="1960">
        <f t="shared" si="44"/>
        <v>0</v>
      </c>
      <c r="F166" s="2336">
        <f>SUM(F156:F165)</f>
        <v>0</v>
      </c>
      <c r="G166" s="1961">
        <f t="shared" ref="G166:AT166" si="46">SUM(G156:G165)</f>
        <v>0</v>
      </c>
      <c r="H166" s="2336">
        <f t="shared" si="46"/>
        <v>0</v>
      </c>
      <c r="I166" s="1961">
        <f t="shared" si="46"/>
        <v>0</v>
      </c>
      <c r="J166" s="2336">
        <f t="shared" si="46"/>
        <v>0</v>
      </c>
      <c r="K166" s="2337">
        <f t="shared" si="46"/>
        <v>0</v>
      </c>
      <c r="L166" s="2336">
        <f t="shared" si="46"/>
        <v>0</v>
      </c>
      <c r="M166" s="2337">
        <f t="shared" si="46"/>
        <v>0</v>
      </c>
      <c r="N166" s="2336">
        <f t="shared" si="46"/>
        <v>0</v>
      </c>
      <c r="O166" s="2337">
        <f t="shared" si="46"/>
        <v>0</v>
      </c>
      <c r="P166" s="2336">
        <f t="shared" si="46"/>
        <v>0</v>
      </c>
      <c r="Q166" s="2337">
        <f t="shared" si="46"/>
        <v>0</v>
      </c>
      <c r="R166" s="2336">
        <f t="shared" si="46"/>
        <v>0</v>
      </c>
      <c r="S166" s="2337">
        <f t="shared" si="46"/>
        <v>0</v>
      </c>
      <c r="T166" s="2336">
        <f t="shared" si="46"/>
        <v>0</v>
      </c>
      <c r="U166" s="2337">
        <f t="shared" si="46"/>
        <v>0</v>
      </c>
      <c r="V166" s="2336">
        <f t="shared" si="46"/>
        <v>0</v>
      </c>
      <c r="W166" s="2337">
        <f t="shared" si="46"/>
        <v>0</v>
      </c>
      <c r="X166" s="2336">
        <f t="shared" si="46"/>
        <v>0</v>
      </c>
      <c r="Y166" s="2337">
        <f t="shared" si="46"/>
        <v>0</v>
      </c>
      <c r="Z166" s="2336">
        <f t="shared" si="46"/>
        <v>0</v>
      </c>
      <c r="AA166" s="2337">
        <f t="shared" si="46"/>
        <v>0</v>
      </c>
      <c r="AB166" s="2336">
        <f t="shared" si="46"/>
        <v>0</v>
      </c>
      <c r="AC166" s="2337">
        <f t="shared" si="46"/>
        <v>0</v>
      </c>
      <c r="AD166" s="2336">
        <f t="shared" si="46"/>
        <v>0</v>
      </c>
      <c r="AE166" s="2337">
        <f t="shared" si="46"/>
        <v>0</v>
      </c>
      <c r="AF166" s="2336">
        <f t="shared" si="46"/>
        <v>0</v>
      </c>
      <c r="AG166" s="2337">
        <f t="shared" si="46"/>
        <v>0</v>
      </c>
      <c r="AH166" s="2336">
        <f t="shared" si="46"/>
        <v>0</v>
      </c>
      <c r="AI166" s="2337">
        <f t="shared" si="46"/>
        <v>0</v>
      </c>
      <c r="AJ166" s="2336">
        <f t="shared" si="46"/>
        <v>0</v>
      </c>
      <c r="AK166" s="2337">
        <f t="shared" si="46"/>
        <v>0</v>
      </c>
      <c r="AL166" s="2338">
        <f t="shared" si="46"/>
        <v>0</v>
      </c>
      <c r="AM166" s="2339">
        <f t="shared" si="46"/>
        <v>0</v>
      </c>
      <c r="AN166" s="1961">
        <f t="shared" si="46"/>
        <v>0</v>
      </c>
      <c r="AO166" s="1961">
        <f t="shared" si="46"/>
        <v>0</v>
      </c>
      <c r="AP166" s="1961">
        <f t="shared" si="46"/>
        <v>0</v>
      </c>
      <c r="AQ166" s="1961">
        <f t="shared" si="46"/>
        <v>0</v>
      </c>
      <c r="AR166" s="1961">
        <f t="shared" si="46"/>
        <v>0</v>
      </c>
      <c r="AS166" s="1961">
        <f t="shared" si="46"/>
        <v>0</v>
      </c>
      <c r="AT166" s="1961">
        <f t="shared" si="46"/>
        <v>0</v>
      </c>
      <c r="AU166" s="1961">
        <f>SUM(AU156:AU165)</f>
        <v>0</v>
      </c>
      <c r="AV166" s="1961">
        <f>SUM(AV156:AV165)</f>
        <v>0</v>
      </c>
      <c r="BV166" s="3"/>
      <c r="BW166" s="3"/>
    </row>
    <row r="167" spans="1:130" x14ac:dyDescent="0.2">
      <c r="A167" s="2833" t="s">
        <v>49</v>
      </c>
      <c r="B167" s="2834"/>
      <c r="C167" s="2442">
        <f t="shared" si="43"/>
        <v>0</v>
      </c>
      <c r="D167" s="2326">
        <f>SUM(F167+H167+J167+L167+N167+P167+R167+T167+V167+X167+Z167+AB167+AD167+AF167+AH167+AJ167+AL167)</f>
        <v>0</v>
      </c>
      <c r="E167" s="2443">
        <f>SUM(G167+I167+K167+M167+O167+Q167+S167+U167+W167+Y167+AA167+AC167+AE167+AG167+AI167+AK167+AM167)</f>
        <v>0</v>
      </c>
      <c r="F167" s="2444"/>
      <c r="G167" s="2445"/>
      <c r="H167" s="2444"/>
      <c r="I167" s="2445"/>
      <c r="J167" s="2444"/>
      <c r="K167" s="2446"/>
      <c r="L167" s="2444"/>
      <c r="M167" s="2446"/>
      <c r="N167" s="2444"/>
      <c r="O167" s="2446"/>
      <c r="P167" s="2444"/>
      <c r="Q167" s="2446"/>
      <c r="R167" s="2444"/>
      <c r="S167" s="2446"/>
      <c r="T167" s="2444"/>
      <c r="U167" s="2446"/>
      <c r="V167" s="2444"/>
      <c r="W167" s="2446"/>
      <c r="X167" s="2444"/>
      <c r="Y167" s="2446"/>
      <c r="Z167" s="2444"/>
      <c r="AA167" s="2446"/>
      <c r="AB167" s="2444"/>
      <c r="AC167" s="2446"/>
      <c r="AD167" s="2444"/>
      <c r="AE167" s="2446"/>
      <c r="AF167" s="2444"/>
      <c r="AG167" s="2446"/>
      <c r="AH167" s="2444"/>
      <c r="AI167" s="2446"/>
      <c r="AJ167" s="2444"/>
      <c r="AK167" s="2446"/>
      <c r="AL167" s="2447"/>
      <c r="AM167" s="2448"/>
      <c r="AN167" s="2445"/>
      <c r="AO167" s="2445"/>
      <c r="AP167" s="2445"/>
      <c r="AQ167" s="2445"/>
      <c r="AR167" s="2445"/>
      <c r="AS167" s="2445"/>
      <c r="AT167" s="2445"/>
      <c r="AU167" s="2445"/>
      <c r="AV167" s="2445"/>
      <c r="BV167" s="3"/>
      <c r="BW167" s="3"/>
    </row>
    <row r="168" spans="1:130" x14ac:dyDescent="0.2">
      <c r="A168" s="2828" t="s">
        <v>214</v>
      </c>
      <c r="B168" s="2829"/>
      <c r="C168" s="2127">
        <f t="shared" si="43"/>
        <v>0</v>
      </c>
      <c r="D168" s="979">
        <f>SUM(F168+H168+J168+L168+N168+P168+R168+T168+V168+X168+Z168+AB168+AD168+AF168+AH168+AJ168+AL168)</f>
        <v>0</v>
      </c>
      <c r="E168" s="231">
        <f>SUM(G168+I168+K168+M168+O168+Q168+S168+U168+W168+Y168+AA168+AC168+AE168+AG168+AI168+AK168+AM168)</f>
        <v>0</v>
      </c>
      <c r="F168" s="2128"/>
      <c r="G168" s="232"/>
      <c r="H168" s="2128"/>
      <c r="I168" s="232"/>
      <c r="J168" s="2128"/>
      <c r="K168" s="2164"/>
      <c r="L168" s="2128"/>
      <c r="M168" s="2164"/>
      <c r="N168" s="2128"/>
      <c r="O168" s="2164"/>
      <c r="P168" s="2128"/>
      <c r="Q168" s="2164"/>
      <c r="R168" s="2128"/>
      <c r="S168" s="2164"/>
      <c r="T168" s="2128"/>
      <c r="U168" s="2164"/>
      <c r="V168" s="2128"/>
      <c r="W168" s="2164"/>
      <c r="X168" s="2128"/>
      <c r="Y168" s="2164"/>
      <c r="Z168" s="2128"/>
      <c r="AA168" s="2164"/>
      <c r="AB168" s="2128"/>
      <c r="AC168" s="2164"/>
      <c r="AD168" s="2128"/>
      <c r="AE168" s="2164"/>
      <c r="AF168" s="2128"/>
      <c r="AG168" s="2164"/>
      <c r="AH168" s="2128"/>
      <c r="AI168" s="2164"/>
      <c r="AJ168" s="2128"/>
      <c r="AK168" s="2164"/>
      <c r="AL168" s="2449"/>
      <c r="AM168" s="2165"/>
      <c r="AN168" s="232"/>
      <c r="AO168" s="232"/>
      <c r="AP168" s="232"/>
      <c r="AQ168" s="232"/>
      <c r="AR168" s="232"/>
      <c r="AS168" s="232"/>
      <c r="AT168" s="232"/>
      <c r="AU168" s="232"/>
      <c r="AV168" s="232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1835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",[8]NOMBRE!B2," - ","( ",[8]NOMBRE!C2,[8]NOMBRE!D2,[8]NOMBRE!E2,[8]NOMBRE!F2,[8]NOMBRE!G2,"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",[8]NOMBRE!B6," - ","( ",[8]NOMBRE!C6,[8]NOMBRE!D6," )")</f>
        <v>MES: JULIO - ( 07 )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",[8]NOMBRE!B7)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2166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5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607" t="s">
        <v>3</v>
      </c>
      <c r="B10" s="2607" t="s">
        <v>4</v>
      </c>
      <c r="C10" s="2454" t="s">
        <v>5</v>
      </c>
      <c r="D10" s="2455"/>
      <c r="E10" s="2456"/>
      <c r="F10" s="2836" t="s">
        <v>6</v>
      </c>
      <c r="G10" s="2741"/>
      <c r="H10" s="2741"/>
      <c r="I10" s="2741"/>
      <c r="J10" s="2741"/>
      <c r="K10" s="2741"/>
      <c r="L10" s="2741"/>
      <c r="M10" s="2741"/>
      <c r="N10" s="2741"/>
      <c r="O10" s="2741"/>
      <c r="P10" s="2741"/>
      <c r="Q10" s="2741"/>
      <c r="R10" s="2741"/>
      <c r="S10" s="2741"/>
      <c r="T10" s="2741"/>
      <c r="U10" s="2741"/>
      <c r="V10" s="2741"/>
      <c r="W10" s="2741"/>
      <c r="X10" s="2741"/>
      <c r="Y10" s="2741"/>
      <c r="Z10" s="2741"/>
      <c r="AA10" s="2741"/>
      <c r="AB10" s="2741"/>
      <c r="AC10" s="2741"/>
      <c r="AD10" s="2741"/>
      <c r="AE10" s="2741"/>
      <c r="AF10" s="2741"/>
      <c r="AG10" s="2741"/>
      <c r="AH10" s="2741"/>
      <c r="AI10" s="2741"/>
      <c r="AJ10" s="2741"/>
      <c r="AK10" s="2741"/>
      <c r="AL10" s="2741"/>
      <c r="AM10" s="2837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778"/>
      <c r="B11" s="2778"/>
      <c r="C11" s="2813"/>
      <c r="D11" s="2458"/>
      <c r="E11" s="2459"/>
      <c r="F11" s="2836" t="s">
        <v>15</v>
      </c>
      <c r="G11" s="2787"/>
      <c r="H11" s="2836" t="s">
        <v>16</v>
      </c>
      <c r="I11" s="2787"/>
      <c r="J11" s="2836" t="s">
        <v>17</v>
      </c>
      <c r="K11" s="2787"/>
      <c r="L11" s="2836" t="s">
        <v>18</v>
      </c>
      <c r="M11" s="2787"/>
      <c r="N11" s="2836" t="s">
        <v>19</v>
      </c>
      <c r="O11" s="2787"/>
      <c r="P11" s="2838" t="s">
        <v>20</v>
      </c>
      <c r="Q11" s="2784"/>
      <c r="R11" s="2838" t="s">
        <v>21</v>
      </c>
      <c r="S11" s="2784"/>
      <c r="T11" s="2838" t="s">
        <v>22</v>
      </c>
      <c r="U11" s="2784"/>
      <c r="V11" s="2838" t="s">
        <v>23</v>
      </c>
      <c r="W11" s="2784"/>
      <c r="X11" s="2838" t="s">
        <v>24</v>
      </c>
      <c r="Y11" s="2784"/>
      <c r="Z11" s="2838" t="s">
        <v>25</v>
      </c>
      <c r="AA11" s="2784"/>
      <c r="AB11" s="2838" t="s">
        <v>26</v>
      </c>
      <c r="AC11" s="2784"/>
      <c r="AD11" s="2838" t="s">
        <v>27</v>
      </c>
      <c r="AE11" s="2784"/>
      <c r="AF11" s="2838" t="s">
        <v>28</v>
      </c>
      <c r="AG11" s="2784"/>
      <c r="AH11" s="2838" t="s">
        <v>29</v>
      </c>
      <c r="AI11" s="2784"/>
      <c r="AJ11" s="2838" t="s">
        <v>30</v>
      </c>
      <c r="AK11" s="2784"/>
      <c r="AL11" s="2838" t="s">
        <v>31</v>
      </c>
      <c r="AM11" s="2839"/>
      <c r="AN11" s="2463"/>
      <c r="AO11" s="2463"/>
      <c r="AP11" s="2463"/>
      <c r="AQ11" s="2463"/>
      <c r="AR11" s="2463"/>
      <c r="AS11" s="2463"/>
      <c r="AT11" s="2463"/>
      <c r="AU11" s="2840" t="s">
        <v>32</v>
      </c>
      <c r="AV11" s="2840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795"/>
      <c r="B12" s="2795"/>
      <c r="C12" s="573" t="s">
        <v>34</v>
      </c>
      <c r="D12" s="668" t="s">
        <v>35</v>
      </c>
      <c r="E12" s="426" t="s">
        <v>36</v>
      </c>
      <c r="F12" s="1894" t="s">
        <v>35</v>
      </c>
      <c r="G12" s="426" t="s">
        <v>36</v>
      </c>
      <c r="H12" s="1894" t="s">
        <v>35</v>
      </c>
      <c r="I12" s="426" t="s">
        <v>36</v>
      </c>
      <c r="J12" s="1894" t="s">
        <v>35</v>
      </c>
      <c r="K12" s="426" t="s">
        <v>36</v>
      </c>
      <c r="L12" s="1894" t="s">
        <v>35</v>
      </c>
      <c r="M12" s="426" t="s">
        <v>36</v>
      </c>
      <c r="N12" s="1894" t="s">
        <v>35</v>
      </c>
      <c r="O12" s="426" t="s">
        <v>36</v>
      </c>
      <c r="P12" s="1894" t="s">
        <v>35</v>
      </c>
      <c r="Q12" s="426" t="s">
        <v>36</v>
      </c>
      <c r="R12" s="1894" t="s">
        <v>35</v>
      </c>
      <c r="S12" s="426" t="s">
        <v>36</v>
      </c>
      <c r="T12" s="1894" t="s">
        <v>35</v>
      </c>
      <c r="U12" s="426" t="s">
        <v>36</v>
      </c>
      <c r="V12" s="1894" t="s">
        <v>35</v>
      </c>
      <c r="W12" s="426" t="s">
        <v>36</v>
      </c>
      <c r="X12" s="1894" t="s">
        <v>35</v>
      </c>
      <c r="Y12" s="426" t="s">
        <v>36</v>
      </c>
      <c r="Z12" s="1894" t="s">
        <v>35</v>
      </c>
      <c r="AA12" s="426" t="s">
        <v>36</v>
      </c>
      <c r="AB12" s="1894" t="s">
        <v>35</v>
      </c>
      <c r="AC12" s="426" t="s">
        <v>36</v>
      </c>
      <c r="AD12" s="1894" t="s">
        <v>35</v>
      </c>
      <c r="AE12" s="426" t="s">
        <v>36</v>
      </c>
      <c r="AF12" s="1894" t="s">
        <v>35</v>
      </c>
      <c r="AG12" s="426" t="s">
        <v>36</v>
      </c>
      <c r="AH12" s="1894" t="s">
        <v>35</v>
      </c>
      <c r="AI12" s="426" t="s">
        <v>36</v>
      </c>
      <c r="AJ12" s="1894" t="s">
        <v>35</v>
      </c>
      <c r="AK12" s="426" t="s">
        <v>36</v>
      </c>
      <c r="AL12" s="1894" t="s">
        <v>35</v>
      </c>
      <c r="AM12" s="20" t="s">
        <v>36</v>
      </c>
      <c r="AN12" s="2459"/>
      <c r="AO12" s="2459"/>
      <c r="AP12" s="2459"/>
      <c r="AQ12" s="2459"/>
      <c r="AR12" s="2459"/>
      <c r="AS12" s="2459"/>
      <c r="AT12" s="2459"/>
      <c r="AU12" s="2840"/>
      <c r="AV12" s="2840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611" t="s">
        <v>37</v>
      </c>
      <c r="B13" s="2167" t="s">
        <v>38</v>
      </c>
      <c r="C13" s="2154">
        <f t="shared" ref="C13:C27" si="0">SUM(D13+E13)</f>
        <v>0</v>
      </c>
      <c r="D13" s="2149">
        <f>SUM(F13+H13+J13+L13+N13+P13+R13+T13+V13+X13+Z13+AB13+AD13+AF13+AH13+AJ13+AL13)</f>
        <v>0</v>
      </c>
      <c r="E13" s="1917">
        <f>SUM(G13+I13+K13+M13+O13+Q13+S13+U13+W13+Y13+AA13+AC13+AE13+AG13+AI13+AK13+AM13)</f>
        <v>0</v>
      </c>
      <c r="F13" s="2151"/>
      <c r="G13" s="1899"/>
      <c r="H13" s="2151"/>
      <c r="I13" s="1899"/>
      <c r="J13" s="2151"/>
      <c r="K13" s="2150"/>
      <c r="L13" s="2151"/>
      <c r="M13" s="2150"/>
      <c r="N13" s="2151"/>
      <c r="O13" s="2150"/>
      <c r="P13" s="2151"/>
      <c r="Q13" s="2150"/>
      <c r="R13" s="2151"/>
      <c r="S13" s="2150"/>
      <c r="T13" s="2151"/>
      <c r="U13" s="2150"/>
      <c r="V13" s="2151"/>
      <c r="W13" s="2150"/>
      <c r="X13" s="2151"/>
      <c r="Y13" s="2150"/>
      <c r="Z13" s="2151"/>
      <c r="AA13" s="2150"/>
      <c r="AB13" s="2151"/>
      <c r="AC13" s="2150"/>
      <c r="AD13" s="2151"/>
      <c r="AE13" s="2150"/>
      <c r="AF13" s="2151"/>
      <c r="AG13" s="2150"/>
      <c r="AH13" s="2151"/>
      <c r="AI13" s="2150"/>
      <c r="AJ13" s="2151"/>
      <c r="AK13" s="2150"/>
      <c r="AL13" s="2152"/>
      <c r="AM13" s="2153"/>
      <c r="AN13" s="1899"/>
      <c r="AO13" s="1899"/>
      <c r="AP13" s="1899"/>
      <c r="AQ13" s="1899"/>
      <c r="AR13" s="1899"/>
      <c r="AS13" s="1899"/>
      <c r="AT13" s="2168"/>
      <c r="AU13" s="1899"/>
      <c r="AV13" s="1899"/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788"/>
      <c r="B14" s="24" t="s">
        <v>39</v>
      </c>
      <c r="C14" s="25">
        <f t="shared" si="0"/>
        <v>180</v>
      </c>
      <c r="D14" s="26">
        <f t="shared" ref="D14:E27" si="4">SUM(F14+H14+J14+L14+N14+P14+R14+T14+V14+X14+Z14+AB14+AD14+AF14+AH14+AJ14+AL14)</f>
        <v>41</v>
      </c>
      <c r="E14" s="27">
        <f t="shared" si="4"/>
        <v>139</v>
      </c>
      <c r="F14" s="28">
        <v>0</v>
      </c>
      <c r="G14" s="29">
        <v>0</v>
      </c>
      <c r="H14" s="28">
        <v>0</v>
      </c>
      <c r="I14" s="29">
        <v>0</v>
      </c>
      <c r="J14" s="28">
        <v>15</v>
      </c>
      <c r="K14" s="30">
        <v>57</v>
      </c>
      <c r="L14" s="28">
        <v>25</v>
      </c>
      <c r="M14" s="30">
        <v>79</v>
      </c>
      <c r="N14" s="28">
        <v>1</v>
      </c>
      <c r="O14" s="30">
        <v>1</v>
      </c>
      <c r="P14" s="28">
        <v>0</v>
      </c>
      <c r="Q14" s="30">
        <v>0</v>
      </c>
      <c r="R14" s="28">
        <v>0</v>
      </c>
      <c r="S14" s="30">
        <v>0</v>
      </c>
      <c r="T14" s="28">
        <v>0</v>
      </c>
      <c r="U14" s="30">
        <v>1</v>
      </c>
      <c r="V14" s="28">
        <v>0</v>
      </c>
      <c r="W14" s="30">
        <v>0</v>
      </c>
      <c r="X14" s="28">
        <v>0</v>
      </c>
      <c r="Y14" s="30">
        <v>0</v>
      </c>
      <c r="Z14" s="28">
        <v>0</v>
      </c>
      <c r="AA14" s="30">
        <v>0</v>
      </c>
      <c r="AB14" s="28">
        <v>0</v>
      </c>
      <c r="AC14" s="30">
        <v>1</v>
      </c>
      <c r="AD14" s="28">
        <v>0</v>
      </c>
      <c r="AE14" s="30">
        <v>0</v>
      </c>
      <c r="AF14" s="28">
        <v>0</v>
      </c>
      <c r="AG14" s="30">
        <v>0</v>
      </c>
      <c r="AH14" s="28">
        <v>0</v>
      </c>
      <c r="AI14" s="30">
        <v>0</v>
      </c>
      <c r="AJ14" s="28">
        <v>0</v>
      </c>
      <c r="AK14" s="30">
        <v>0</v>
      </c>
      <c r="AL14" s="31">
        <v>0</v>
      </c>
      <c r="AM14" s="32">
        <v>0</v>
      </c>
      <c r="AN14" s="29">
        <v>180</v>
      </c>
      <c r="AO14" s="29">
        <v>0</v>
      </c>
      <c r="AP14" s="29">
        <v>43</v>
      </c>
      <c r="AQ14" s="29">
        <v>0</v>
      </c>
      <c r="AR14" s="29">
        <v>0</v>
      </c>
      <c r="AS14" s="29">
        <v>0</v>
      </c>
      <c r="AT14" s="33"/>
      <c r="AU14" s="29">
        <v>0</v>
      </c>
      <c r="AV14" s="29">
        <v>7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788"/>
      <c r="B15" s="24" t="s">
        <v>40</v>
      </c>
      <c r="C15" s="25">
        <f t="shared" si="0"/>
        <v>165</v>
      </c>
      <c r="D15" s="26">
        <f t="shared" si="4"/>
        <v>79</v>
      </c>
      <c r="E15" s="27">
        <f t="shared" si="4"/>
        <v>86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1</v>
      </c>
      <c r="M15" s="30">
        <v>0</v>
      </c>
      <c r="N15" s="28">
        <v>6</v>
      </c>
      <c r="O15" s="30">
        <v>1</v>
      </c>
      <c r="P15" s="28">
        <v>5</v>
      </c>
      <c r="Q15" s="30">
        <v>0</v>
      </c>
      <c r="R15" s="28">
        <v>12</v>
      </c>
      <c r="S15" s="30">
        <v>8</v>
      </c>
      <c r="T15" s="28">
        <v>10</v>
      </c>
      <c r="U15" s="30">
        <v>3</v>
      </c>
      <c r="V15" s="28">
        <v>5</v>
      </c>
      <c r="W15" s="30">
        <v>6</v>
      </c>
      <c r="X15" s="28">
        <v>6</v>
      </c>
      <c r="Y15" s="30">
        <v>4</v>
      </c>
      <c r="Z15" s="28">
        <v>11</v>
      </c>
      <c r="AA15" s="30">
        <v>19</v>
      </c>
      <c r="AB15" s="28">
        <v>4</v>
      </c>
      <c r="AC15" s="30">
        <v>19</v>
      </c>
      <c r="AD15" s="28">
        <v>8</v>
      </c>
      <c r="AE15" s="30">
        <v>11</v>
      </c>
      <c r="AF15" s="28">
        <v>5</v>
      </c>
      <c r="AG15" s="30">
        <v>8</v>
      </c>
      <c r="AH15" s="28">
        <v>4</v>
      </c>
      <c r="AI15" s="30">
        <v>5</v>
      </c>
      <c r="AJ15" s="28">
        <v>0</v>
      </c>
      <c r="AK15" s="30">
        <v>1</v>
      </c>
      <c r="AL15" s="31">
        <v>2</v>
      </c>
      <c r="AM15" s="32">
        <v>1</v>
      </c>
      <c r="AN15" s="29">
        <v>165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788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/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33"/>
      <c r="AU16" s="29">
        <v>0</v>
      </c>
      <c r="AV16" s="29">
        <v>0</v>
      </c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788"/>
      <c r="B17" s="24" t="s">
        <v>42</v>
      </c>
      <c r="C17" s="25">
        <f t="shared" si="0"/>
        <v>106</v>
      </c>
      <c r="D17" s="26">
        <f t="shared" si="4"/>
        <v>53</v>
      </c>
      <c r="E17" s="27">
        <f t="shared" si="4"/>
        <v>53</v>
      </c>
      <c r="F17" s="28">
        <v>0</v>
      </c>
      <c r="G17" s="29">
        <v>0</v>
      </c>
      <c r="H17" s="28">
        <v>0</v>
      </c>
      <c r="I17" s="29">
        <v>0</v>
      </c>
      <c r="J17" s="28">
        <v>4</v>
      </c>
      <c r="K17" s="30">
        <v>10</v>
      </c>
      <c r="L17" s="28">
        <v>11</v>
      </c>
      <c r="M17" s="30">
        <v>12</v>
      </c>
      <c r="N17" s="28">
        <v>4</v>
      </c>
      <c r="O17" s="30">
        <v>4</v>
      </c>
      <c r="P17" s="28">
        <v>9</v>
      </c>
      <c r="Q17" s="30">
        <v>3</v>
      </c>
      <c r="R17" s="28">
        <v>12</v>
      </c>
      <c r="S17" s="30">
        <v>2</v>
      </c>
      <c r="T17" s="28">
        <v>5</v>
      </c>
      <c r="U17" s="30">
        <v>0</v>
      </c>
      <c r="V17" s="28">
        <v>1</v>
      </c>
      <c r="W17" s="30">
        <v>4</v>
      </c>
      <c r="X17" s="28">
        <v>1</v>
      </c>
      <c r="Y17" s="30">
        <v>4</v>
      </c>
      <c r="Z17" s="28">
        <v>0</v>
      </c>
      <c r="AA17" s="30">
        <v>4</v>
      </c>
      <c r="AB17" s="28">
        <v>2</v>
      </c>
      <c r="AC17" s="30">
        <v>5</v>
      </c>
      <c r="AD17" s="28">
        <v>2</v>
      </c>
      <c r="AE17" s="30">
        <v>4</v>
      </c>
      <c r="AF17" s="28">
        <v>1</v>
      </c>
      <c r="AG17" s="30">
        <v>1</v>
      </c>
      <c r="AH17" s="28">
        <v>1</v>
      </c>
      <c r="AI17" s="30">
        <v>0</v>
      </c>
      <c r="AJ17" s="28">
        <v>0</v>
      </c>
      <c r="AK17" s="30">
        <v>0</v>
      </c>
      <c r="AL17" s="31">
        <v>0</v>
      </c>
      <c r="AM17" s="32">
        <v>0</v>
      </c>
      <c r="AN17" s="29">
        <v>106</v>
      </c>
      <c r="AO17" s="29">
        <v>0</v>
      </c>
      <c r="AP17" s="29">
        <v>16</v>
      </c>
      <c r="AQ17" s="29">
        <v>0</v>
      </c>
      <c r="AR17" s="29">
        <v>0</v>
      </c>
      <c r="AS17" s="29">
        <v>0</v>
      </c>
      <c r="AT17" s="33"/>
      <c r="AU17" s="29">
        <v>0</v>
      </c>
      <c r="AV17" s="29">
        <v>0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788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/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33"/>
      <c r="AU18" s="29">
        <v>0</v>
      </c>
      <c r="AV18" s="29">
        <v>0</v>
      </c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788"/>
      <c r="B19" s="24" t="s">
        <v>44</v>
      </c>
      <c r="C19" s="34">
        <f t="shared" si="0"/>
        <v>97</v>
      </c>
      <c r="D19" s="35">
        <f t="shared" si="4"/>
        <v>47</v>
      </c>
      <c r="E19" s="36">
        <f t="shared" si="4"/>
        <v>50</v>
      </c>
      <c r="F19" s="37">
        <v>2</v>
      </c>
      <c r="G19" s="38">
        <v>1</v>
      </c>
      <c r="H19" s="37">
        <v>13</v>
      </c>
      <c r="I19" s="38">
        <v>6</v>
      </c>
      <c r="J19" s="37">
        <v>17</v>
      </c>
      <c r="K19" s="39">
        <v>32</v>
      </c>
      <c r="L19" s="37">
        <v>15</v>
      </c>
      <c r="M19" s="39">
        <v>11</v>
      </c>
      <c r="N19" s="37">
        <v>0</v>
      </c>
      <c r="O19" s="39">
        <v>0</v>
      </c>
      <c r="P19" s="37">
        <v>0</v>
      </c>
      <c r="Q19" s="39">
        <v>0</v>
      </c>
      <c r="R19" s="37">
        <v>0</v>
      </c>
      <c r="S19" s="39">
        <v>0</v>
      </c>
      <c r="T19" s="37">
        <v>0</v>
      </c>
      <c r="U19" s="39">
        <v>0</v>
      </c>
      <c r="V19" s="37">
        <v>0</v>
      </c>
      <c r="W19" s="39">
        <v>0</v>
      </c>
      <c r="X19" s="37">
        <v>0</v>
      </c>
      <c r="Y19" s="39">
        <v>0</v>
      </c>
      <c r="Z19" s="37">
        <v>0</v>
      </c>
      <c r="AA19" s="39">
        <v>0</v>
      </c>
      <c r="AB19" s="37">
        <v>0</v>
      </c>
      <c r="AC19" s="39">
        <v>0</v>
      </c>
      <c r="AD19" s="37">
        <v>0</v>
      </c>
      <c r="AE19" s="39">
        <v>0</v>
      </c>
      <c r="AF19" s="37">
        <v>0</v>
      </c>
      <c r="AG19" s="39">
        <v>0</v>
      </c>
      <c r="AH19" s="37">
        <v>0</v>
      </c>
      <c r="AI19" s="39">
        <v>0</v>
      </c>
      <c r="AJ19" s="37">
        <v>0</v>
      </c>
      <c r="AK19" s="39">
        <v>0</v>
      </c>
      <c r="AL19" s="40">
        <v>0</v>
      </c>
      <c r="AM19" s="41">
        <v>0</v>
      </c>
      <c r="AN19" s="38">
        <v>97</v>
      </c>
      <c r="AO19" s="38">
        <v>2</v>
      </c>
      <c r="AP19" s="38">
        <v>16</v>
      </c>
      <c r="AQ19" s="38">
        <v>0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788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/>
      <c r="AO20" s="38"/>
      <c r="AP20" s="38"/>
      <c r="AQ20" s="38"/>
      <c r="AR20" s="38"/>
      <c r="AS20" s="38"/>
      <c r="AT20" s="42"/>
      <c r="AU20" s="38"/>
      <c r="AV20" s="38"/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788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/>
      <c r="AO21" s="38"/>
      <c r="AP21" s="38"/>
      <c r="AQ21" s="38"/>
      <c r="AR21" s="38"/>
      <c r="AS21" s="38"/>
      <c r="AT21" s="42"/>
      <c r="AU21" s="38"/>
      <c r="AV21" s="38"/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788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/>
      <c r="AO22" s="38"/>
      <c r="AP22" s="38"/>
      <c r="AQ22" s="38"/>
      <c r="AR22" s="38"/>
      <c r="AS22" s="38"/>
      <c r="AT22" s="42"/>
      <c r="AU22" s="38"/>
      <c r="AV22" s="38"/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792"/>
      <c r="B23" s="1975" t="s">
        <v>48</v>
      </c>
      <c r="C23" s="1976">
        <f t="shared" si="0"/>
        <v>548</v>
      </c>
      <c r="D23" s="2169">
        <f t="shared" si="4"/>
        <v>220</v>
      </c>
      <c r="E23" s="1911">
        <f t="shared" si="4"/>
        <v>328</v>
      </c>
      <c r="F23" s="1978">
        <f>SUM(F13:F22)</f>
        <v>2</v>
      </c>
      <c r="G23" s="1979">
        <f t="shared" ref="G23:AS23" si="11">SUM(G13:G22)</f>
        <v>1</v>
      </c>
      <c r="H23" s="1978">
        <f t="shared" si="11"/>
        <v>13</v>
      </c>
      <c r="I23" s="1979">
        <f t="shared" si="11"/>
        <v>6</v>
      </c>
      <c r="J23" s="1978">
        <f t="shared" si="11"/>
        <v>36</v>
      </c>
      <c r="K23" s="2170">
        <f t="shared" si="11"/>
        <v>99</v>
      </c>
      <c r="L23" s="1978">
        <f t="shared" si="11"/>
        <v>52</v>
      </c>
      <c r="M23" s="2170">
        <f t="shared" si="11"/>
        <v>102</v>
      </c>
      <c r="N23" s="1978">
        <f t="shared" si="11"/>
        <v>11</v>
      </c>
      <c r="O23" s="2170">
        <f t="shared" si="11"/>
        <v>6</v>
      </c>
      <c r="P23" s="1978">
        <f t="shared" si="11"/>
        <v>14</v>
      </c>
      <c r="Q23" s="2170">
        <f t="shared" si="11"/>
        <v>3</v>
      </c>
      <c r="R23" s="1978">
        <f t="shared" si="11"/>
        <v>24</v>
      </c>
      <c r="S23" s="2170">
        <f t="shared" si="11"/>
        <v>10</v>
      </c>
      <c r="T23" s="1978">
        <f t="shared" si="11"/>
        <v>15</v>
      </c>
      <c r="U23" s="2170">
        <f t="shared" si="11"/>
        <v>4</v>
      </c>
      <c r="V23" s="1978">
        <f t="shared" si="11"/>
        <v>6</v>
      </c>
      <c r="W23" s="2170">
        <f t="shared" si="11"/>
        <v>10</v>
      </c>
      <c r="X23" s="1978">
        <f t="shared" si="11"/>
        <v>7</v>
      </c>
      <c r="Y23" s="2170">
        <f t="shared" si="11"/>
        <v>8</v>
      </c>
      <c r="Z23" s="1978">
        <f t="shared" si="11"/>
        <v>11</v>
      </c>
      <c r="AA23" s="2170">
        <f t="shared" si="11"/>
        <v>23</v>
      </c>
      <c r="AB23" s="1978">
        <f t="shared" si="11"/>
        <v>6</v>
      </c>
      <c r="AC23" s="2170">
        <f t="shared" si="11"/>
        <v>25</v>
      </c>
      <c r="AD23" s="1978">
        <f t="shared" si="11"/>
        <v>10</v>
      </c>
      <c r="AE23" s="2170">
        <f t="shared" si="11"/>
        <v>15</v>
      </c>
      <c r="AF23" s="1978">
        <f t="shared" si="11"/>
        <v>6</v>
      </c>
      <c r="AG23" s="2170">
        <f t="shared" si="11"/>
        <v>9</v>
      </c>
      <c r="AH23" s="1978">
        <f t="shared" si="11"/>
        <v>5</v>
      </c>
      <c r="AI23" s="2170">
        <f t="shared" si="11"/>
        <v>5</v>
      </c>
      <c r="AJ23" s="1978">
        <f t="shared" si="11"/>
        <v>0</v>
      </c>
      <c r="AK23" s="2170">
        <f t="shared" si="11"/>
        <v>1</v>
      </c>
      <c r="AL23" s="1981">
        <f t="shared" si="11"/>
        <v>2</v>
      </c>
      <c r="AM23" s="2171">
        <f t="shared" si="11"/>
        <v>1</v>
      </c>
      <c r="AN23" s="1979">
        <f t="shared" si="11"/>
        <v>548</v>
      </c>
      <c r="AO23" s="1979">
        <f t="shared" si="11"/>
        <v>2</v>
      </c>
      <c r="AP23" s="1979">
        <f>SUM(AP13:AP22)</f>
        <v>75</v>
      </c>
      <c r="AQ23" s="1979">
        <f t="shared" si="11"/>
        <v>0</v>
      </c>
      <c r="AR23" s="1979">
        <f t="shared" si="11"/>
        <v>0</v>
      </c>
      <c r="AS23" s="1979">
        <f t="shared" si="11"/>
        <v>0</v>
      </c>
      <c r="AT23" s="1983"/>
      <c r="AU23" s="1979">
        <f>SUM(AU13:AU22)</f>
        <v>0</v>
      </c>
      <c r="AV23" s="1979">
        <f>SUM(AV13:AV22)</f>
        <v>7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841" t="s">
        <v>49</v>
      </c>
      <c r="B24" s="2791"/>
      <c r="C24" s="1909">
        <f t="shared" si="0"/>
        <v>80</v>
      </c>
      <c r="D24" s="1910">
        <f t="shared" si="4"/>
        <v>50</v>
      </c>
      <c r="E24" s="1911">
        <f t="shared" si="4"/>
        <v>30</v>
      </c>
      <c r="F24" s="1912">
        <v>0</v>
      </c>
      <c r="G24" s="1985">
        <v>0</v>
      </c>
      <c r="H24" s="1912">
        <v>0</v>
      </c>
      <c r="I24" s="1985">
        <v>0</v>
      </c>
      <c r="J24" s="1912">
        <v>0</v>
      </c>
      <c r="K24" s="1913">
        <v>0</v>
      </c>
      <c r="L24" s="1912">
        <v>0</v>
      </c>
      <c r="M24" s="1913">
        <v>2</v>
      </c>
      <c r="N24" s="1912">
        <v>7</v>
      </c>
      <c r="O24" s="1913">
        <v>7</v>
      </c>
      <c r="P24" s="1912">
        <v>20</v>
      </c>
      <c r="Q24" s="1913">
        <v>3</v>
      </c>
      <c r="R24" s="1912">
        <v>6</v>
      </c>
      <c r="S24" s="1913">
        <v>18</v>
      </c>
      <c r="T24" s="1912">
        <v>6</v>
      </c>
      <c r="U24" s="1913">
        <v>0</v>
      </c>
      <c r="V24" s="1912">
        <v>0</v>
      </c>
      <c r="W24" s="1913">
        <v>0</v>
      </c>
      <c r="X24" s="1912">
        <v>0</v>
      </c>
      <c r="Y24" s="1913">
        <v>0</v>
      </c>
      <c r="Z24" s="1912">
        <v>2</v>
      </c>
      <c r="AA24" s="1913">
        <v>0</v>
      </c>
      <c r="AB24" s="1912">
        <v>1</v>
      </c>
      <c r="AC24" s="1913">
        <v>0</v>
      </c>
      <c r="AD24" s="1912">
        <v>8</v>
      </c>
      <c r="AE24" s="1913">
        <v>0</v>
      </c>
      <c r="AF24" s="1912">
        <v>0</v>
      </c>
      <c r="AG24" s="1913">
        <v>0</v>
      </c>
      <c r="AH24" s="1912">
        <v>0</v>
      </c>
      <c r="AI24" s="1913">
        <v>0</v>
      </c>
      <c r="AJ24" s="1912">
        <v>0</v>
      </c>
      <c r="AK24" s="1913">
        <v>0</v>
      </c>
      <c r="AL24" s="1914">
        <v>0</v>
      </c>
      <c r="AM24" s="1915">
        <v>0</v>
      </c>
      <c r="AN24" s="1985">
        <v>80</v>
      </c>
      <c r="AO24" s="1985">
        <v>0</v>
      </c>
      <c r="AP24" s="1985">
        <v>32</v>
      </c>
      <c r="AQ24" s="1985">
        <v>0</v>
      </c>
      <c r="AR24" s="1985">
        <v>0</v>
      </c>
      <c r="AS24" s="1985">
        <v>0</v>
      </c>
      <c r="AT24" s="1983"/>
      <c r="AU24" s="1985">
        <v>0</v>
      </c>
      <c r="AV24" s="1985">
        <v>2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1952" t="s">
        <v>50</v>
      </c>
      <c r="B25" s="46" t="s">
        <v>39</v>
      </c>
      <c r="C25" s="749">
        <f t="shared" si="0"/>
        <v>4</v>
      </c>
      <c r="D25" s="750">
        <f t="shared" si="4"/>
        <v>0</v>
      </c>
      <c r="E25" s="49">
        <f t="shared" si="4"/>
        <v>4</v>
      </c>
      <c r="F25" s="751">
        <v>0</v>
      </c>
      <c r="G25" s="50">
        <v>0</v>
      </c>
      <c r="H25" s="751">
        <v>0</v>
      </c>
      <c r="I25" s="50">
        <v>0</v>
      </c>
      <c r="J25" s="751">
        <v>0</v>
      </c>
      <c r="K25" s="752">
        <v>0</v>
      </c>
      <c r="L25" s="751">
        <v>0</v>
      </c>
      <c r="M25" s="752">
        <v>0</v>
      </c>
      <c r="N25" s="751">
        <v>0</v>
      </c>
      <c r="O25" s="752">
        <v>0</v>
      </c>
      <c r="P25" s="751">
        <v>0</v>
      </c>
      <c r="Q25" s="752">
        <v>0</v>
      </c>
      <c r="R25" s="751">
        <v>0</v>
      </c>
      <c r="S25" s="752">
        <v>0</v>
      </c>
      <c r="T25" s="751">
        <v>0</v>
      </c>
      <c r="U25" s="752">
        <v>1</v>
      </c>
      <c r="V25" s="751">
        <v>0</v>
      </c>
      <c r="W25" s="752">
        <v>2</v>
      </c>
      <c r="X25" s="751">
        <v>0</v>
      </c>
      <c r="Y25" s="752">
        <v>0</v>
      </c>
      <c r="Z25" s="751">
        <v>0</v>
      </c>
      <c r="AA25" s="752">
        <v>0</v>
      </c>
      <c r="AB25" s="751">
        <v>0</v>
      </c>
      <c r="AC25" s="752">
        <v>1</v>
      </c>
      <c r="AD25" s="751">
        <v>0</v>
      </c>
      <c r="AE25" s="752">
        <v>0</v>
      </c>
      <c r="AF25" s="751">
        <v>0</v>
      </c>
      <c r="AG25" s="752">
        <v>0</v>
      </c>
      <c r="AH25" s="751">
        <v>0</v>
      </c>
      <c r="AI25" s="752">
        <v>0</v>
      </c>
      <c r="AJ25" s="751">
        <v>0</v>
      </c>
      <c r="AK25" s="752">
        <v>0</v>
      </c>
      <c r="AL25" s="51">
        <v>0</v>
      </c>
      <c r="AM25" s="753">
        <v>0</v>
      </c>
      <c r="AN25" s="50">
        <v>4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611" t="s">
        <v>51</v>
      </c>
      <c r="B26" s="2134" t="s">
        <v>39</v>
      </c>
      <c r="C26" s="2154">
        <f t="shared" si="0"/>
        <v>190</v>
      </c>
      <c r="D26" s="2149">
        <f t="shared" si="4"/>
        <v>64</v>
      </c>
      <c r="E26" s="1917">
        <f t="shared" si="4"/>
        <v>126</v>
      </c>
      <c r="F26" s="2151">
        <v>0</v>
      </c>
      <c r="G26" s="1899">
        <v>0</v>
      </c>
      <c r="H26" s="2151">
        <v>0</v>
      </c>
      <c r="I26" s="1899">
        <v>0</v>
      </c>
      <c r="J26" s="2151">
        <v>0</v>
      </c>
      <c r="K26" s="2150">
        <v>0</v>
      </c>
      <c r="L26" s="2151">
        <v>5</v>
      </c>
      <c r="M26" s="2150">
        <v>5</v>
      </c>
      <c r="N26" s="2151">
        <v>7</v>
      </c>
      <c r="O26" s="2150">
        <v>12</v>
      </c>
      <c r="P26" s="2151">
        <v>11</v>
      </c>
      <c r="Q26" s="2150">
        <v>8</v>
      </c>
      <c r="R26" s="2151">
        <v>4</v>
      </c>
      <c r="S26" s="2150">
        <v>10</v>
      </c>
      <c r="T26" s="2151">
        <v>6</v>
      </c>
      <c r="U26" s="2150">
        <v>15</v>
      </c>
      <c r="V26" s="2151">
        <v>4</v>
      </c>
      <c r="W26" s="2150">
        <v>15</v>
      </c>
      <c r="X26" s="2151">
        <v>6</v>
      </c>
      <c r="Y26" s="2150">
        <v>21</v>
      </c>
      <c r="Z26" s="2151">
        <v>4</v>
      </c>
      <c r="AA26" s="2150">
        <v>10</v>
      </c>
      <c r="AB26" s="2151">
        <v>3</v>
      </c>
      <c r="AC26" s="2150">
        <v>14</v>
      </c>
      <c r="AD26" s="2151">
        <v>9</v>
      </c>
      <c r="AE26" s="2150">
        <v>8</v>
      </c>
      <c r="AF26" s="2151">
        <v>5</v>
      </c>
      <c r="AG26" s="2150">
        <v>7</v>
      </c>
      <c r="AH26" s="2151">
        <v>0</v>
      </c>
      <c r="AI26" s="2150">
        <v>1</v>
      </c>
      <c r="AJ26" s="2151">
        <v>0</v>
      </c>
      <c r="AK26" s="2150">
        <v>0</v>
      </c>
      <c r="AL26" s="2152">
        <v>0</v>
      </c>
      <c r="AM26" s="2153">
        <v>0</v>
      </c>
      <c r="AN26" s="1899">
        <v>190</v>
      </c>
      <c r="AO26" s="1899">
        <v>0</v>
      </c>
      <c r="AP26" s="1899">
        <v>0</v>
      </c>
      <c r="AQ26" s="1899">
        <v>0</v>
      </c>
      <c r="AR26" s="1899">
        <v>0</v>
      </c>
      <c r="AS26" s="1899">
        <v>0</v>
      </c>
      <c r="AT26" s="2168"/>
      <c r="AU26" s="1899">
        <v>0</v>
      </c>
      <c r="AV26" s="1899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792"/>
      <c r="B27" s="2129" t="s">
        <v>52</v>
      </c>
      <c r="C27" s="2130">
        <f t="shared" si="0"/>
        <v>0</v>
      </c>
      <c r="D27" s="2131">
        <f t="shared" si="4"/>
        <v>0</v>
      </c>
      <c r="E27" s="53">
        <f t="shared" si="4"/>
        <v>0</v>
      </c>
      <c r="F27" s="54"/>
      <c r="G27" s="2138"/>
      <c r="H27" s="54"/>
      <c r="I27" s="55"/>
      <c r="J27" s="54"/>
      <c r="K27" s="55"/>
      <c r="L27" s="54"/>
      <c r="M27" s="55"/>
      <c r="N27" s="54"/>
      <c r="O27" s="56"/>
      <c r="P27" s="54"/>
      <c r="Q27" s="2138"/>
      <c r="R27" s="2147"/>
      <c r="S27" s="55"/>
      <c r="T27" s="54"/>
      <c r="U27" s="55"/>
      <c r="V27" s="54"/>
      <c r="W27" s="55"/>
      <c r="X27" s="54"/>
      <c r="Y27" s="2138"/>
      <c r="Z27" s="54"/>
      <c r="AA27" s="2138"/>
      <c r="AB27" s="54"/>
      <c r="AC27" s="55"/>
      <c r="AD27" s="54"/>
      <c r="AE27" s="2138"/>
      <c r="AF27" s="54"/>
      <c r="AG27" s="2138"/>
      <c r="AH27" s="54"/>
      <c r="AI27" s="55"/>
      <c r="AJ27" s="54"/>
      <c r="AK27" s="55"/>
      <c r="AL27" s="57"/>
      <c r="AM27" s="58"/>
      <c r="AN27" s="56"/>
      <c r="AO27" s="56"/>
      <c r="AP27" s="56"/>
      <c r="AQ27" s="56"/>
      <c r="AR27" s="56"/>
      <c r="AS27" s="56"/>
      <c r="AT27" s="59"/>
      <c r="AU27" s="56"/>
      <c r="AV27" s="56"/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611" t="s">
        <v>3</v>
      </c>
      <c r="B29" s="2611" t="s">
        <v>54</v>
      </c>
      <c r="C29" s="2836" t="s">
        <v>55</v>
      </c>
      <c r="D29" s="2787"/>
      <c r="E29" s="2836" t="s">
        <v>56</v>
      </c>
      <c r="F29" s="2741"/>
      <c r="G29" s="2787"/>
      <c r="H29" s="2836" t="s">
        <v>15</v>
      </c>
      <c r="I29" s="2787"/>
      <c r="J29" s="2836" t="s">
        <v>16</v>
      </c>
      <c r="K29" s="2787"/>
      <c r="L29" s="2836" t="s">
        <v>17</v>
      </c>
      <c r="M29" s="2787"/>
      <c r="N29" s="2836" t="s">
        <v>18</v>
      </c>
      <c r="O29" s="2787"/>
      <c r="P29" s="2836" t="s">
        <v>19</v>
      </c>
      <c r="Q29" s="2787"/>
      <c r="R29" s="2838" t="s">
        <v>20</v>
      </c>
      <c r="S29" s="2784"/>
      <c r="T29" s="2838" t="s">
        <v>21</v>
      </c>
      <c r="U29" s="2784"/>
      <c r="V29" s="2838" t="s">
        <v>22</v>
      </c>
      <c r="W29" s="2784"/>
      <c r="X29" s="2838" t="s">
        <v>23</v>
      </c>
      <c r="Y29" s="2784"/>
      <c r="Z29" s="2838" t="s">
        <v>24</v>
      </c>
      <c r="AA29" s="2784"/>
      <c r="AB29" s="2838" t="s">
        <v>25</v>
      </c>
      <c r="AC29" s="2784"/>
      <c r="AD29" s="2838" t="s">
        <v>26</v>
      </c>
      <c r="AE29" s="2784"/>
      <c r="AF29" s="2838" t="s">
        <v>27</v>
      </c>
      <c r="AG29" s="2784"/>
      <c r="AH29" s="2838" t="s">
        <v>28</v>
      </c>
      <c r="AI29" s="2784"/>
      <c r="AJ29" s="2838" t="s">
        <v>29</v>
      </c>
      <c r="AK29" s="2784"/>
      <c r="AL29" s="2838" t="s">
        <v>30</v>
      </c>
      <c r="AM29" s="2784"/>
      <c r="AN29" s="2838" t="s">
        <v>31</v>
      </c>
      <c r="AO29" s="2839"/>
      <c r="AP29" s="2611" t="s">
        <v>10</v>
      </c>
      <c r="AQ29" s="2456" t="s">
        <v>11</v>
      </c>
      <c r="AR29" s="2456" t="s">
        <v>8</v>
      </c>
      <c r="AS29" s="2456" t="s">
        <v>9</v>
      </c>
      <c r="AT29" s="2611" t="s">
        <v>57</v>
      </c>
      <c r="AU29" s="261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842"/>
      <c r="B30" s="2842"/>
      <c r="C30" s="2135" t="s">
        <v>59</v>
      </c>
      <c r="D30" s="2135" t="s">
        <v>60</v>
      </c>
      <c r="E30" s="1894" t="s">
        <v>34</v>
      </c>
      <c r="F30" s="1895" t="s">
        <v>35</v>
      </c>
      <c r="G30" s="1906" t="s">
        <v>36</v>
      </c>
      <c r="H30" s="1894" t="s">
        <v>35</v>
      </c>
      <c r="I30" s="1906" t="s">
        <v>36</v>
      </c>
      <c r="J30" s="1894" t="s">
        <v>35</v>
      </c>
      <c r="K30" s="1906" t="s">
        <v>36</v>
      </c>
      <c r="L30" s="1894" t="s">
        <v>35</v>
      </c>
      <c r="M30" s="1906" t="s">
        <v>36</v>
      </c>
      <c r="N30" s="1894" t="s">
        <v>35</v>
      </c>
      <c r="O30" s="1906" t="s">
        <v>36</v>
      </c>
      <c r="P30" s="1894" t="s">
        <v>35</v>
      </c>
      <c r="Q30" s="1906" t="s">
        <v>36</v>
      </c>
      <c r="R30" s="1894" t="s">
        <v>35</v>
      </c>
      <c r="S30" s="1906" t="s">
        <v>36</v>
      </c>
      <c r="T30" s="1894" t="s">
        <v>35</v>
      </c>
      <c r="U30" s="1237" t="s">
        <v>36</v>
      </c>
      <c r="V30" s="1894" t="s">
        <v>35</v>
      </c>
      <c r="W30" s="1906" t="s">
        <v>36</v>
      </c>
      <c r="X30" s="1894" t="s">
        <v>35</v>
      </c>
      <c r="Y30" s="1906" t="s">
        <v>36</v>
      </c>
      <c r="Z30" s="1894" t="s">
        <v>35</v>
      </c>
      <c r="AA30" s="1906" t="s">
        <v>36</v>
      </c>
      <c r="AB30" s="1894" t="s">
        <v>35</v>
      </c>
      <c r="AC30" s="1906" t="s">
        <v>36</v>
      </c>
      <c r="AD30" s="1894" t="s">
        <v>35</v>
      </c>
      <c r="AE30" s="1906" t="s">
        <v>36</v>
      </c>
      <c r="AF30" s="1894" t="s">
        <v>35</v>
      </c>
      <c r="AG30" s="1906" t="s">
        <v>36</v>
      </c>
      <c r="AH30" s="1894" t="s">
        <v>35</v>
      </c>
      <c r="AI30" s="1906" t="s">
        <v>36</v>
      </c>
      <c r="AJ30" s="1894" t="s">
        <v>35</v>
      </c>
      <c r="AK30" s="1906" t="s">
        <v>36</v>
      </c>
      <c r="AL30" s="1894" t="s">
        <v>35</v>
      </c>
      <c r="AM30" s="1906" t="s">
        <v>36</v>
      </c>
      <c r="AN30" s="1894" t="s">
        <v>35</v>
      </c>
      <c r="AO30" s="1906" t="s">
        <v>36</v>
      </c>
      <c r="AP30" s="2842"/>
      <c r="AQ30" s="2843"/>
      <c r="AR30" s="2843"/>
      <c r="AS30" s="2843"/>
      <c r="AT30" s="2842"/>
      <c r="AU30" s="2842"/>
      <c r="AV30" s="2172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2173" t="s">
        <v>61</v>
      </c>
      <c r="B31" s="2174">
        <f>SUM(C31:D31)</f>
        <v>0</v>
      </c>
      <c r="C31" s="1899"/>
      <c r="D31" s="2175"/>
      <c r="E31" s="2176">
        <f>SUM(F31+G31)</f>
        <v>0</v>
      </c>
      <c r="F31" s="2177">
        <f>SUM(H31+J31+L31+N31+P31+R31+T31+V31+X31+Z31+AB31+AD31+AF31+AH31+AJ31+AL31+AN31)</f>
        <v>0</v>
      </c>
      <c r="G31" s="2178">
        <f>SUM(I31+K31+M31+O31+Q31+S31+U31+W31+Y31+AA31+AC31+AE31+AG31+AI31+AK31+AM31+AO31)</f>
        <v>0</v>
      </c>
      <c r="H31" s="2179"/>
      <c r="I31" s="1899"/>
      <c r="J31" s="2179"/>
      <c r="K31" s="2180"/>
      <c r="L31" s="2179"/>
      <c r="M31" s="2180"/>
      <c r="N31" s="2179"/>
      <c r="O31" s="2180"/>
      <c r="P31" s="2179"/>
      <c r="Q31" s="1899"/>
      <c r="R31" s="2179"/>
      <c r="S31" s="1899"/>
      <c r="T31" s="2181"/>
      <c r="U31" s="2180"/>
      <c r="V31" s="2179"/>
      <c r="W31" s="2180"/>
      <c r="X31" s="2179"/>
      <c r="Y31" s="2180"/>
      <c r="Z31" s="2179"/>
      <c r="AA31" s="2182"/>
      <c r="AB31" s="2179"/>
      <c r="AC31" s="2182"/>
      <c r="AD31" s="2179"/>
      <c r="AE31" s="2180"/>
      <c r="AF31" s="2179"/>
      <c r="AG31" s="2182"/>
      <c r="AH31" s="2179"/>
      <c r="AI31" s="2182"/>
      <c r="AJ31" s="2179"/>
      <c r="AK31" s="2180"/>
      <c r="AL31" s="2179"/>
      <c r="AM31" s="2180"/>
      <c r="AN31" s="2181"/>
      <c r="AO31" s="2180"/>
      <c r="AP31" s="2175"/>
      <c r="AQ31" s="2182"/>
      <c r="AR31" s="2182"/>
      <c r="AS31" s="2182"/>
      <c r="AT31" s="2182"/>
      <c r="AU31" s="2182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1900" t="s">
        <v>48</v>
      </c>
      <c r="B33" s="1901">
        <f t="shared" ref="B33:H33" si="19">SUM(B31:B32)</f>
        <v>0</v>
      </c>
      <c r="C33" s="2001">
        <f t="shared" si="19"/>
        <v>0</v>
      </c>
      <c r="D33" s="1901">
        <f t="shared" si="19"/>
        <v>0</v>
      </c>
      <c r="E33" s="2002">
        <f t="shared" si="19"/>
        <v>0</v>
      </c>
      <c r="F33" s="2002">
        <f t="shared" si="19"/>
        <v>0</v>
      </c>
      <c r="G33" s="2002">
        <f t="shared" si="19"/>
        <v>0</v>
      </c>
      <c r="H33" s="1902">
        <f t="shared" si="19"/>
        <v>0</v>
      </c>
      <c r="I33" s="1905">
        <f t="shared" ref="I33:AO33" si="20">SUM(I31:I32)</f>
        <v>0</v>
      </c>
      <c r="J33" s="1902">
        <f t="shared" si="20"/>
        <v>0</v>
      </c>
      <c r="K33" s="1905">
        <f t="shared" si="20"/>
        <v>0</v>
      </c>
      <c r="L33" s="1902">
        <f t="shared" si="20"/>
        <v>0</v>
      </c>
      <c r="M33" s="1905">
        <f t="shared" si="20"/>
        <v>0</v>
      </c>
      <c r="N33" s="1902">
        <f t="shared" si="20"/>
        <v>0</v>
      </c>
      <c r="O33" s="1905">
        <f t="shared" si="20"/>
        <v>0</v>
      </c>
      <c r="P33" s="1902">
        <f t="shared" si="20"/>
        <v>0</v>
      </c>
      <c r="Q33" s="1905">
        <f t="shared" si="20"/>
        <v>0</v>
      </c>
      <c r="R33" s="1902">
        <f t="shared" si="20"/>
        <v>0</v>
      </c>
      <c r="S33" s="1905">
        <f t="shared" si="20"/>
        <v>0</v>
      </c>
      <c r="T33" s="1902">
        <f t="shared" si="20"/>
        <v>0</v>
      </c>
      <c r="U33" s="1905">
        <f t="shared" si="20"/>
        <v>0</v>
      </c>
      <c r="V33" s="1902">
        <f t="shared" si="20"/>
        <v>0</v>
      </c>
      <c r="W33" s="1905">
        <f t="shared" si="20"/>
        <v>0</v>
      </c>
      <c r="X33" s="1902">
        <f t="shared" si="20"/>
        <v>0</v>
      </c>
      <c r="Y33" s="1905">
        <f t="shared" si="20"/>
        <v>0</v>
      </c>
      <c r="Z33" s="1902">
        <f t="shared" si="20"/>
        <v>0</v>
      </c>
      <c r="AA33" s="1905">
        <f t="shared" si="20"/>
        <v>0</v>
      </c>
      <c r="AB33" s="1902">
        <f t="shared" si="20"/>
        <v>0</v>
      </c>
      <c r="AC33" s="1905">
        <f t="shared" si="20"/>
        <v>0</v>
      </c>
      <c r="AD33" s="1902">
        <f t="shared" si="20"/>
        <v>0</v>
      </c>
      <c r="AE33" s="1905">
        <f t="shared" si="20"/>
        <v>0</v>
      </c>
      <c r="AF33" s="1902">
        <f t="shared" si="20"/>
        <v>0</v>
      </c>
      <c r="AG33" s="1905">
        <f t="shared" si="20"/>
        <v>0</v>
      </c>
      <c r="AH33" s="1902">
        <f t="shared" si="20"/>
        <v>0</v>
      </c>
      <c r="AI33" s="1905">
        <f t="shared" si="20"/>
        <v>0</v>
      </c>
      <c r="AJ33" s="1902">
        <f t="shared" si="20"/>
        <v>0</v>
      </c>
      <c r="AK33" s="1905">
        <f t="shared" si="20"/>
        <v>0</v>
      </c>
      <c r="AL33" s="1902">
        <f t="shared" si="20"/>
        <v>0</v>
      </c>
      <c r="AM33" s="1905">
        <f t="shared" si="20"/>
        <v>0</v>
      </c>
      <c r="AN33" s="1902">
        <f t="shared" si="20"/>
        <v>0</v>
      </c>
      <c r="AO33" s="1949">
        <f t="shared" si="20"/>
        <v>0</v>
      </c>
      <c r="AP33" s="1903">
        <f>SUM(AP31:AP32)</f>
        <v>0</v>
      </c>
      <c r="AQ33" s="1949">
        <f>SUM(AQ31:AQ32)</f>
        <v>0</v>
      </c>
      <c r="AR33" s="1949"/>
      <c r="AS33" s="1949"/>
      <c r="AT33" s="1949">
        <f>SUM(AT31:AT32)</f>
        <v>0</v>
      </c>
      <c r="AU33" s="1949">
        <f>SUM(AU31:AU32)</f>
        <v>0</v>
      </c>
      <c r="AV33" s="2172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2183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844" t="s">
        <v>3</v>
      </c>
      <c r="B35" s="2844" t="s">
        <v>64</v>
      </c>
      <c r="C35" s="2781" t="s">
        <v>65</v>
      </c>
      <c r="D35" s="2845"/>
      <c r="E35" s="2781" t="s">
        <v>56</v>
      </c>
      <c r="F35" s="2846"/>
      <c r="G35" s="2845"/>
      <c r="H35" s="2793" t="s">
        <v>66</v>
      </c>
      <c r="I35" s="2847"/>
      <c r="J35" s="2847"/>
      <c r="K35" s="2847"/>
      <c r="L35" s="2847"/>
      <c r="M35" s="284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842"/>
      <c r="B36" s="2842"/>
      <c r="C36" s="2135" t="s">
        <v>59</v>
      </c>
      <c r="D36" s="2135" t="s">
        <v>60</v>
      </c>
      <c r="E36" s="2184" t="s">
        <v>34</v>
      </c>
      <c r="F36" s="2185" t="s">
        <v>35</v>
      </c>
      <c r="G36" s="2186" t="s">
        <v>36</v>
      </c>
      <c r="H36" s="2187" t="s">
        <v>67</v>
      </c>
      <c r="I36" s="2188" t="s">
        <v>68</v>
      </c>
      <c r="J36" s="2188" t="s">
        <v>69</v>
      </c>
      <c r="K36" s="2188" t="s">
        <v>70</v>
      </c>
      <c r="L36" s="2188" t="s">
        <v>71</v>
      </c>
      <c r="M36" s="2189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2173" t="s">
        <v>61</v>
      </c>
      <c r="B37" s="2174">
        <f>SUM(C37:D37)</f>
        <v>6</v>
      </c>
      <c r="C37" s="2182"/>
      <c r="D37" s="2182">
        <v>6</v>
      </c>
      <c r="E37" s="2190">
        <f>SUM(F37:G37)</f>
        <v>17</v>
      </c>
      <c r="F37" s="2191">
        <v>4</v>
      </c>
      <c r="G37" s="2182">
        <v>13</v>
      </c>
      <c r="H37" s="2179"/>
      <c r="I37" s="2192">
        <v>1</v>
      </c>
      <c r="J37" s="2192">
        <v>1</v>
      </c>
      <c r="K37" s="2192">
        <v>4</v>
      </c>
      <c r="L37" s="2192"/>
      <c r="M37" s="218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2136" t="s">
        <v>62</v>
      </c>
      <c r="B38" s="2137">
        <f>SUM(C38:D38)</f>
        <v>0</v>
      </c>
      <c r="C38" s="2138"/>
      <c r="D38" s="2138"/>
      <c r="E38" s="2139">
        <f>SUM(F38:G38)</f>
        <v>0</v>
      </c>
      <c r="F38" s="2140"/>
      <c r="G38" s="2138"/>
      <c r="H38" s="2141"/>
      <c r="I38" s="539"/>
      <c r="J38" s="539"/>
      <c r="K38" s="539"/>
      <c r="L38" s="539"/>
      <c r="M38" s="219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2194" t="s">
        <v>48</v>
      </c>
      <c r="B39" s="2195">
        <f t="shared" ref="B39:M39" si="21">SUM(B37:B38)</f>
        <v>6</v>
      </c>
      <c r="C39" s="2196">
        <f t="shared" si="21"/>
        <v>0</v>
      </c>
      <c r="D39" s="2197">
        <f t="shared" si="21"/>
        <v>6</v>
      </c>
      <c r="E39" s="2198">
        <f t="shared" si="21"/>
        <v>17</v>
      </c>
      <c r="F39" s="2199">
        <f t="shared" si="21"/>
        <v>4</v>
      </c>
      <c r="G39" s="2199">
        <f t="shared" si="21"/>
        <v>13</v>
      </c>
      <c r="H39" s="2196">
        <f t="shared" si="21"/>
        <v>0</v>
      </c>
      <c r="I39" s="2200">
        <f t="shared" si="21"/>
        <v>1</v>
      </c>
      <c r="J39" s="2200">
        <f t="shared" si="21"/>
        <v>1</v>
      </c>
      <c r="K39" s="2200">
        <f t="shared" si="21"/>
        <v>4</v>
      </c>
      <c r="L39" s="2200">
        <f t="shared" si="21"/>
        <v>0</v>
      </c>
      <c r="M39" s="2201">
        <f t="shared" si="21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607" t="s">
        <v>3</v>
      </c>
      <c r="B41" s="2611" t="s">
        <v>4</v>
      </c>
      <c r="C41" s="2611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2202"/>
      <c r="Y41" s="2203"/>
      <c r="Z41" s="2203"/>
      <c r="AA41" s="2203"/>
      <c r="AB41" s="2203"/>
      <c r="AC41" s="2203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849"/>
      <c r="B42" s="2842"/>
      <c r="C42" s="2842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2202"/>
      <c r="Y42" s="2203"/>
      <c r="Z42" s="2203"/>
      <c r="AA42" s="2203"/>
      <c r="AB42" s="2203"/>
      <c r="AC42" s="2203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611" t="s">
        <v>74</v>
      </c>
      <c r="B43" s="46" t="s">
        <v>52</v>
      </c>
      <c r="C43" s="79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2202"/>
      <c r="Y43" s="2203"/>
      <c r="Z43" s="2203"/>
      <c r="AA43" s="2203"/>
      <c r="AB43" s="2203"/>
      <c r="AC43" s="2203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842"/>
      <c r="B44" s="77" t="s">
        <v>39</v>
      </c>
      <c r="C44" s="78"/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2202"/>
      <c r="Y44" s="2203"/>
      <c r="Z44" s="2203"/>
      <c r="AA44" s="2203"/>
      <c r="AB44" s="2203"/>
      <c r="AC44" s="2203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611" t="s">
        <v>75</v>
      </c>
      <c r="B45" s="46" t="s">
        <v>52</v>
      </c>
      <c r="C45" s="795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2202"/>
      <c r="Y45" s="2203"/>
      <c r="Z45" s="2203"/>
      <c r="AA45" s="2203"/>
      <c r="AB45" s="2203"/>
      <c r="AC45" s="2203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842"/>
      <c r="B46" s="79" t="s">
        <v>39</v>
      </c>
      <c r="C46" s="67"/>
      <c r="D46" s="1245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2202"/>
      <c r="Y46" s="2203"/>
      <c r="Z46" s="2203"/>
      <c r="AA46" s="2203"/>
      <c r="AB46" s="2203"/>
      <c r="AC46" s="2203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2204"/>
      <c r="C47" s="2204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6"/>
      <c r="O47" s="87"/>
      <c r="P47" s="87"/>
      <c r="Q47" s="87"/>
      <c r="R47" s="87"/>
      <c r="S47" s="87"/>
      <c r="T47" s="87"/>
      <c r="U47" s="87"/>
      <c r="V47" s="8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2854" t="s">
        <v>78</v>
      </c>
      <c r="G48" s="2846"/>
      <c r="H48" s="2846"/>
      <c r="I48" s="2846"/>
      <c r="J48" s="2846"/>
      <c r="K48" s="2846"/>
      <c r="L48" s="2846"/>
      <c r="M48" s="2846"/>
      <c r="N48" s="2846"/>
      <c r="O48" s="2846"/>
      <c r="P48" s="2846"/>
      <c r="Q48" s="2846"/>
      <c r="R48" s="2846"/>
      <c r="S48" s="2846"/>
      <c r="T48" s="2846"/>
      <c r="U48" s="2846"/>
      <c r="V48" s="2846"/>
      <c r="W48" s="2846"/>
      <c r="X48" s="2846"/>
      <c r="Y48" s="2846"/>
      <c r="Z48" s="2846"/>
      <c r="AA48" s="2846"/>
      <c r="AB48" s="2846"/>
      <c r="AC48" s="2846"/>
      <c r="AD48" s="2846"/>
      <c r="AE48" s="2846"/>
      <c r="AF48" s="2846"/>
      <c r="AG48" s="2846"/>
      <c r="AH48" s="2846"/>
      <c r="AI48" s="2846"/>
      <c r="AJ48" s="2846"/>
      <c r="AK48" s="2846"/>
      <c r="AL48" s="2846"/>
      <c r="AM48" s="2855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796"/>
      <c r="B49" s="2484"/>
      <c r="C49" s="2852"/>
      <c r="D49" s="2491"/>
      <c r="E49" s="2853"/>
      <c r="F49" s="2781" t="s">
        <v>15</v>
      </c>
      <c r="G49" s="2845"/>
      <c r="H49" s="2781" t="s">
        <v>16</v>
      </c>
      <c r="I49" s="2845"/>
      <c r="J49" s="2781" t="s">
        <v>17</v>
      </c>
      <c r="K49" s="2845"/>
      <c r="L49" s="2781" t="s">
        <v>18</v>
      </c>
      <c r="M49" s="2845"/>
      <c r="N49" s="2781" t="s">
        <v>19</v>
      </c>
      <c r="O49" s="2845"/>
      <c r="P49" s="2783" t="s">
        <v>20</v>
      </c>
      <c r="Q49" s="2856"/>
      <c r="R49" s="2783" t="s">
        <v>21</v>
      </c>
      <c r="S49" s="2856"/>
      <c r="T49" s="2783" t="s">
        <v>22</v>
      </c>
      <c r="U49" s="2856"/>
      <c r="V49" s="2783" t="s">
        <v>23</v>
      </c>
      <c r="W49" s="2856"/>
      <c r="X49" s="2783" t="s">
        <v>24</v>
      </c>
      <c r="Y49" s="2856"/>
      <c r="Z49" s="2783" t="s">
        <v>25</v>
      </c>
      <c r="AA49" s="2856"/>
      <c r="AB49" s="2783" t="s">
        <v>26</v>
      </c>
      <c r="AC49" s="2856"/>
      <c r="AD49" s="2783" t="s">
        <v>27</v>
      </c>
      <c r="AE49" s="2856"/>
      <c r="AF49" s="2783" t="s">
        <v>28</v>
      </c>
      <c r="AG49" s="2856"/>
      <c r="AH49" s="2783" t="s">
        <v>29</v>
      </c>
      <c r="AI49" s="2856"/>
      <c r="AJ49" s="2783" t="s">
        <v>30</v>
      </c>
      <c r="AK49" s="2856"/>
      <c r="AL49" s="2783" t="s">
        <v>31</v>
      </c>
      <c r="AM49" s="2785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850"/>
      <c r="B50" s="2851"/>
      <c r="C50" s="555" t="s">
        <v>34</v>
      </c>
      <c r="D50" s="556" t="s">
        <v>35</v>
      </c>
      <c r="E50" s="2142" t="s">
        <v>36</v>
      </c>
      <c r="F50" s="2205" t="s">
        <v>35</v>
      </c>
      <c r="G50" s="1906" t="s">
        <v>36</v>
      </c>
      <c r="H50" s="2205" t="s">
        <v>35</v>
      </c>
      <c r="I50" s="1906" t="s">
        <v>36</v>
      </c>
      <c r="J50" s="2205" t="s">
        <v>35</v>
      </c>
      <c r="K50" s="1906" t="s">
        <v>36</v>
      </c>
      <c r="L50" s="2205" t="s">
        <v>35</v>
      </c>
      <c r="M50" s="1906" t="s">
        <v>36</v>
      </c>
      <c r="N50" s="2205" t="s">
        <v>35</v>
      </c>
      <c r="O50" s="1906" t="s">
        <v>36</v>
      </c>
      <c r="P50" s="2205" t="s">
        <v>35</v>
      </c>
      <c r="Q50" s="1906" t="s">
        <v>36</v>
      </c>
      <c r="R50" s="2205" t="s">
        <v>35</v>
      </c>
      <c r="S50" s="1906" t="s">
        <v>36</v>
      </c>
      <c r="T50" s="2205" t="s">
        <v>35</v>
      </c>
      <c r="U50" s="1906" t="s">
        <v>36</v>
      </c>
      <c r="V50" s="2205" t="s">
        <v>35</v>
      </c>
      <c r="W50" s="1906" t="s">
        <v>36</v>
      </c>
      <c r="X50" s="2205" t="s">
        <v>35</v>
      </c>
      <c r="Y50" s="1906" t="s">
        <v>36</v>
      </c>
      <c r="Z50" s="2205" t="s">
        <v>35</v>
      </c>
      <c r="AA50" s="1906" t="s">
        <v>36</v>
      </c>
      <c r="AB50" s="2205" t="s">
        <v>35</v>
      </c>
      <c r="AC50" s="1906" t="s">
        <v>36</v>
      </c>
      <c r="AD50" s="2205" t="s">
        <v>35</v>
      </c>
      <c r="AE50" s="1906" t="s">
        <v>36</v>
      </c>
      <c r="AF50" s="2205" t="s">
        <v>35</v>
      </c>
      <c r="AG50" s="1906" t="s">
        <v>36</v>
      </c>
      <c r="AH50" s="2205" t="s">
        <v>35</v>
      </c>
      <c r="AI50" s="1906" t="s">
        <v>36</v>
      </c>
      <c r="AJ50" s="2205" t="s">
        <v>35</v>
      </c>
      <c r="AK50" s="1906" t="s">
        <v>36</v>
      </c>
      <c r="AL50" s="2206" t="s">
        <v>35</v>
      </c>
      <c r="AM50" s="2207" t="s">
        <v>36</v>
      </c>
      <c r="AN50" s="2843"/>
      <c r="AO50" s="2843"/>
      <c r="AP50" s="2843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57" t="s">
        <v>79</v>
      </c>
      <c r="B51" s="558" t="s">
        <v>80</v>
      </c>
      <c r="C51" s="2208">
        <f>SUM(D51+E51)</f>
        <v>0</v>
      </c>
      <c r="D51" s="2209">
        <f>SUM(L51+N51+P51+R51+T51+V51+X51+Z51+AB51+AD51+AF51+AH51+AJ51+AL51)</f>
        <v>0</v>
      </c>
      <c r="E51" s="1911">
        <f>SUM(M51+O51+Q51+S51+U51+W51+Y51+AA51+AC51+AE51+AG51+AI51+AK51+AM51)</f>
        <v>0</v>
      </c>
      <c r="F51" s="2210"/>
      <c r="G51" s="2211"/>
      <c r="H51" s="2210"/>
      <c r="I51" s="2211"/>
      <c r="J51" s="2210"/>
      <c r="K51" s="2211"/>
      <c r="L51" s="2212"/>
      <c r="M51" s="2213"/>
      <c r="N51" s="2212"/>
      <c r="O51" s="2213"/>
      <c r="P51" s="2214"/>
      <c r="Q51" s="2213"/>
      <c r="R51" s="2214"/>
      <c r="S51" s="2213"/>
      <c r="T51" s="2214"/>
      <c r="U51" s="2213"/>
      <c r="V51" s="2214"/>
      <c r="W51" s="2213"/>
      <c r="X51" s="2214"/>
      <c r="Y51" s="2213"/>
      <c r="Z51" s="2214"/>
      <c r="AA51" s="2213"/>
      <c r="AB51" s="2214"/>
      <c r="AC51" s="2213"/>
      <c r="AD51" s="2214"/>
      <c r="AE51" s="2213"/>
      <c r="AF51" s="2214"/>
      <c r="AG51" s="2213"/>
      <c r="AH51" s="2214"/>
      <c r="AI51" s="2213"/>
      <c r="AJ51" s="2214"/>
      <c r="AK51" s="2213"/>
      <c r="AL51" s="1100"/>
      <c r="AM51" s="2215"/>
      <c r="AN51" s="1916"/>
      <c r="AO51" s="1916"/>
      <c r="AP51" s="1916"/>
      <c r="AQ51" s="1246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2216" t="s">
        <v>81</v>
      </c>
      <c r="B52" s="2217" t="s">
        <v>80</v>
      </c>
      <c r="C52" s="2144">
        <f>SUM(D52+E52)</f>
        <v>0</v>
      </c>
      <c r="D52" s="918">
        <f>SUM(L52+N52+P52+R52+T52+V52+X52+Z52+AB52+AD52+AF52+AH52+AJ52+AL52)</f>
        <v>0</v>
      </c>
      <c r="E52" s="2145">
        <f>SUM(M52+O52+Q52+S52+U52+W52+Y52+AA52+AC52+AE52+AG52+AI52+AK52+AM52)</f>
        <v>0</v>
      </c>
      <c r="F52" s="2146"/>
      <c r="G52" s="2218"/>
      <c r="H52" s="2146"/>
      <c r="I52" s="2218"/>
      <c r="J52" s="2146"/>
      <c r="K52" s="2218"/>
      <c r="L52" s="2141"/>
      <c r="M52" s="2193"/>
      <c r="N52" s="2141"/>
      <c r="O52" s="2193"/>
      <c r="P52" s="2147"/>
      <c r="Q52" s="2193"/>
      <c r="R52" s="2147"/>
      <c r="S52" s="2193"/>
      <c r="T52" s="2147"/>
      <c r="U52" s="2193"/>
      <c r="V52" s="2147"/>
      <c r="W52" s="2193"/>
      <c r="X52" s="2147"/>
      <c r="Y52" s="2193"/>
      <c r="Z52" s="2147"/>
      <c r="AA52" s="2193"/>
      <c r="AB52" s="2147"/>
      <c r="AC52" s="2193"/>
      <c r="AD52" s="2147"/>
      <c r="AE52" s="2193"/>
      <c r="AF52" s="2147"/>
      <c r="AG52" s="2193"/>
      <c r="AH52" s="2147"/>
      <c r="AI52" s="2193"/>
      <c r="AJ52" s="2147"/>
      <c r="AK52" s="2193"/>
      <c r="AL52" s="921"/>
      <c r="AM52" s="2219"/>
      <c r="AN52" s="2148"/>
      <c r="AO52" s="2148"/>
      <c r="AP52" s="2148"/>
      <c r="AQ52" s="1246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753" t="s">
        <v>82</v>
      </c>
      <c r="B53" s="2753"/>
      <c r="C53" s="2753"/>
      <c r="D53" s="2753"/>
      <c r="E53" s="2753"/>
      <c r="F53" s="2753"/>
      <c r="G53" s="2753"/>
      <c r="H53" s="2753"/>
      <c r="I53" s="2753"/>
      <c r="J53" s="2753"/>
      <c r="K53" s="2753"/>
      <c r="L53" s="2753"/>
      <c r="M53" s="2753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2859" t="s">
        <v>78</v>
      </c>
      <c r="G54" s="2756"/>
      <c r="H54" s="2756"/>
      <c r="I54" s="2756"/>
      <c r="J54" s="2756"/>
      <c r="K54" s="2756"/>
      <c r="L54" s="2756"/>
      <c r="M54" s="2756"/>
      <c r="N54" s="2756"/>
      <c r="O54" s="2756"/>
      <c r="P54" s="2756"/>
      <c r="Q54" s="2756"/>
      <c r="R54" s="2756"/>
      <c r="S54" s="2756"/>
      <c r="T54" s="2756"/>
      <c r="U54" s="2756"/>
      <c r="V54" s="2756"/>
      <c r="W54" s="2756"/>
      <c r="X54" s="2756"/>
      <c r="Y54" s="2756"/>
      <c r="Z54" s="2756"/>
      <c r="AA54" s="2756"/>
      <c r="AB54" s="2756"/>
      <c r="AC54" s="2756"/>
      <c r="AD54" s="2756"/>
      <c r="AE54" s="2756"/>
      <c r="AF54" s="2756"/>
      <c r="AG54" s="2756"/>
      <c r="AH54" s="2756"/>
      <c r="AI54" s="2756"/>
      <c r="AJ54" s="2756"/>
      <c r="AK54" s="2756"/>
      <c r="AL54" s="2756"/>
      <c r="AM54" s="2805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796"/>
      <c r="B55" s="2484"/>
      <c r="C55" s="2491"/>
      <c r="D55" s="2491"/>
      <c r="E55" s="2853"/>
      <c r="F55" s="2854" t="s">
        <v>15</v>
      </c>
      <c r="G55" s="2787"/>
      <c r="H55" s="2854" t="s">
        <v>16</v>
      </c>
      <c r="I55" s="2787"/>
      <c r="J55" s="2854" t="s">
        <v>17</v>
      </c>
      <c r="K55" s="2787"/>
      <c r="L55" s="2854" t="s">
        <v>18</v>
      </c>
      <c r="M55" s="2787"/>
      <c r="N55" s="2854" t="s">
        <v>19</v>
      </c>
      <c r="O55" s="2787"/>
      <c r="P55" s="2857" t="s">
        <v>20</v>
      </c>
      <c r="Q55" s="2784"/>
      <c r="R55" s="2857" t="s">
        <v>21</v>
      </c>
      <c r="S55" s="2784"/>
      <c r="T55" s="2857" t="s">
        <v>22</v>
      </c>
      <c r="U55" s="2784"/>
      <c r="V55" s="2857" t="s">
        <v>23</v>
      </c>
      <c r="W55" s="2784"/>
      <c r="X55" s="2857" t="s">
        <v>24</v>
      </c>
      <c r="Y55" s="2784"/>
      <c r="Z55" s="2857" t="s">
        <v>25</v>
      </c>
      <c r="AA55" s="2784"/>
      <c r="AB55" s="2857" t="s">
        <v>26</v>
      </c>
      <c r="AC55" s="2784"/>
      <c r="AD55" s="2857" t="s">
        <v>27</v>
      </c>
      <c r="AE55" s="2784"/>
      <c r="AF55" s="2857" t="s">
        <v>28</v>
      </c>
      <c r="AG55" s="2784"/>
      <c r="AH55" s="2857" t="s">
        <v>29</v>
      </c>
      <c r="AI55" s="2784"/>
      <c r="AJ55" s="2857" t="s">
        <v>30</v>
      </c>
      <c r="AK55" s="2784"/>
      <c r="AL55" s="2857" t="s">
        <v>31</v>
      </c>
      <c r="AM55" s="2785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850"/>
      <c r="B56" s="2851"/>
      <c r="C56" s="2220" t="s">
        <v>34</v>
      </c>
      <c r="D56" s="2221" t="s">
        <v>35</v>
      </c>
      <c r="E56" s="100" t="s">
        <v>36</v>
      </c>
      <c r="F56" s="573" t="s">
        <v>35</v>
      </c>
      <c r="G56" s="424" t="s">
        <v>36</v>
      </c>
      <c r="H56" s="573" t="s">
        <v>35</v>
      </c>
      <c r="I56" s="424" t="s">
        <v>36</v>
      </c>
      <c r="J56" s="573" t="s">
        <v>35</v>
      </c>
      <c r="K56" s="424" t="s">
        <v>36</v>
      </c>
      <c r="L56" s="573" t="s">
        <v>35</v>
      </c>
      <c r="M56" s="424" t="s">
        <v>36</v>
      </c>
      <c r="N56" s="573" t="s">
        <v>35</v>
      </c>
      <c r="O56" s="424" t="s">
        <v>36</v>
      </c>
      <c r="P56" s="573" t="s">
        <v>35</v>
      </c>
      <c r="Q56" s="424" t="s">
        <v>36</v>
      </c>
      <c r="R56" s="573" t="s">
        <v>35</v>
      </c>
      <c r="S56" s="424" t="s">
        <v>36</v>
      </c>
      <c r="T56" s="573" t="s">
        <v>35</v>
      </c>
      <c r="U56" s="424" t="s">
        <v>36</v>
      </c>
      <c r="V56" s="573" t="s">
        <v>35</v>
      </c>
      <c r="W56" s="424" t="s">
        <v>36</v>
      </c>
      <c r="X56" s="573" t="s">
        <v>35</v>
      </c>
      <c r="Y56" s="424" t="s">
        <v>36</v>
      </c>
      <c r="Z56" s="573" t="s">
        <v>35</v>
      </c>
      <c r="AA56" s="424" t="s">
        <v>36</v>
      </c>
      <c r="AB56" s="573" t="s">
        <v>35</v>
      </c>
      <c r="AC56" s="424" t="s">
        <v>36</v>
      </c>
      <c r="AD56" s="573" t="s">
        <v>35</v>
      </c>
      <c r="AE56" s="424" t="s">
        <v>36</v>
      </c>
      <c r="AF56" s="573" t="s">
        <v>35</v>
      </c>
      <c r="AG56" s="424" t="s">
        <v>36</v>
      </c>
      <c r="AH56" s="573" t="s">
        <v>35</v>
      </c>
      <c r="AI56" s="424" t="s">
        <v>36</v>
      </c>
      <c r="AJ56" s="573" t="s">
        <v>35</v>
      </c>
      <c r="AK56" s="424" t="s">
        <v>36</v>
      </c>
      <c r="AL56" s="102" t="s">
        <v>35</v>
      </c>
      <c r="AM56" s="103" t="s">
        <v>36</v>
      </c>
      <c r="AN56" s="2843"/>
      <c r="AO56" s="2843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2222" t="s">
        <v>38</v>
      </c>
      <c r="C57" s="2223">
        <f>SUM(D57+E57)</f>
        <v>0</v>
      </c>
      <c r="D57" s="2224">
        <f t="shared" ref="D57:E62" si="23">SUM(H57+J57+L57+N57+P57+R57+T57+V57+X57+Z57+AB57+AD57+AF57+AH57+AJ57+AL57)</f>
        <v>0</v>
      </c>
      <c r="E57" s="2225">
        <f t="shared" si="23"/>
        <v>0</v>
      </c>
      <c r="F57" s="2226"/>
      <c r="G57" s="2227"/>
      <c r="H57" s="2179"/>
      <c r="I57" s="2182"/>
      <c r="J57" s="2179"/>
      <c r="K57" s="2180"/>
      <c r="L57" s="2179"/>
      <c r="M57" s="2180"/>
      <c r="N57" s="2179"/>
      <c r="O57" s="2180"/>
      <c r="P57" s="2181"/>
      <c r="Q57" s="2180"/>
      <c r="R57" s="2181"/>
      <c r="S57" s="2180"/>
      <c r="T57" s="2181"/>
      <c r="U57" s="2180"/>
      <c r="V57" s="2181"/>
      <c r="W57" s="2180"/>
      <c r="X57" s="2181"/>
      <c r="Y57" s="2180"/>
      <c r="Z57" s="2181"/>
      <c r="AA57" s="2180"/>
      <c r="AB57" s="2181"/>
      <c r="AC57" s="2180"/>
      <c r="AD57" s="2181"/>
      <c r="AE57" s="2180"/>
      <c r="AF57" s="2181"/>
      <c r="AG57" s="2180"/>
      <c r="AH57" s="2181"/>
      <c r="AI57" s="2180"/>
      <c r="AJ57" s="2181"/>
      <c r="AK57" s="2180"/>
      <c r="AL57" s="2181"/>
      <c r="AM57" s="2228"/>
      <c r="AN57" s="2229"/>
      <c r="AO57" s="2229"/>
      <c r="AP57" s="1246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8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1246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8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1246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8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1246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8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1246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2858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1246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2222" t="s">
        <v>39</v>
      </c>
      <c r="C63" s="2223">
        <f t="shared" si="28"/>
        <v>0</v>
      </c>
      <c r="D63" s="2224">
        <f t="shared" ref="D63:E68" si="31">SUM(J63+L63+N63)</f>
        <v>0</v>
      </c>
      <c r="E63" s="2225">
        <f t="shared" si="31"/>
        <v>0</v>
      </c>
      <c r="F63" s="2226"/>
      <c r="G63" s="2227"/>
      <c r="H63" s="2226"/>
      <c r="I63" s="2227"/>
      <c r="J63" s="2179"/>
      <c r="K63" s="2180"/>
      <c r="L63" s="2179"/>
      <c r="M63" s="2180"/>
      <c r="N63" s="2179"/>
      <c r="O63" s="2180"/>
      <c r="P63" s="2230"/>
      <c r="Q63" s="2231"/>
      <c r="R63" s="2230"/>
      <c r="S63" s="2231"/>
      <c r="T63" s="2230"/>
      <c r="U63" s="2231"/>
      <c r="V63" s="2230"/>
      <c r="W63" s="2231"/>
      <c r="X63" s="2230"/>
      <c r="Y63" s="2231"/>
      <c r="Z63" s="2230"/>
      <c r="AA63" s="2231"/>
      <c r="AB63" s="2230"/>
      <c r="AC63" s="2231"/>
      <c r="AD63" s="2230"/>
      <c r="AE63" s="2231"/>
      <c r="AF63" s="2230"/>
      <c r="AG63" s="2231"/>
      <c r="AH63" s="2230"/>
      <c r="AI63" s="2231"/>
      <c r="AJ63" s="2226"/>
      <c r="AK63" s="2231"/>
      <c r="AL63" s="2230"/>
      <c r="AM63" s="2232"/>
      <c r="AN63" s="2229"/>
      <c r="AO63" s="2229"/>
      <c r="AP63" s="1246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2858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1246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2222" t="s">
        <v>38</v>
      </c>
      <c r="C65" s="2223">
        <f t="shared" si="28"/>
        <v>0</v>
      </c>
      <c r="D65" s="2224">
        <f t="shared" si="31"/>
        <v>0</v>
      </c>
      <c r="E65" s="2225">
        <f t="shared" si="31"/>
        <v>0</v>
      </c>
      <c r="F65" s="2226"/>
      <c r="G65" s="2227"/>
      <c r="H65" s="2226"/>
      <c r="I65" s="2227"/>
      <c r="J65" s="2179"/>
      <c r="K65" s="2180"/>
      <c r="L65" s="2179"/>
      <c r="M65" s="2180"/>
      <c r="N65" s="2179"/>
      <c r="O65" s="2180"/>
      <c r="P65" s="2230"/>
      <c r="Q65" s="2231"/>
      <c r="R65" s="2230"/>
      <c r="S65" s="2231"/>
      <c r="T65" s="2230"/>
      <c r="U65" s="2231"/>
      <c r="V65" s="2230"/>
      <c r="W65" s="2231"/>
      <c r="X65" s="2230"/>
      <c r="Y65" s="2231"/>
      <c r="Z65" s="2230"/>
      <c r="AA65" s="2231"/>
      <c r="AB65" s="2230"/>
      <c r="AC65" s="2231"/>
      <c r="AD65" s="2230"/>
      <c r="AE65" s="2231"/>
      <c r="AF65" s="2230"/>
      <c r="AG65" s="2231"/>
      <c r="AH65" s="2230"/>
      <c r="AI65" s="2231"/>
      <c r="AJ65" s="2226"/>
      <c r="AK65" s="2231"/>
      <c r="AL65" s="2230"/>
      <c r="AM65" s="2232"/>
      <c r="AN65" s="2229"/>
      <c r="AO65" s="2229"/>
      <c r="AP65" s="1246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8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1246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8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1246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2858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1246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2222" t="s">
        <v>38</v>
      </c>
      <c r="C69" s="2223">
        <f t="shared" si="28"/>
        <v>0</v>
      </c>
      <c r="D69" s="2224">
        <f>SUM(J69+L69+N69+P69+R69+T69+V69+X69+Z69+AB69+AD69+AF69+AH69+AJ69+AL69)</f>
        <v>0</v>
      </c>
      <c r="E69" s="2225">
        <f>SUM(K69+M69+O69+Q69+S69+U69+W69+Y69+AA69+AC69+AE69+AG69+AI69+AK69+AM69)</f>
        <v>0</v>
      </c>
      <c r="F69" s="2226"/>
      <c r="G69" s="2227"/>
      <c r="H69" s="2226"/>
      <c r="I69" s="2231"/>
      <c r="J69" s="2179"/>
      <c r="K69" s="2180"/>
      <c r="L69" s="2179"/>
      <c r="M69" s="2180"/>
      <c r="N69" s="2179"/>
      <c r="O69" s="2180"/>
      <c r="P69" s="2179"/>
      <c r="Q69" s="2180"/>
      <c r="R69" s="2179"/>
      <c r="S69" s="2180"/>
      <c r="T69" s="2179"/>
      <c r="U69" s="2180"/>
      <c r="V69" s="2179"/>
      <c r="W69" s="2180"/>
      <c r="X69" s="2179"/>
      <c r="Y69" s="2180"/>
      <c r="Z69" s="2179"/>
      <c r="AA69" s="2180"/>
      <c r="AB69" s="2179"/>
      <c r="AC69" s="2180"/>
      <c r="AD69" s="2179"/>
      <c r="AE69" s="2180"/>
      <c r="AF69" s="2179"/>
      <c r="AG69" s="2180"/>
      <c r="AH69" s="2179"/>
      <c r="AI69" s="2180"/>
      <c r="AJ69" s="2179"/>
      <c r="AK69" s="2180"/>
      <c r="AL69" s="2179"/>
      <c r="AM69" s="2228"/>
      <c r="AN69" s="2229"/>
      <c r="AO69" s="2229"/>
      <c r="AP69" s="1246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2858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1246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2222" t="s">
        <v>38</v>
      </c>
      <c r="C71" s="2223">
        <f t="shared" si="28"/>
        <v>0</v>
      </c>
      <c r="D71" s="2224">
        <f t="shared" si="32"/>
        <v>0</v>
      </c>
      <c r="E71" s="2225">
        <f t="shared" si="32"/>
        <v>0</v>
      </c>
      <c r="F71" s="2226"/>
      <c r="G71" s="2227"/>
      <c r="H71" s="2226"/>
      <c r="I71" s="2227"/>
      <c r="J71" s="2179"/>
      <c r="K71" s="2180"/>
      <c r="L71" s="2179"/>
      <c r="M71" s="2180"/>
      <c r="N71" s="2179"/>
      <c r="O71" s="2180"/>
      <c r="P71" s="2179"/>
      <c r="Q71" s="2180"/>
      <c r="R71" s="2179"/>
      <c r="S71" s="2180"/>
      <c r="T71" s="2179"/>
      <c r="U71" s="2180"/>
      <c r="V71" s="2179"/>
      <c r="W71" s="2180"/>
      <c r="X71" s="2179"/>
      <c r="Y71" s="2180"/>
      <c r="Z71" s="2179"/>
      <c r="AA71" s="2180"/>
      <c r="AB71" s="2179"/>
      <c r="AC71" s="2180"/>
      <c r="AD71" s="2179"/>
      <c r="AE71" s="2180"/>
      <c r="AF71" s="2179"/>
      <c r="AG71" s="2180"/>
      <c r="AH71" s="2179"/>
      <c r="AI71" s="2180"/>
      <c r="AJ71" s="2179"/>
      <c r="AK71" s="2180"/>
      <c r="AL71" s="2179"/>
      <c r="AM71" s="2228"/>
      <c r="AN71" s="2229"/>
      <c r="AO71" s="2229"/>
      <c r="AP71" s="1246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2858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1246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2222" t="s">
        <v>38</v>
      </c>
      <c r="C73" s="2223">
        <f t="shared" si="28"/>
        <v>0</v>
      </c>
      <c r="D73" s="2224">
        <f t="shared" si="32"/>
        <v>0</v>
      </c>
      <c r="E73" s="2225">
        <f t="shared" si="32"/>
        <v>0</v>
      </c>
      <c r="F73" s="2226"/>
      <c r="G73" s="2227"/>
      <c r="H73" s="2226"/>
      <c r="I73" s="2227"/>
      <c r="J73" s="2179"/>
      <c r="K73" s="2180"/>
      <c r="L73" s="2179"/>
      <c r="M73" s="2180"/>
      <c r="N73" s="2179"/>
      <c r="O73" s="2180"/>
      <c r="P73" s="2179"/>
      <c r="Q73" s="2180"/>
      <c r="R73" s="2179"/>
      <c r="S73" s="2180"/>
      <c r="T73" s="2179"/>
      <c r="U73" s="2180"/>
      <c r="V73" s="2179"/>
      <c r="W73" s="2180"/>
      <c r="X73" s="2179"/>
      <c r="Y73" s="2180"/>
      <c r="Z73" s="2179"/>
      <c r="AA73" s="2180"/>
      <c r="AB73" s="2179"/>
      <c r="AC73" s="2180"/>
      <c r="AD73" s="2179"/>
      <c r="AE73" s="2180"/>
      <c r="AF73" s="2179"/>
      <c r="AG73" s="2180"/>
      <c r="AH73" s="2179"/>
      <c r="AI73" s="2180"/>
      <c r="AJ73" s="2179"/>
      <c r="AK73" s="2180"/>
      <c r="AL73" s="2179"/>
      <c r="AM73" s="2228"/>
      <c r="AN73" s="2229"/>
      <c r="AO73" s="2229"/>
      <c r="AP73" s="1246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8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1246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8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1246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8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1246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8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1246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2858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1246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1122" t="s">
        <v>91</v>
      </c>
      <c r="B79" s="1123"/>
      <c r="C79" s="1123"/>
      <c r="D79" s="122"/>
      <c r="E79" s="122"/>
      <c r="F79" s="122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2860" t="s">
        <v>93</v>
      </c>
      <c r="C80" s="2860"/>
      <c r="D80" s="2860" t="s">
        <v>94</v>
      </c>
      <c r="E80" s="2861"/>
      <c r="F80" s="2808" t="s">
        <v>95</v>
      </c>
      <c r="G80" s="2860"/>
      <c r="H80" s="2808" t="s">
        <v>96</v>
      </c>
      <c r="I80" s="2860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2233"/>
      <c r="X80" s="2234"/>
      <c r="Y80" s="2234"/>
      <c r="Z80" s="2234"/>
      <c r="AA80" s="2234"/>
      <c r="AB80" s="2234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2858"/>
      <c r="B81" s="2235" t="s">
        <v>97</v>
      </c>
      <c r="C81" s="2236" t="s">
        <v>98</v>
      </c>
      <c r="D81" s="2235" t="s">
        <v>97</v>
      </c>
      <c r="E81" s="2237" t="s">
        <v>98</v>
      </c>
      <c r="F81" s="2238" t="s">
        <v>97</v>
      </c>
      <c r="G81" s="2236" t="s">
        <v>98</v>
      </c>
      <c r="H81" s="2238" t="s">
        <v>97</v>
      </c>
      <c r="I81" s="2236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2233"/>
      <c r="X81" s="2234"/>
      <c r="Y81" s="2234"/>
      <c r="Z81" s="2234"/>
      <c r="AA81" s="2234"/>
      <c r="AB81" s="2234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2239" t="s">
        <v>99</v>
      </c>
      <c r="B82" s="2240"/>
      <c r="C82" s="2241"/>
      <c r="D82" s="2240"/>
      <c r="E82" s="2242"/>
      <c r="F82" s="2243"/>
      <c r="G82" s="2241"/>
      <c r="H82" s="2243"/>
      <c r="I82" s="2241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2233"/>
      <c r="X82" s="2234"/>
      <c r="Y82" s="2234"/>
      <c r="Z82" s="2234"/>
      <c r="AA82" s="2234"/>
      <c r="AB82" s="2234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2233"/>
      <c r="X83" s="2234"/>
      <c r="Y83" s="2234"/>
      <c r="Z83" s="2234"/>
      <c r="AA83" s="2234"/>
      <c r="AB83" s="2234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2233"/>
      <c r="X84" s="2234"/>
      <c r="Y84" s="2234"/>
      <c r="Z84" s="2234"/>
      <c r="AA84" s="2234"/>
      <c r="AB84" s="2234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2233"/>
      <c r="X85" s="2234"/>
      <c r="Y85" s="2234"/>
      <c r="Z85" s="2234"/>
      <c r="AA85" s="2234"/>
      <c r="AB85" s="2234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133"/>
      <c r="C86" s="133"/>
      <c r="D86" s="133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2233"/>
      <c r="W86" s="2244"/>
      <c r="X86" s="2245"/>
      <c r="Y86" s="2245"/>
      <c r="Z86" s="2245"/>
      <c r="AA86" s="2245"/>
      <c r="AB86" s="2245"/>
      <c r="AC86" s="2245"/>
      <c r="AD86" s="89"/>
      <c r="AE86" s="89"/>
      <c r="AF86" s="89"/>
      <c r="AG86" s="89"/>
      <c r="AH86" s="2245"/>
      <c r="AI86" s="2245"/>
      <c r="AJ86" s="2245"/>
      <c r="AK86" s="2245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2246"/>
      <c r="F87" s="2247"/>
      <c r="G87" s="2248"/>
      <c r="H87" s="2248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2249"/>
      <c r="W87" s="2249"/>
      <c r="X87" s="2155"/>
      <c r="Y87" s="2155"/>
      <c r="Z87" s="2156"/>
      <c r="AA87" s="2156"/>
      <c r="AB87" s="2156"/>
      <c r="AC87" s="89"/>
      <c r="AD87" s="89"/>
      <c r="AE87" s="89"/>
      <c r="AF87" s="89"/>
      <c r="AG87" s="136"/>
      <c r="AH87" s="2249"/>
      <c r="AI87" s="2249"/>
      <c r="AJ87" s="2249"/>
      <c r="AK87" s="2250"/>
    </row>
    <row r="88" spans="1:75" s="2" customFormat="1" ht="15" x14ac:dyDescent="0.2">
      <c r="A88" s="2803"/>
      <c r="B88" s="2803"/>
      <c r="C88" s="2809"/>
      <c r="D88" s="2513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2245"/>
      <c r="W88" s="2249"/>
      <c r="X88" s="2249"/>
      <c r="Y88" s="2249"/>
      <c r="Z88" s="2249"/>
      <c r="AA88" s="2249"/>
      <c r="AB88" s="2245"/>
      <c r="AC88" s="89"/>
      <c r="AD88" s="89"/>
      <c r="AE88" s="89"/>
      <c r="AF88" s="89"/>
      <c r="AG88" s="89"/>
      <c r="AH88" s="2245"/>
      <c r="AI88" s="2249"/>
      <c r="AJ88" s="2249"/>
      <c r="AK88" s="2250"/>
    </row>
    <row r="89" spans="1:75" s="2" customFormat="1" ht="15" x14ac:dyDescent="0.2">
      <c r="A89" s="138" t="s">
        <v>108</v>
      </c>
      <c r="B89" s="2251">
        <v>108</v>
      </c>
      <c r="C89" s="2252">
        <v>36</v>
      </c>
      <c r="D89" s="2253">
        <v>80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2245"/>
      <c r="W89" s="2249"/>
      <c r="X89" s="2249"/>
      <c r="Y89" s="2249"/>
      <c r="Z89" s="2249"/>
      <c r="AA89" s="2249"/>
      <c r="AB89" s="2245"/>
      <c r="AC89" s="89"/>
      <c r="AD89" s="89"/>
      <c r="AE89" s="89"/>
      <c r="AF89" s="89"/>
      <c r="AG89" s="89"/>
      <c r="AH89" s="2245"/>
      <c r="AI89" s="2249"/>
      <c r="AJ89" s="2249"/>
      <c r="AK89" s="2250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2245"/>
      <c r="W90" s="2249"/>
      <c r="X90" s="2249"/>
      <c r="Y90" s="2249"/>
      <c r="Z90" s="2249"/>
      <c r="AA90" s="2249"/>
      <c r="AB90" s="2245"/>
      <c r="AC90" s="89"/>
      <c r="AD90" s="89"/>
      <c r="AE90" s="89"/>
      <c r="AF90" s="89"/>
      <c r="AG90" s="89"/>
      <c r="AH90" s="2245"/>
      <c r="AI90" s="2249"/>
      <c r="AJ90" s="2249"/>
      <c r="AK90" s="2250"/>
    </row>
    <row r="91" spans="1:75" s="2" customFormat="1" ht="2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2245"/>
      <c r="W91" s="2249"/>
      <c r="X91" s="2249"/>
      <c r="Y91" s="2249"/>
      <c r="Z91" s="2249"/>
      <c r="AA91" s="2249"/>
      <c r="AB91" s="2245"/>
      <c r="AC91" s="89"/>
      <c r="AD91" s="89"/>
      <c r="AE91" s="89"/>
      <c r="AF91" s="89"/>
      <c r="AG91" s="89"/>
      <c r="AH91" s="2245"/>
      <c r="AI91" s="2249"/>
      <c r="AJ91" s="2249"/>
      <c r="AK91" s="2250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2245"/>
      <c r="W92" s="2249"/>
      <c r="X92" s="2249"/>
      <c r="Y92" s="2249"/>
      <c r="Z92" s="2249"/>
      <c r="AA92" s="2249"/>
      <c r="AB92" s="2245"/>
      <c r="AC92" s="89"/>
      <c r="AD92" s="89"/>
      <c r="AE92" s="89"/>
      <c r="AF92" s="89"/>
      <c r="AG92" s="89"/>
      <c r="AH92" s="2245"/>
      <c r="AI92" s="2249"/>
      <c r="AJ92" s="2249"/>
      <c r="AK92" s="2250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2245"/>
      <c r="W93" s="2249"/>
      <c r="X93" s="2249"/>
      <c r="Y93" s="2249"/>
      <c r="Z93" s="2249"/>
      <c r="AA93" s="2249"/>
      <c r="AB93" s="2245"/>
      <c r="AC93" s="89"/>
      <c r="AD93" s="89"/>
      <c r="AE93" s="89"/>
      <c r="AF93" s="89"/>
      <c r="AG93" s="89"/>
      <c r="AH93" s="2245"/>
      <c r="AI93" s="2249"/>
      <c r="AJ93" s="2249"/>
      <c r="AK93" s="2250"/>
    </row>
    <row r="94" spans="1:75" s="2" customFormat="1" ht="21.75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2245"/>
      <c r="W94" s="2249"/>
      <c r="X94" s="2249"/>
      <c r="Y94" s="2249"/>
      <c r="Z94" s="2249"/>
      <c r="AA94" s="2249"/>
      <c r="AB94" s="2245"/>
      <c r="AC94" s="89"/>
      <c r="AD94" s="89"/>
      <c r="AE94" s="89"/>
      <c r="AF94" s="89"/>
      <c r="AG94" s="89"/>
      <c r="AH94" s="2245"/>
      <c r="AI94" s="2249"/>
      <c r="AJ94" s="2254"/>
      <c r="AK94" s="2255"/>
    </row>
    <row r="95" spans="1:75" s="2" customFormat="1" ht="21.75" x14ac:dyDescent="0.2">
      <c r="A95" s="145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2245"/>
      <c r="W95" s="2249"/>
      <c r="X95" s="2249"/>
      <c r="Y95" s="2249"/>
      <c r="Z95" s="2249"/>
      <c r="AA95" s="2249"/>
      <c r="AB95" s="2245"/>
      <c r="AC95" s="89"/>
      <c r="AD95" s="89"/>
      <c r="AE95" s="89"/>
      <c r="AF95" s="89"/>
      <c r="AG95" s="89"/>
      <c r="AH95" s="2245"/>
      <c r="AI95" s="2256"/>
      <c r="AJ95" s="2249"/>
      <c r="AK95" s="2250"/>
      <c r="AL95" s="2250"/>
      <c r="AM95" s="2250"/>
      <c r="AN95" s="2250"/>
      <c r="AO95" s="2250"/>
      <c r="AP95" s="2250"/>
      <c r="AQ95" s="2250"/>
    </row>
    <row r="96" spans="1:75" s="2" customFormat="1" ht="15" x14ac:dyDescent="0.2">
      <c r="A96" s="14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2233"/>
      <c r="W96" s="2245"/>
      <c r="X96" s="2245"/>
      <c r="Y96" s="2245"/>
      <c r="Z96" s="2245"/>
      <c r="AA96" s="2245"/>
      <c r="AB96" s="2245"/>
      <c r="AC96" s="89"/>
      <c r="AD96" s="89"/>
      <c r="AE96" s="89"/>
      <c r="AF96" s="89"/>
      <c r="AG96" s="89"/>
      <c r="AH96" s="89"/>
      <c r="AI96" s="89"/>
      <c r="AJ96" s="2245"/>
      <c r="AK96" s="2245"/>
      <c r="AL96" s="2245"/>
      <c r="AM96" s="2245"/>
      <c r="AN96" s="2245"/>
      <c r="AO96" s="2245"/>
      <c r="AP96" s="2245"/>
      <c r="AQ96" s="2250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2859" t="s">
        <v>120</v>
      </c>
      <c r="F97" s="2808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2257"/>
      <c r="Y97" s="2257"/>
      <c r="Z97" s="2257"/>
      <c r="AA97" s="2258"/>
      <c r="AB97" s="2258"/>
      <c r="AC97" s="2258"/>
      <c r="AD97" s="2258"/>
      <c r="AE97" s="2259"/>
      <c r="AF97" s="2257"/>
      <c r="AG97" s="89"/>
      <c r="AH97" s="89"/>
      <c r="AI97" s="89"/>
      <c r="AJ97" s="89"/>
      <c r="AK97" s="89"/>
      <c r="AL97" s="2257"/>
      <c r="AM97" s="2258"/>
      <c r="AN97" s="2258"/>
      <c r="AO97" s="2258"/>
      <c r="AP97" s="2258"/>
      <c r="AQ97" s="2258"/>
      <c r="AR97" s="2258"/>
      <c r="AS97" s="2260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803"/>
      <c r="B98" s="2803"/>
      <c r="C98" s="2803"/>
      <c r="D98" s="2803"/>
      <c r="E98" s="2261" t="s">
        <v>121</v>
      </c>
      <c r="F98" s="1920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2257"/>
      <c r="Y98" s="2257"/>
      <c r="Z98" s="2257"/>
      <c r="AA98" s="2258"/>
      <c r="AB98" s="2258"/>
      <c r="AC98" s="2258"/>
      <c r="AD98" s="2258"/>
      <c r="AE98" s="2259"/>
      <c r="AF98" s="2257"/>
      <c r="AG98" s="89"/>
      <c r="AH98" s="89"/>
      <c r="AI98" s="89"/>
      <c r="AJ98" s="89"/>
      <c r="AK98" s="89"/>
      <c r="AL98" s="2257"/>
      <c r="AM98" s="2258"/>
      <c r="AN98" s="2258"/>
      <c r="AO98" s="2258"/>
      <c r="AP98" s="2258"/>
      <c r="AQ98" s="2258"/>
      <c r="AR98" s="2258"/>
      <c r="AS98" s="2260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2262" t="s">
        <v>123</v>
      </c>
      <c r="B99" s="78">
        <v>36</v>
      </c>
      <c r="C99" s="78"/>
      <c r="D99" s="2263">
        <v>36</v>
      </c>
      <c r="E99" s="2264"/>
      <c r="F99" s="2265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2257"/>
      <c r="Y99" s="2257"/>
      <c r="Z99" s="2257"/>
      <c r="AA99" s="2258"/>
      <c r="AB99" s="2258"/>
      <c r="AC99" s="2258"/>
      <c r="AD99" s="2258"/>
      <c r="AE99" s="2259"/>
      <c r="AF99" s="2257"/>
      <c r="AG99" s="89"/>
      <c r="AH99" s="89"/>
      <c r="AI99" s="89"/>
      <c r="AJ99" s="89"/>
      <c r="AK99" s="89"/>
      <c r="AL99" s="2257"/>
      <c r="AM99" s="2258"/>
      <c r="AN99" s="2258"/>
      <c r="AO99" s="2258"/>
      <c r="AP99" s="2258"/>
      <c r="AQ99" s="2258"/>
      <c r="AR99" s="2258"/>
      <c r="AS99" s="2260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/>
      <c r="C100" s="78"/>
      <c r="D100" s="78"/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2245"/>
      <c r="Y100" s="2245"/>
      <c r="Z100" s="2245"/>
      <c r="AA100" s="2234"/>
      <c r="AB100" s="2234"/>
      <c r="AC100" s="2234"/>
      <c r="AD100" s="2234"/>
      <c r="AE100" s="2266"/>
      <c r="AF100" s="2245"/>
      <c r="AG100" s="89"/>
      <c r="AH100" s="89"/>
      <c r="AI100" s="89"/>
      <c r="AJ100" s="89"/>
      <c r="AK100" s="89"/>
      <c r="AL100" s="2245"/>
      <c r="AM100" s="2234"/>
      <c r="AN100" s="2234"/>
      <c r="AO100" s="2234"/>
      <c r="AP100" s="2234"/>
      <c r="AQ100" s="2234"/>
      <c r="AR100" s="2234"/>
      <c r="AS100" s="2250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/>
      <c r="C101" s="78"/>
      <c r="D101" s="78"/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2245"/>
      <c r="Y101" s="2245"/>
      <c r="Z101" s="2245"/>
      <c r="AA101" s="2234"/>
      <c r="AB101" s="2234"/>
      <c r="AC101" s="2234"/>
      <c r="AD101" s="2234"/>
      <c r="AE101" s="2266"/>
      <c r="AF101" s="2245"/>
      <c r="AG101" s="89"/>
      <c r="AH101" s="89"/>
      <c r="AI101" s="89"/>
      <c r="AJ101" s="89"/>
      <c r="AK101" s="89"/>
      <c r="AL101" s="2245"/>
      <c r="AM101" s="2234"/>
      <c r="AN101" s="2234"/>
      <c r="AO101" s="2234"/>
      <c r="AP101" s="2234"/>
      <c r="AQ101" s="2234"/>
      <c r="AR101" s="2234"/>
      <c r="AS101" s="2250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/>
      <c r="C102" s="78"/>
      <c r="D102" s="78"/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2245"/>
      <c r="Y102" s="2245"/>
      <c r="Z102" s="2245"/>
      <c r="AA102" s="2234"/>
      <c r="AB102" s="2234"/>
      <c r="AC102" s="2234"/>
      <c r="AD102" s="2234"/>
      <c r="AE102" s="2266"/>
      <c r="AF102" s="2245"/>
      <c r="AG102" s="89"/>
      <c r="AH102" s="89"/>
      <c r="AI102" s="89"/>
      <c r="AJ102" s="89"/>
      <c r="AK102" s="89"/>
      <c r="AL102" s="2245"/>
      <c r="AM102" s="2234"/>
      <c r="AN102" s="2234"/>
      <c r="AO102" s="2234"/>
      <c r="AP102" s="2234"/>
      <c r="AQ102" s="2234"/>
      <c r="AR102" s="2234"/>
      <c r="AS102" s="2250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/>
      <c r="C103" s="78"/>
      <c r="D103" s="78"/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2245"/>
      <c r="Y103" s="2245"/>
      <c r="Z103" s="2245"/>
      <c r="AA103" s="2234"/>
      <c r="AB103" s="2234"/>
      <c r="AC103" s="2234"/>
      <c r="AD103" s="2234"/>
      <c r="AE103" s="2266"/>
      <c r="AF103" s="2245"/>
      <c r="AG103" s="89"/>
      <c r="AH103" s="89"/>
      <c r="AI103" s="89"/>
      <c r="AJ103" s="89"/>
      <c r="AK103" s="89"/>
      <c r="AL103" s="2245"/>
      <c r="AM103" s="2234"/>
      <c r="AN103" s="2234"/>
      <c r="AO103" s="2234"/>
      <c r="AP103" s="2234"/>
      <c r="AQ103" s="2234"/>
      <c r="AR103" s="2234"/>
      <c r="AS103" s="2250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15" x14ac:dyDescent="0.2">
      <c r="A104" s="2267" t="s">
        <v>48</v>
      </c>
      <c r="B104" s="2267">
        <v>36</v>
      </c>
      <c r="C104" s="2267">
        <v>0</v>
      </c>
      <c r="D104" s="2268">
        <f>SUM(D99:D103)</f>
        <v>36</v>
      </c>
      <c r="E104" s="2269">
        <f>SUM(E99:E103)</f>
        <v>0</v>
      </c>
      <c r="F104" s="1924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2245"/>
      <c r="Y104" s="2245"/>
      <c r="Z104" s="2245"/>
      <c r="AA104" s="2234"/>
      <c r="AB104" s="2234"/>
      <c r="AC104" s="2234"/>
      <c r="AD104" s="2234"/>
      <c r="AE104" s="2266"/>
      <c r="AF104" s="2245"/>
      <c r="AG104" s="89"/>
      <c r="AH104" s="89"/>
      <c r="AI104" s="89"/>
      <c r="AJ104" s="89"/>
      <c r="AK104" s="89"/>
      <c r="AL104" s="2245"/>
      <c r="AM104" s="2234"/>
      <c r="AN104" s="2234"/>
      <c r="AO104" s="2234"/>
      <c r="AP104" s="2234"/>
      <c r="AQ104" s="2234"/>
      <c r="AR104" s="2234"/>
      <c r="AS104" s="2250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2097" t="s">
        <v>128</v>
      </c>
      <c r="B105" s="136"/>
      <c r="C105" s="136"/>
      <c r="D105" s="136"/>
      <c r="E105" s="2157"/>
      <c r="F105" s="2158"/>
      <c r="G105" s="2159"/>
      <c r="H105" s="2159"/>
      <c r="I105" s="2159"/>
      <c r="J105" s="2159"/>
      <c r="K105" s="2160"/>
      <c r="L105" s="2157"/>
      <c r="M105" s="2157"/>
      <c r="N105" s="89"/>
      <c r="O105" s="89"/>
      <c r="P105" s="89"/>
      <c r="Q105" s="89"/>
      <c r="R105" s="89"/>
      <c r="S105" s="89"/>
      <c r="T105" s="89"/>
      <c r="U105" s="2233"/>
      <c r="V105" s="2245"/>
      <c r="W105" s="2245"/>
      <c r="X105" s="2245"/>
      <c r="Y105" s="2245"/>
      <c r="Z105" s="2245"/>
      <c r="AA105" s="2245"/>
      <c r="AB105" s="2270"/>
      <c r="AC105" s="2245"/>
      <c r="AD105" s="89"/>
      <c r="AE105" s="89"/>
      <c r="AF105" s="89"/>
      <c r="AG105" s="89"/>
      <c r="AH105" s="89"/>
      <c r="AI105" s="2245"/>
      <c r="AJ105" s="2245"/>
      <c r="AK105" s="2245"/>
      <c r="AL105" s="2245"/>
      <c r="AM105" s="2245"/>
      <c r="AN105" s="2245"/>
      <c r="AO105" s="2245"/>
      <c r="AP105" s="2250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2862" t="s">
        <v>6</v>
      </c>
      <c r="F106" s="2741"/>
      <c r="G106" s="2741"/>
      <c r="H106" s="2741"/>
      <c r="I106" s="2741"/>
      <c r="J106" s="2741"/>
      <c r="K106" s="2741"/>
      <c r="L106" s="2741"/>
      <c r="M106" s="2741"/>
      <c r="N106" s="2271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2245"/>
      <c r="AK106" s="2245"/>
      <c r="AL106" s="2245"/>
      <c r="AM106" s="2245"/>
      <c r="AN106" s="2245"/>
      <c r="AO106" s="2245"/>
      <c r="AP106" s="2245"/>
      <c r="AQ106" s="2250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778"/>
      <c r="B107" s="2813"/>
      <c r="C107" s="2458"/>
      <c r="D107" s="2459"/>
      <c r="E107" s="2862" t="s">
        <v>15</v>
      </c>
      <c r="F107" s="2863"/>
      <c r="G107" s="2862" t="s">
        <v>16</v>
      </c>
      <c r="H107" s="2863"/>
      <c r="I107" s="2862" t="s">
        <v>17</v>
      </c>
      <c r="J107" s="2863"/>
      <c r="K107" s="2862" t="s">
        <v>18</v>
      </c>
      <c r="L107" s="2863"/>
      <c r="M107" s="2862" t="s">
        <v>19</v>
      </c>
      <c r="N107" s="2864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2245"/>
      <c r="AK107" s="2245"/>
      <c r="AL107" s="2245"/>
      <c r="AM107" s="2245"/>
      <c r="AN107" s="2245"/>
      <c r="AO107" s="2245"/>
      <c r="AP107" s="2245"/>
      <c r="AQ107" s="2250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795"/>
      <c r="B108" s="2272" t="s">
        <v>34</v>
      </c>
      <c r="C108" s="2273" t="s">
        <v>35</v>
      </c>
      <c r="D108" s="425" t="s">
        <v>36</v>
      </c>
      <c r="E108" s="2184" t="s">
        <v>35</v>
      </c>
      <c r="F108" s="1906" t="s">
        <v>36</v>
      </c>
      <c r="G108" s="2184" t="s">
        <v>35</v>
      </c>
      <c r="H108" s="1906" t="s">
        <v>36</v>
      </c>
      <c r="I108" s="2184" t="s">
        <v>35</v>
      </c>
      <c r="J108" s="1906" t="s">
        <v>36</v>
      </c>
      <c r="K108" s="2184" t="s">
        <v>35</v>
      </c>
      <c r="L108" s="1906" t="s">
        <v>36</v>
      </c>
      <c r="M108" s="2184" t="s">
        <v>35</v>
      </c>
      <c r="N108" s="2207" t="s">
        <v>36</v>
      </c>
      <c r="O108" s="2459"/>
      <c r="P108" s="2459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2274" t="s">
        <v>129</v>
      </c>
      <c r="B109" s="2275">
        <f>SUM(C109:D109)</f>
        <v>0</v>
      </c>
      <c r="C109" s="2276">
        <f t="shared" ref="C109:D111" si="33">SUM(E109+G109+I109+K109+M109)</f>
        <v>0</v>
      </c>
      <c r="D109" s="2277">
        <f t="shared" si="33"/>
        <v>0</v>
      </c>
      <c r="E109" s="2278"/>
      <c r="F109" s="2279"/>
      <c r="G109" s="2278"/>
      <c r="H109" s="2279"/>
      <c r="I109" s="2278"/>
      <c r="J109" s="2280"/>
      <c r="K109" s="2278"/>
      <c r="L109" s="2280"/>
      <c r="M109" s="2281"/>
      <c r="N109" s="2282"/>
      <c r="O109" s="2279"/>
      <c r="P109" s="2279"/>
      <c r="Q109" s="1246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1246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21" x14ac:dyDescent="0.2">
      <c r="A111" s="2283" t="s">
        <v>131</v>
      </c>
      <c r="B111" s="2284">
        <f>SUM(C111:D111)</f>
        <v>0</v>
      </c>
      <c r="C111" s="2285">
        <f t="shared" si="33"/>
        <v>0</v>
      </c>
      <c r="D111" s="96">
        <f t="shared" si="33"/>
        <v>0</v>
      </c>
      <c r="E111" s="2161"/>
      <c r="F111" s="230"/>
      <c r="G111" s="2161"/>
      <c r="H111" s="2162"/>
      <c r="I111" s="2161"/>
      <c r="J111" s="230"/>
      <c r="K111" s="2161"/>
      <c r="L111" s="230"/>
      <c r="M111" s="224"/>
      <c r="N111" s="2286"/>
      <c r="O111" s="230"/>
      <c r="P111" s="230"/>
      <c r="Q111" s="1246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4.25" customHeight="1" x14ac:dyDescent="0.2">
      <c r="A113" s="2611" t="s">
        <v>133</v>
      </c>
      <c r="B113" s="2783" t="s">
        <v>134</v>
      </c>
      <c r="C113" s="2764"/>
      <c r="D113" s="2785"/>
      <c r="E113" s="2616" t="s">
        <v>135</v>
      </c>
      <c r="BX113" s="3"/>
    </row>
    <row r="114" spans="1:76" s="2" customFormat="1" x14ac:dyDescent="0.2">
      <c r="A114" s="2792"/>
      <c r="B114" s="2287" t="s">
        <v>136</v>
      </c>
      <c r="C114" s="2287" t="s">
        <v>137</v>
      </c>
      <c r="D114" s="2288" t="s">
        <v>138</v>
      </c>
      <c r="E114" s="2814"/>
      <c r="BX114" s="3"/>
    </row>
    <row r="115" spans="1:76" s="2" customFormat="1" ht="15" x14ac:dyDescent="0.25">
      <c r="A115" s="2289" t="s">
        <v>48</v>
      </c>
      <c r="B115" s="2290"/>
      <c r="C115" s="2290"/>
      <c r="D115" s="2291"/>
      <c r="E115" s="2292"/>
      <c r="BX115" s="3"/>
    </row>
    <row r="116" spans="1:76" s="2" customFormat="1" ht="15" x14ac:dyDescent="0.2">
      <c r="A116" s="2293" t="s">
        <v>139</v>
      </c>
      <c r="B116" s="136"/>
      <c r="C116" s="136"/>
      <c r="H116" s="217"/>
      <c r="I116" s="217"/>
      <c r="J116" s="87"/>
      <c r="BX116" s="3"/>
    </row>
    <row r="117" spans="1:76" s="2" customFormat="1" x14ac:dyDescent="0.2">
      <c r="A117" s="2607" t="s">
        <v>3</v>
      </c>
      <c r="B117" s="2454" t="s">
        <v>5</v>
      </c>
      <c r="C117" s="2455"/>
      <c r="D117" s="2456"/>
      <c r="E117" s="2781"/>
      <c r="F117" s="2741"/>
      <c r="G117" s="2741"/>
      <c r="H117" s="2741"/>
      <c r="I117" s="2741"/>
      <c r="J117" s="2787"/>
      <c r="BX117" s="3"/>
    </row>
    <row r="118" spans="1:76" s="2" customFormat="1" ht="14.25" customHeight="1" x14ac:dyDescent="0.2">
      <c r="A118" s="2778"/>
      <c r="B118" s="2813"/>
      <c r="C118" s="2458"/>
      <c r="D118" s="2459"/>
      <c r="E118" s="2781" t="s">
        <v>140</v>
      </c>
      <c r="F118" s="2787"/>
      <c r="G118" s="2781" t="s">
        <v>141</v>
      </c>
      <c r="H118" s="2787"/>
      <c r="I118" s="2781" t="s">
        <v>142</v>
      </c>
      <c r="J118" s="2787"/>
      <c r="BX118" s="3"/>
    </row>
    <row r="119" spans="1:76" s="2" customFormat="1" x14ac:dyDescent="0.2">
      <c r="A119" s="2795"/>
      <c r="B119" s="2272" t="s">
        <v>34</v>
      </c>
      <c r="C119" s="2273" t="s">
        <v>35</v>
      </c>
      <c r="D119" s="425" t="s">
        <v>36</v>
      </c>
      <c r="E119" s="2184" t="s">
        <v>35</v>
      </c>
      <c r="F119" s="1906" t="s">
        <v>36</v>
      </c>
      <c r="G119" s="2184" t="s">
        <v>35</v>
      </c>
      <c r="H119" s="1906" t="s">
        <v>36</v>
      </c>
      <c r="I119" s="2184" t="s">
        <v>35</v>
      </c>
      <c r="J119" s="1906" t="s">
        <v>36</v>
      </c>
      <c r="BX119" s="3"/>
    </row>
    <row r="120" spans="1:76" s="2" customFormat="1" ht="21" x14ac:dyDescent="0.2">
      <c r="A120" s="2173" t="s">
        <v>143</v>
      </c>
      <c r="B120" s="2294">
        <f>SUM(C120:D120)</f>
        <v>0</v>
      </c>
      <c r="C120" s="2295">
        <f t="shared" ref="C120:D122" si="37">+E120+G120+I120</f>
        <v>0</v>
      </c>
      <c r="D120" s="2225">
        <f t="shared" si="37"/>
        <v>0</v>
      </c>
      <c r="E120" s="2296"/>
      <c r="F120" s="2297"/>
      <c r="G120" s="2296"/>
      <c r="H120" s="2297"/>
      <c r="I120" s="2296"/>
      <c r="J120" s="2298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31.5" x14ac:dyDescent="0.2">
      <c r="A122" s="166" t="s">
        <v>145</v>
      </c>
      <c r="B122" s="2284">
        <f>SUM(C122:D122)</f>
        <v>0</v>
      </c>
      <c r="C122" s="2285">
        <f t="shared" si="37"/>
        <v>0</v>
      </c>
      <c r="D122" s="96">
        <f t="shared" si="37"/>
        <v>0</v>
      </c>
      <c r="E122" s="2161"/>
      <c r="F122" s="230"/>
      <c r="G122" s="2161"/>
      <c r="H122" s="2162"/>
      <c r="I122" s="2161"/>
      <c r="J122" s="230"/>
      <c r="BX122" s="3"/>
    </row>
    <row r="123" spans="1:76" s="2" customFormat="1" ht="15.75" x14ac:dyDescent="0.25">
      <c r="A123" s="2299" t="s">
        <v>146</v>
      </c>
      <c r="B123" s="2300"/>
      <c r="C123" s="167"/>
      <c r="D123" s="167"/>
      <c r="F123" s="218"/>
      <c r="G123" s="219"/>
      <c r="H123" s="219"/>
      <c r="I123"/>
      <c r="BX123" s="3"/>
    </row>
    <row r="124" spans="1:76" s="2" customFormat="1" ht="14.25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2781" t="s">
        <v>149</v>
      </c>
      <c r="H124" s="2741"/>
      <c r="I124" s="2787"/>
      <c r="BX124" s="3"/>
    </row>
    <row r="125" spans="1:76" s="2" customFormat="1" ht="42" x14ac:dyDescent="0.2">
      <c r="A125" s="2865"/>
      <c r="B125" s="2795"/>
      <c r="C125" s="2184" t="s">
        <v>35</v>
      </c>
      <c r="D125" s="2301" t="s">
        <v>36</v>
      </c>
      <c r="E125" s="2206" t="s">
        <v>150</v>
      </c>
      <c r="F125" s="1906" t="s">
        <v>151</v>
      </c>
      <c r="G125" s="2206" t="s">
        <v>152</v>
      </c>
      <c r="H125" s="2302" t="s">
        <v>153</v>
      </c>
      <c r="I125" s="1906" t="s">
        <v>154</v>
      </c>
      <c r="BX125" s="3"/>
    </row>
    <row r="126" spans="1:76" s="2" customFormat="1" x14ac:dyDescent="0.2">
      <c r="A126" s="2303" t="s">
        <v>155</v>
      </c>
      <c r="B126" s="2304">
        <f>SUM(C126:D126)</f>
        <v>0</v>
      </c>
      <c r="C126" s="2305"/>
      <c r="D126" s="2306"/>
      <c r="E126" s="2305"/>
      <c r="F126" s="1940"/>
      <c r="G126" s="2305"/>
      <c r="H126" s="2305"/>
      <c r="I126" s="1940"/>
      <c r="BX126" s="3"/>
    </row>
    <row r="127" spans="1:76" s="2" customFormat="1" ht="15" x14ac:dyDescent="0.25">
      <c r="A127" s="60" t="s">
        <v>156</v>
      </c>
      <c r="B127"/>
      <c r="D127"/>
      <c r="E127" s="6"/>
      <c r="BX127" s="3"/>
    </row>
    <row r="128" spans="1:76" s="2" customFormat="1" ht="14.25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2781" t="s">
        <v>6</v>
      </c>
      <c r="G128" s="2741"/>
      <c r="H128" s="2741"/>
      <c r="I128" s="2741"/>
      <c r="J128" s="2741"/>
      <c r="K128" s="2741"/>
      <c r="L128" s="2741"/>
      <c r="M128" s="2741"/>
      <c r="N128" s="2741"/>
      <c r="O128" s="2741"/>
      <c r="P128" s="2741"/>
      <c r="Q128" s="2741"/>
      <c r="R128" s="2741"/>
      <c r="S128" s="2741"/>
      <c r="T128" s="2741"/>
      <c r="U128" s="2741"/>
      <c r="V128" s="2741"/>
      <c r="W128" s="2741"/>
      <c r="X128" s="2741"/>
      <c r="Y128" s="2741"/>
      <c r="Z128" s="2741"/>
      <c r="AA128" s="2741"/>
      <c r="AB128" s="2741"/>
      <c r="AC128" s="2741"/>
      <c r="AD128" s="2741"/>
      <c r="AE128" s="2741"/>
      <c r="AF128" s="2741"/>
      <c r="AG128" s="2741"/>
      <c r="AH128" s="2741"/>
      <c r="AI128" s="2741"/>
      <c r="AJ128" s="2741"/>
      <c r="AK128" s="2741"/>
      <c r="AL128" s="2741"/>
      <c r="AM128" s="2782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778"/>
      <c r="B129" s="2778"/>
      <c r="C129" s="2813"/>
      <c r="D129" s="2458"/>
      <c r="E129" s="2865"/>
      <c r="F129" s="2781" t="s">
        <v>15</v>
      </c>
      <c r="G129" s="2787"/>
      <c r="H129" s="2781" t="s">
        <v>16</v>
      </c>
      <c r="I129" s="2787"/>
      <c r="J129" s="2781" t="s">
        <v>17</v>
      </c>
      <c r="K129" s="2787"/>
      <c r="L129" s="2781" t="s">
        <v>18</v>
      </c>
      <c r="M129" s="2787"/>
      <c r="N129" s="2781" t="s">
        <v>19</v>
      </c>
      <c r="O129" s="2787"/>
      <c r="P129" s="2783" t="s">
        <v>20</v>
      </c>
      <c r="Q129" s="2784"/>
      <c r="R129" s="2783" t="s">
        <v>21</v>
      </c>
      <c r="S129" s="2784"/>
      <c r="T129" s="2783" t="s">
        <v>22</v>
      </c>
      <c r="U129" s="2784"/>
      <c r="V129" s="2783" t="s">
        <v>23</v>
      </c>
      <c r="W129" s="2784"/>
      <c r="X129" s="2783" t="s">
        <v>24</v>
      </c>
      <c r="Y129" s="2784"/>
      <c r="Z129" s="2783" t="s">
        <v>25</v>
      </c>
      <c r="AA129" s="2784"/>
      <c r="AB129" s="2783" t="s">
        <v>26</v>
      </c>
      <c r="AC129" s="2784"/>
      <c r="AD129" s="2783" t="s">
        <v>27</v>
      </c>
      <c r="AE129" s="2784"/>
      <c r="AF129" s="2783" t="s">
        <v>28</v>
      </c>
      <c r="AG129" s="2784"/>
      <c r="AH129" s="2783" t="s">
        <v>29</v>
      </c>
      <c r="AI129" s="2784"/>
      <c r="AJ129" s="2783" t="s">
        <v>30</v>
      </c>
      <c r="AK129" s="2784"/>
      <c r="AL129" s="2783" t="s">
        <v>31</v>
      </c>
      <c r="AM129" s="2785"/>
      <c r="AN129" s="2463"/>
      <c r="AO129" s="2463"/>
      <c r="AP129" s="2463"/>
      <c r="AQ129" s="2788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795"/>
      <c r="B130" s="2795"/>
      <c r="C130" s="573" t="s">
        <v>34</v>
      </c>
      <c r="D130" s="668" t="s">
        <v>35</v>
      </c>
      <c r="E130" s="426" t="s">
        <v>36</v>
      </c>
      <c r="F130" s="2184" t="s">
        <v>35</v>
      </c>
      <c r="G130" s="426" t="s">
        <v>36</v>
      </c>
      <c r="H130" s="2184" t="s">
        <v>35</v>
      </c>
      <c r="I130" s="426" t="s">
        <v>36</v>
      </c>
      <c r="J130" s="2184" t="s">
        <v>35</v>
      </c>
      <c r="K130" s="426" t="s">
        <v>36</v>
      </c>
      <c r="L130" s="2184" t="s">
        <v>35</v>
      </c>
      <c r="M130" s="426" t="s">
        <v>36</v>
      </c>
      <c r="N130" s="2184" t="s">
        <v>35</v>
      </c>
      <c r="O130" s="426" t="s">
        <v>36</v>
      </c>
      <c r="P130" s="2184" t="s">
        <v>35</v>
      </c>
      <c r="Q130" s="426" t="s">
        <v>36</v>
      </c>
      <c r="R130" s="2184" t="s">
        <v>35</v>
      </c>
      <c r="S130" s="426" t="s">
        <v>36</v>
      </c>
      <c r="T130" s="2184" t="s">
        <v>35</v>
      </c>
      <c r="U130" s="426" t="s">
        <v>36</v>
      </c>
      <c r="V130" s="2184" t="s">
        <v>35</v>
      </c>
      <c r="W130" s="426" t="s">
        <v>36</v>
      </c>
      <c r="X130" s="2184" t="s">
        <v>35</v>
      </c>
      <c r="Y130" s="426" t="s">
        <v>36</v>
      </c>
      <c r="Z130" s="2184" t="s">
        <v>35</v>
      </c>
      <c r="AA130" s="426" t="s">
        <v>36</v>
      </c>
      <c r="AB130" s="2184" t="s">
        <v>35</v>
      </c>
      <c r="AC130" s="426" t="s">
        <v>36</v>
      </c>
      <c r="AD130" s="2184" t="s">
        <v>35</v>
      </c>
      <c r="AE130" s="426" t="s">
        <v>36</v>
      </c>
      <c r="AF130" s="2184" t="s">
        <v>35</v>
      </c>
      <c r="AG130" s="426" t="s">
        <v>36</v>
      </c>
      <c r="AH130" s="2184" t="s">
        <v>35</v>
      </c>
      <c r="AI130" s="426" t="s">
        <v>36</v>
      </c>
      <c r="AJ130" s="2184" t="s">
        <v>35</v>
      </c>
      <c r="AK130" s="426" t="s">
        <v>36</v>
      </c>
      <c r="AL130" s="2184" t="s">
        <v>35</v>
      </c>
      <c r="AM130" s="20" t="s">
        <v>36</v>
      </c>
      <c r="AN130" s="2865"/>
      <c r="AO130" s="2865"/>
      <c r="AP130" s="2865"/>
      <c r="AQ130" s="2792"/>
      <c r="AR130" s="2865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2307" t="s">
        <v>159</v>
      </c>
      <c r="C131" s="2308">
        <f>SUM(D131+E131)</f>
        <v>25</v>
      </c>
      <c r="D131" s="2309">
        <f t="shared" ref="D131:E134" si="38">SUM(F131+H131+J131+L131+N131+P131+R131+T131+V131+X131+Z131+AB131+AD131+AF131+AH131+AJ131+AL131)</f>
        <v>9</v>
      </c>
      <c r="E131" s="2310">
        <f t="shared" si="38"/>
        <v>16</v>
      </c>
      <c r="F131" s="2179">
        <v>0</v>
      </c>
      <c r="G131" s="2180">
        <v>0</v>
      </c>
      <c r="H131" s="2179">
        <v>0</v>
      </c>
      <c r="I131" s="2180">
        <v>0</v>
      </c>
      <c r="J131" s="2179">
        <v>3</v>
      </c>
      <c r="K131" s="2180">
        <v>2</v>
      </c>
      <c r="L131" s="2179">
        <v>2</v>
      </c>
      <c r="M131" s="2180">
        <v>6</v>
      </c>
      <c r="N131" s="2179">
        <v>0</v>
      </c>
      <c r="O131" s="2180">
        <v>0</v>
      </c>
      <c r="P131" s="2179">
        <v>0</v>
      </c>
      <c r="Q131" s="2180">
        <v>1</v>
      </c>
      <c r="R131" s="2179">
        <v>1</v>
      </c>
      <c r="S131" s="2180">
        <v>1</v>
      </c>
      <c r="T131" s="2179">
        <v>1</v>
      </c>
      <c r="U131" s="2180">
        <v>2</v>
      </c>
      <c r="V131" s="2179">
        <v>1</v>
      </c>
      <c r="W131" s="2180">
        <v>2</v>
      </c>
      <c r="X131" s="2179">
        <v>0</v>
      </c>
      <c r="Y131" s="2180">
        <v>0</v>
      </c>
      <c r="Z131" s="2179">
        <v>0</v>
      </c>
      <c r="AA131" s="2180">
        <v>0</v>
      </c>
      <c r="AB131" s="2179">
        <v>1</v>
      </c>
      <c r="AC131" s="2180">
        <v>0</v>
      </c>
      <c r="AD131" s="2179">
        <v>0</v>
      </c>
      <c r="AE131" s="2180">
        <v>1</v>
      </c>
      <c r="AF131" s="2179">
        <v>0</v>
      </c>
      <c r="AG131" s="2180">
        <v>0</v>
      </c>
      <c r="AH131" s="2179">
        <v>0</v>
      </c>
      <c r="AI131" s="2180">
        <v>1</v>
      </c>
      <c r="AJ131" s="2179">
        <v>0</v>
      </c>
      <c r="AK131" s="2180">
        <v>0</v>
      </c>
      <c r="AL131" s="2179">
        <v>0</v>
      </c>
      <c r="AM131" s="2228">
        <v>0</v>
      </c>
      <c r="AN131" s="2182">
        <v>25</v>
      </c>
      <c r="AO131" s="2182">
        <v>0</v>
      </c>
      <c r="AP131" s="2182">
        <v>5</v>
      </c>
      <c r="AQ131" s="2175">
        <v>0</v>
      </c>
      <c r="AR131" s="2182">
        <v>0</v>
      </c>
      <c r="AS131" s="1246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81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1246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81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1246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2816"/>
      <c r="B134" s="2311" t="s">
        <v>48</v>
      </c>
      <c r="C134" s="2312">
        <f>SUM(D134+E134)</f>
        <v>25</v>
      </c>
      <c r="D134" s="2313">
        <f t="shared" si="38"/>
        <v>9</v>
      </c>
      <c r="E134" s="1948">
        <f t="shared" si="38"/>
        <v>16</v>
      </c>
      <c r="F134" s="2196">
        <f>SUM(F131:F133)</f>
        <v>0</v>
      </c>
      <c r="G134" s="1949">
        <f t="shared" ref="G134:AR134" si="41">SUM(G131:G133)</f>
        <v>0</v>
      </c>
      <c r="H134" s="2196">
        <f t="shared" si="41"/>
        <v>0</v>
      </c>
      <c r="I134" s="1949">
        <f t="shared" si="41"/>
        <v>0</v>
      </c>
      <c r="J134" s="2196">
        <f t="shared" si="41"/>
        <v>3</v>
      </c>
      <c r="K134" s="2314">
        <f t="shared" si="41"/>
        <v>2</v>
      </c>
      <c r="L134" s="2196">
        <f t="shared" si="41"/>
        <v>2</v>
      </c>
      <c r="M134" s="2314">
        <f t="shared" si="41"/>
        <v>6</v>
      </c>
      <c r="N134" s="2196">
        <f t="shared" si="41"/>
        <v>0</v>
      </c>
      <c r="O134" s="2314">
        <f t="shared" si="41"/>
        <v>0</v>
      </c>
      <c r="P134" s="2196">
        <f t="shared" si="41"/>
        <v>0</v>
      </c>
      <c r="Q134" s="2314">
        <f t="shared" si="41"/>
        <v>1</v>
      </c>
      <c r="R134" s="2196">
        <f t="shared" si="41"/>
        <v>1</v>
      </c>
      <c r="S134" s="2314">
        <f t="shared" si="41"/>
        <v>1</v>
      </c>
      <c r="T134" s="2196">
        <f t="shared" si="41"/>
        <v>1</v>
      </c>
      <c r="U134" s="2314">
        <f t="shared" si="41"/>
        <v>2</v>
      </c>
      <c r="V134" s="2196">
        <f t="shared" si="41"/>
        <v>1</v>
      </c>
      <c r="W134" s="2314">
        <f t="shared" si="41"/>
        <v>2</v>
      </c>
      <c r="X134" s="2196">
        <f t="shared" si="41"/>
        <v>0</v>
      </c>
      <c r="Y134" s="2314">
        <f t="shared" si="41"/>
        <v>0</v>
      </c>
      <c r="Z134" s="2196">
        <f t="shared" si="41"/>
        <v>0</v>
      </c>
      <c r="AA134" s="2314">
        <f t="shared" si="41"/>
        <v>0</v>
      </c>
      <c r="AB134" s="2196">
        <f t="shared" si="41"/>
        <v>1</v>
      </c>
      <c r="AC134" s="2314">
        <f t="shared" si="41"/>
        <v>0</v>
      </c>
      <c r="AD134" s="2196">
        <f t="shared" si="41"/>
        <v>0</v>
      </c>
      <c r="AE134" s="2314">
        <f t="shared" si="41"/>
        <v>1</v>
      </c>
      <c r="AF134" s="2196">
        <f t="shared" si="41"/>
        <v>0</v>
      </c>
      <c r="AG134" s="2314">
        <f t="shared" si="41"/>
        <v>0</v>
      </c>
      <c r="AH134" s="2196">
        <f t="shared" si="41"/>
        <v>0</v>
      </c>
      <c r="AI134" s="2314">
        <f t="shared" si="41"/>
        <v>1</v>
      </c>
      <c r="AJ134" s="2196">
        <f t="shared" si="41"/>
        <v>0</v>
      </c>
      <c r="AK134" s="2314">
        <f t="shared" si="41"/>
        <v>0</v>
      </c>
      <c r="AL134" s="2315">
        <f t="shared" si="41"/>
        <v>0</v>
      </c>
      <c r="AM134" s="2316">
        <f t="shared" si="41"/>
        <v>0</v>
      </c>
      <c r="AN134" s="1949">
        <f t="shared" si="41"/>
        <v>25</v>
      </c>
      <c r="AO134" s="1949">
        <f t="shared" si="41"/>
        <v>0</v>
      </c>
      <c r="AP134" s="1949">
        <f>SUM(AP131:AP133)</f>
        <v>5</v>
      </c>
      <c r="AQ134" s="2197">
        <f t="shared" si="41"/>
        <v>0</v>
      </c>
      <c r="AR134" s="1949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220" t="s">
        <v>162</v>
      </c>
      <c r="B135" s="221"/>
      <c r="C135" s="221"/>
      <c r="D135" s="221"/>
      <c r="E135" s="221"/>
      <c r="F135" s="221"/>
      <c r="G135" s="222"/>
      <c r="H135" s="223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2783" t="s">
        <v>164</v>
      </c>
      <c r="C136" s="2764"/>
      <c r="D136" s="2764"/>
      <c r="E136" s="2764"/>
      <c r="F136" s="2784"/>
      <c r="G136" s="2317"/>
      <c r="H136" s="2527" t="s">
        <v>165</v>
      </c>
      <c r="I136" s="2817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778"/>
      <c r="B137" s="2468" t="s">
        <v>48</v>
      </c>
      <c r="C137" s="2783" t="s">
        <v>166</v>
      </c>
      <c r="D137" s="2764"/>
      <c r="E137" s="2764"/>
      <c r="F137" s="2784"/>
      <c r="G137" s="2531" t="s">
        <v>167</v>
      </c>
      <c r="H137" s="2529"/>
      <c r="I137" s="2817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795"/>
      <c r="B138" s="2866"/>
      <c r="C138" s="2184" t="s">
        <v>168</v>
      </c>
      <c r="D138" s="2206" t="s">
        <v>169</v>
      </c>
      <c r="E138" s="2302" t="s">
        <v>170</v>
      </c>
      <c r="F138" s="2301" t="s">
        <v>171</v>
      </c>
      <c r="G138" s="2867"/>
      <c r="H138" s="1906" t="s">
        <v>172</v>
      </c>
      <c r="I138" s="2318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3</v>
      </c>
      <c r="C139" s="28"/>
      <c r="D139" s="175"/>
      <c r="E139" s="176"/>
      <c r="F139" s="30"/>
      <c r="G139" s="31"/>
      <c r="H139" s="177">
        <v>3</v>
      </c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3</v>
      </c>
      <c r="C140" s="28"/>
      <c r="D140" s="175"/>
      <c r="E140" s="176"/>
      <c r="F140" s="30"/>
      <c r="G140" s="31"/>
      <c r="H140" s="177">
        <v>3</v>
      </c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14</v>
      </c>
      <c r="C141" s="28"/>
      <c r="D141" s="175"/>
      <c r="E141" s="176"/>
      <c r="F141" s="30"/>
      <c r="G141" s="31"/>
      <c r="H141" s="177">
        <v>14</v>
      </c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17</v>
      </c>
      <c r="C142" s="28"/>
      <c r="D142" s="175"/>
      <c r="E142" s="176"/>
      <c r="F142" s="30"/>
      <c r="G142" s="31"/>
      <c r="H142" s="177">
        <v>17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0</v>
      </c>
      <c r="C143" s="28"/>
      <c r="D143" s="175"/>
      <c r="E143" s="176"/>
      <c r="F143" s="30"/>
      <c r="G143" s="31"/>
      <c r="H143" s="177"/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7</v>
      </c>
      <c r="C144" s="28"/>
      <c r="D144" s="175"/>
      <c r="E144" s="176"/>
      <c r="F144" s="30"/>
      <c r="G144" s="31"/>
      <c r="H144" s="177">
        <v>7</v>
      </c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0</v>
      </c>
      <c r="C145" s="37"/>
      <c r="D145" s="181"/>
      <c r="E145" s="182"/>
      <c r="F145" s="39"/>
      <c r="G145" s="40"/>
      <c r="H145" s="183"/>
      <c r="I145" s="184"/>
    </row>
    <row r="146" spans="1:75" s="2" customFormat="1" x14ac:dyDescent="0.2">
      <c r="A146" s="2319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/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220" t="s">
        <v>183</v>
      </c>
    </row>
    <row r="149" spans="1:75" s="2" customFormat="1" ht="21" x14ac:dyDescent="0.2">
      <c r="A149" s="695" t="s">
        <v>184</v>
      </c>
      <c r="B149" s="2320" t="s">
        <v>185</v>
      </c>
      <c r="C149" s="2320" t="s">
        <v>186</v>
      </c>
      <c r="BV149" s="3"/>
      <c r="BW149" s="3"/>
    </row>
    <row r="150" spans="1:75" s="2" customFormat="1" ht="21" x14ac:dyDescent="0.2">
      <c r="A150" s="2321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2533" t="s">
        <v>189</v>
      </c>
      <c r="B152" s="2533"/>
      <c r="C152" s="2533"/>
      <c r="D152" s="2533"/>
      <c r="E152" s="2533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2824" t="s">
        <v>6</v>
      </c>
      <c r="G153" s="2770"/>
      <c r="H153" s="2770"/>
      <c r="I153" s="2770"/>
      <c r="J153" s="2770"/>
      <c r="K153" s="2770"/>
      <c r="L153" s="2770"/>
      <c r="M153" s="2770"/>
      <c r="N153" s="2770"/>
      <c r="O153" s="2770"/>
      <c r="P153" s="2770"/>
      <c r="Q153" s="2770"/>
      <c r="R153" s="2770"/>
      <c r="S153" s="2770"/>
      <c r="T153" s="2770"/>
      <c r="U153" s="2770"/>
      <c r="V153" s="2770"/>
      <c r="W153" s="2770"/>
      <c r="X153" s="2770"/>
      <c r="Y153" s="2770"/>
      <c r="Z153" s="2770"/>
      <c r="AA153" s="2770"/>
      <c r="AB153" s="2770"/>
      <c r="AC153" s="2770"/>
      <c r="AD153" s="2770"/>
      <c r="AE153" s="2770"/>
      <c r="AF153" s="2770"/>
      <c r="AG153" s="2770"/>
      <c r="AH153" s="2770"/>
      <c r="AI153" s="2770"/>
      <c r="AJ153" s="2770"/>
      <c r="AK153" s="2770"/>
      <c r="AL153" s="2770"/>
      <c r="AM153" s="2825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820"/>
      <c r="B154" s="2820"/>
      <c r="C154" s="2868"/>
      <c r="D154" s="2541"/>
      <c r="E154" s="2869"/>
      <c r="F154" s="2824" t="s">
        <v>193</v>
      </c>
      <c r="G154" s="2835"/>
      <c r="H154" s="2824" t="s">
        <v>194</v>
      </c>
      <c r="I154" s="2835"/>
      <c r="J154" s="2824" t="s">
        <v>195</v>
      </c>
      <c r="K154" s="2835"/>
      <c r="L154" s="2824" t="s">
        <v>196</v>
      </c>
      <c r="M154" s="2835"/>
      <c r="N154" s="2824" t="s">
        <v>197</v>
      </c>
      <c r="O154" s="2835"/>
      <c r="P154" s="2826" t="s">
        <v>198</v>
      </c>
      <c r="Q154" s="2827"/>
      <c r="R154" s="2826" t="s">
        <v>199</v>
      </c>
      <c r="S154" s="2827"/>
      <c r="T154" s="2826" t="s">
        <v>200</v>
      </c>
      <c r="U154" s="2827"/>
      <c r="V154" s="2826" t="s">
        <v>201</v>
      </c>
      <c r="W154" s="2827"/>
      <c r="X154" s="2826" t="s">
        <v>202</v>
      </c>
      <c r="Y154" s="2827"/>
      <c r="Z154" s="2826" t="s">
        <v>203</v>
      </c>
      <c r="AA154" s="2827"/>
      <c r="AB154" s="2826" t="s">
        <v>204</v>
      </c>
      <c r="AC154" s="2827"/>
      <c r="AD154" s="2826" t="s">
        <v>205</v>
      </c>
      <c r="AE154" s="2827"/>
      <c r="AF154" s="2826" t="s">
        <v>206</v>
      </c>
      <c r="AG154" s="2827"/>
      <c r="AH154" s="2826" t="s">
        <v>207</v>
      </c>
      <c r="AI154" s="2827"/>
      <c r="AJ154" s="2826" t="s">
        <v>208</v>
      </c>
      <c r="AK154" s="2827"/>
      <c r="AL154" s="2826" t="s">
        <v>209</v>
      </c>
      <c r="AM154" s="2830"/>
      <c r="AN154" s="2546"/>
      <c r="AO154" s="2463"/>
      <c r="AP154" s="2463"/>
      <c r="AQ154" s="2546"/>
      <c r="AR154" s="2546"/>
      <c r="AS154" s="2546"/>
      <c r="AT154" s="2546"/>
      <c r="AU154" s="2868"/>
      <c r="AV154" s="2869"/>
      <c r="BV154" s="3"/>
      <c r="BW154" s="3"/>
    </row>
    <row r="155" spans="1:75" s="2" customFormat="1" x14ac:dyDescent="0.2">
      <c r="A155" s="2821"/>
      <c r="B155" s="2821"/>
      <c r="C155" s="698" t="s">
        <v>34</v>
      </c>
      <c r="D155" s="699" t="s">
        <v>35</v>
      </c>
      <c r="E155" s="428" t="s">
        <v>36</v>
      </c>
      <c r="F155" s="2322" t="s">
        <v>35</v>
      </c>
      <c r="G155" s="428" t="s">
        <v>36</v>
      </c>
      <c r="H155" s="2322" t="s">
        <v>35</v>
      </c>
      <c r="I155" s="428" t="s">
        <v>36</v>
      </c>
      <c r="J155" s="2322" t="s">
        <v>35</v>
      </c>
      <c r="K155" s="428" t="s">
        <v>36</v>
      </c>
      <c r="L155" s="2322" t="s">
        <v>35</v>
      </c>
      <c r="M155" s="428" t="s">
        <v>36</v>
      </c>
      <c r="N155" s="2322" t="s">
        <v>35</v>
      </c>
      <c r="O155" s="428" t="s">
        <v>36</v>
      </c>
      <c r="P155" s="2322" t="s">
        <v>35</v>
      </c>
      <c r="Q155" s="428" t="s">
        <v>36</v>
      </c>
      <c r="R155" s="2322" t="s">
        <v>35</v>
      </c>
      <c r="S155" s="428" t="s">
        <v>36</v>
      </c>
      <c r="T155" s="2322" t="s">
        <v>35</v>
      </c>
      <c r="U155" s="428" t="s">
        <v>36</v>
      </c>
      <c r="V155" s="2322" t="s">
        <v>35</v>
      </c>
      <c r="W155" s="428" t="s">
        <v>36</v>
      </c>
      <c r="X155" s="2322" t="s">
        <v>35</v>
      </c>
      <c r="Y155" s="428" t="s">
        <v>36</v>
      </c>
      <c r="Z155" s="2322" t="s">
        <v>35</v>
      </c>
      <c r="AA155" s="428" t="s">
        <v>36</v>
      </c>
      <c r="AB155" s="2322" t="s">
        <v>35</v>
      </c>
      <c r="AC155" s="428" t="s">
        <v>36</v>
      </c>
      <c r="AD155" s="2322" t="s">
        <v>35</v>
      </c>
      <c r="AE155" s="428" t="s">
        <v>36</v>
      </c>
      <c r="AF155" s="2322" t="s">
        <v>35</v>
      </c>
      <c r="AG155" s="428" t="s">
        <v>36</v>
      </c>
      <c r="AH155" s="2322" t="s">
        <v>35</v>
      </c>
      <c r="AI155" s="428" t="s">
        <v>36</v>
      </c>
      <c r="AJ155" s="2322" t="s">
        <v>35</v>
      </c>
      <c r="AK155" s="428" t="s">
        <v>36</v>
      </c>
      <c r="AL155" s="2322" t="s">
        <v>35</v>
      </c>
      <c r="AM155" s="194" t="s">
        <v>36</v>
      </c>
      <c r="AN155" s="2869"/>
      <c r="AO155" s="2865"/>
      <c r="AP155" s="2865"/>
      <c r="AQ155" s="2869"/>
      <c r="AR155" s="2869"/>
      <c r="AS155" s="2869"/>
      <c r="AT155" s="2869"/>
      <c r="AU155" s="2323" t="s">
        <v>32</v>
      </c>
      <c r="AV155" s="2323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2324" t="s">
        <v>38</v>
      </c>
      <c r="C156" s="2325">
        <f>SUM(D156+E156)</f>
        <v>0</v>
      </c>
      <c r="D156" s="2326">
        <f>SUM(F156+H156+J156+L156+N156+P156+R156+T156+V156+X156+Z156+AB156+AD156+AF156+AH156+AJ156+AL156)</f>
        <v>0</v>
      </c>
      <c r="E156" s="2327">
        <f>SUM(G156+I156+K156+M156+O156+Q156+S156+U156+W156+Y156+AA156+AC156+AE156+AG156+AI156+AK156+AM156)</f>
        <v>0</v>
      </c>
      <c r="F156" s="2328"/>
      <c r="G156" s="2329"/>
      <c r="H156" s="2328"/>
      <c r="I156" s="2329"/>
      <c r="J156" s="2328"/>
      <c r="K156" s="2330"/>
      <c r="L156" s="2328"/>
      <c r="M156" s="2330"/>
      <c r="N156" s="2328"/>
      <c r="O156" s="2330"/>
      <c r="P156" s="2328"/>
      <c r="Q156" s="2330"/>
      <c r="R156" s="2328"/>
      <c r="S156" s="2330"/>
      <c r="T156" s="2328"/>
      <c r="U156" s="2330"/>
      <c r="V156" s="2328"/>
      <c r="W156" s="2330"/>
      <c r="X156" s="2328"/>
      <c r="Y156" s="2330"/>
      <c r="Z156" s="2328"/>
      <c r="AA156" s="2330"/>
      <c r="AB156" s="2328"/>
      <c r="AC156" s="2330"/>
      <c r="AD156" s="2328"/>
      <c r="AE156" s="2330"/>
      <c r="AF156" s="2328"/>
      <c r="AG156" s="2330"/>
      <c r="AH156" s="2328"/>
      <c r="AI156" s="2330"/>
      <c r="AJ156" s="2328"/>
      <c r="AK156" s="2330"/>
      <c r="AL156" s="2331"/>
      <c r="AM156" s="2332"/>
      <c r="AN156" s="2329"/>
      <c r="AO156" s="2329"/>
      <c r="AP156" s="2329"/>
      <c r="AQ156" s="2329"/>
      <c r="AR156" s="2329"/>
      <c r="AS156" s="2329"/>
      <c r="AT156" s="2329"/>
      <c r="AU156" s="2329"/>
      <c r="AV156" s="2329"/>
      <c r="BV156" s="3"/>
      <c r="BW156" s="3"/>
    </row>
    <row r="157" spans="1:75" s="2" customFormat="1" x14ac:dyDescent="0.2">
      <c r="A157" s="2831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831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831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831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831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831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831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831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831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2832"/>
      <c r="B166" s="2333" t="s">
        <v>48</v>
      </c>
      <c r="C166" s="2334">
        <f t="shared" si="43"/>
        <v>0</v>
      </c>
      <c r="D166" s="2335">
        <f t="shared" si="45"/>
        <v>0</v>
      </c>
      <c r="E166" s="1960">
        <f t="shared" si="44"/>
        <v>0</v>
      </c>
      <c r="F166" s="2336">
        <f>SUM(F156:F165)</f>
        <v>0</v>
      </c>
      <c r="G166" s="1961">
        <f t="shared" ref="G166:AT166" si="46">SUM(G156:G165)</f>
        <v>0</v>
      </c>
      <c r="H166" s="2336">
        <f t="shared" si="46"/>
        <v>0</v>
      </c>
      <c r="I166" s="1961">
        <f t="shared" si="46"/>
        <v>0</v>
      </c>
      <c r="J166" s="2336">
        <f t="shared" si="46"/>
        <v>0</v>
      </c>
      <c r="K166" s="2337">
        <f t="shared" si="46"/>
        <v>0</v>
      </c>
      <c r="L166" s="2336">
        <f t="shared" si="46"/>
        <v>0</v>
      </c>
      <c r="M166" s="2337">
        <f t="shared" si="46"/>
        <v>0</v>
      </c>
      <c r="N166" s="2336">
        <f t="shared" si="46"/>
        <v>0</v>
      </c>
      <c r="O166" s="2337">
        <f t="shared" si="46"/>
        <v>0</v>
      </c>
      <c r="P166" s="2336">
        <f t="shared" si="46"/>
        <v>0</v>
      </c>
      <c r="Q166" s="2337">
        <f t="shared" si="46"/>
        <v>0</v>
      </c>
      <c r="R166" s="2336">
        <f t="shared" si="46"/>
        <v>0</v>
      </c>
      <c r="S166" s="2337">
        <f t="shared" si="46"/>
        <v>0</v>
      </c>
      <c r="T166" s="2336">
        <f t="shared" si="46"/>
        <v>0</v>
      </c>
      <c r="U166" s="2337">
        <f t="shared" si="46"/>
        <v>0</v>
      </c>
      <c r="V166" s="2336">
        <f t="shared" si="46"/>
        <v>0</v>
      </c>
      <c r="W166" s="2337">
        <f t="shared" si="46"/>
        <v>0</v>
      </c>
      <c r="X166" s="2336">
        <f t="shared" si="46"/>
        <v>0</v>
      </c>
      <c r="Y166" s="2337">
        <f t="shared" si="46"/>
        <v>0</v>
      </c>
      <c r="Z166" s="2336">
        <f t="shared" si="46"/>
        <v>0</v>
      </c>
      <c r="AA166" s="2337">
        <f t="shared" si="46"/>
        <v>0</v>
      </c>
      <c r="AB166" s="2336">
        <f t="shared" si="46"/>
        <v>0</v>
      </c>
      <c r="AC166" s="2337">
        <f t="shared" si="46"/>
        <v>0</v>
      </c>
      <c r="AD166" s="2336">
        <f t="shared" si="46"/>
        <v>0</v>
      </c>
      <c r="AE166" s="2337">
        <f t="shared" si="46"/>
        <v>0</v>
      </c>
      <c r="AF166" s="2336">
        <f t="shared" si="46"/>
        <v>0</v>
      </c>
      <c r="AG166" s="2337">
        <f t="shared" si="46"/>
        <v>0</v>
      </c>
      <c r="AH166" s="2336">
        <f t="shared" si="46"/>
        <v>0</v>
      </c>
      <c r="AI166" s="2337">
        <f t="shared" si="46"/>
        <v>0</v>
      </c>
      <c r="AJ166" s="2336">
        <f t="shared" si="46"/>
        <v>0</v>
      </c>
      <c r="AK166" s="2337">
        <f t="shared" si="46"/>
        <v>0</v>
      </c>
      <c r="AL166" s="2338">
        <f t="shared" si="46"/>
        <v>0</v>
      </c>
      <c r="AM166" s="2339">
        <f t="shared" si="46"/>
        <v>0</v>
      </c>
      <c r="AN166" s="1961">
        <f t="shared" si="46"/>
        <v>0</v>
      </c>
      <c r="AO166" s="1961">
        <f t="shared" si="46"/>
        <v>0</v>
      </c>
      <c r="AP166" s="1961">
        <f t="shared" si="46"/>
        <v>0</v>
      </c>
      <c r="AQ166" s="1961">
        <f t="shared" si="46"/>
        <v>0</v>
      </c>
      <c r="AR166" s="1961">
        <f t="shared" si="46"/>
        <v>0</v>
      </c>
      <c r="AS166" s="1961">
        <f t="shared" si="46"/>
        <v>0</v>
      </c>
      <c r="AT166" s="1961">
        <f t="shared" si="46"/>
        <v>0</v>
      </c>
      <c r="AU166" s="1961">
        <f>SUM(AU156:AU165)</f>
        <v>0</v>
      </c>
      <c r="AV166" s="1961">
        <f>SUM(AV156:AV165)</f>
        <v>0</v>
      </c>
      <c r="BV166" s="3"/>
      <c r="BW166" s="3"/>
    </row>
    <row r="167" spans="1:130" x14ac:dyDescent="0.2">
      <c r="A167" s="2872" t="s">
        <v>49</v>
      </c>
      <c r="B167" s="2873"/>
      <c r="C167" s="2325">
        <f t="shared" si="43"/>
        <v>0</v>
      </c>
      <c r="D167" s="2326">
        <f>SUM(F167+H167+J167+L167+N167+P167+R167+T167+V167+X167+Z167+AB167+AD167+AF167+AH167+AJ167+AL167)</f>
        <v>0</v>
      </c>
      <c r="E167" s="2327">
        <f>SUM(G167+I167+K167+M167+O167+Q167+S167+U167+W167+Y167+AA167+AC167+AE167+AG167+AI167+AK167+AM167)</f>
        <v>0</v>
      </c>
      <c r="F167" s="2328"/>
      <c r="G167" s="2329"/>
      <c r="H167" s="2328"/>
      <c r="I167" s="2329"/>
      <c r="J167" s="2328"/>
      <c r="K167" s="2330"/>
      <c r="L167" s="2328"/>
      <c r="M167" s="2330"/>
      <c r="N167" s="2328"/>
      <c r="O167" s="2330"/>
      <c r="P167" s="2328"/>
      <c r="Q167" s="2330"/>
      <c r="R167" s="2328"/>
      <c r="S167" s="2330"/>
      <c r="T167" s="2328"/>
      <c r="U167" s="2330"/>
      <c r="V167" s="2328"/>
      <c r="W167" s="2330"/>
      <c r="X167" s="2328"/>
      <c r="Y167" s="2330"/>
      <c r="Z167" s="2328"/>
      <c r="AA167" s="2330"/>
      <c r="AB167" s="2328"/>
      <c r="AC167" s="2330"/>
      <c r="AD167" s="2328"/>
      <c r="AE167" s="2330"/>
      <c r="AF167" s="2328"/>
      <c r="AG167" s="2330"/>
      <c r="AH167" s="2328"/>
      <c r="AI167" s="2330"/>
      <c r="AJ167" s="2328"/>
      <c r="AK167" s="2330"/>
      <c r="AL167" s="2331"/>
      <c r="AM167" s="2332"/>
      <c r="AN167" s="2329"/>
      <c r="AO167" s="2329"/>
      <c r="AP167" s="2329"/>
      <c r="AQ167" s="2329"/>
      <c r="AR167" s="2329"/>
      <c r="AS167" s="2329"/>
      <c r="AT167" s="2329"/>
      <c r="AU167" s="2329"/>
      <c r="AV167" s="2329"/>
      <c r="BV167" s="3"/>
      <c r="BW167" s="3"/>
    </row>
    <row r="168" spans="1:130" x14ac:dyDescent="0.2">
      <c r="A168" s="2870" t="s">
        <v>214</v>
      </c>
      <c r="B168" s="2871"/>
      <c r="C168" s="2127">
        <f t="shared" si="43"/>
        <v>0</v>
      </c>
      <c r="D168" s="979">
        <f>SUM(F168+H168+J168+L168+N168+P168+R168+T168+V168+X168+Z168+AB168+AD168+AF168+AH168+AJ168+AL168)</f>
        <v>0</v>
      </c>
      <c r="E168" s="2340">
        <f>SUM(G168+I168+K168+M168+O168+Q168+S168+U168+W168+Y168+AA168+AC168+AE168+AG168+AI168+AK168+AM168)</f>
        <v>0</v>
      </c>
      <c r="F168" s="2128"/>
      <c r="G168" s="2341"/>
      <c r="H168" s="2128"/>
      <c r="I168" s="2341"/>
      <c r="J168" s="2128"/>
      <c r="K168" s="2164"/>
      <c r="L168" s="2128"/>
      <c r="M168" s="2164"/>
      <c r="N168" s="2128"/>
      <c r="O168" s="2164"/>
      <c r="P168" s="2128"/>
      <c r="Q168" s="2164"/>
      <c r="R168" s="2128"/>
      <c r="S168" s="2164"/>
      <c r="T168" s="2128"/>
      <c r="U168" s="2164"/>
      <c r="V168" s="2128"/>
      <c r="W168" s="2164"/>
      <c r="X168" s="2128"/>
      <c r="Y168" s="2164"/>
      <c r="Z168" s="2128"/>
      <c r="AA168" s="2164"/>
      <c r="AB168" s="2128"/>
      <c r="AC168" s="2164"/>
      <c r="AD168" s="2128"/>
      <c r="AE168" s="2164"/>
      <c r="AF168" s="2128"/>
      <c r="AG168" s="2164"/>
      <c r="AH168" s="2128"/>
      <c r="AI168" s="2164"/>
      <c r="AJ168" s="2128"/>
      <c r="AK168" s="2164"/>
      <c r="AL168" s="2342"/>
      <c r="AM168" s="2165"/>
      <c r="AN168" s="2341"/>
      <c r="AO168" s="2341"/>
      <c r="AP168" s="2341"/>
      <c r="AQ168" s="2341"/>
      <c r="AR168" s="2341"/>
      <c r="AS168" s="2341"/>
      <c r="AT168" s="2341"/>
      <c r="AU168" s="2341"/>
      <c r="AV168" s="2341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1758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71"/>
  <sheetViews>
    <sheetView workbookViewId="0">
      <selection activeCell="A6" sqref="A6:W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3.42578125" style="2" customWidth="1"/>
    <col min="9" max="9" width="12.140625" style="2" customWidth="1"/>
    <col min="10" max="10" width="12.28515625" style="2" customWidth="1"/>
    <col min="11" max="13" width="12" style="2" customWidth="1"/>
    <col min="14" max="45" width="11.42578125" style="2"/>
    <col min="46" max="46" width="11" style="2" customWidth="1"/>
    <col min="47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5" hidden="1" customWidth="1"/>
    <col min="106" max="130" width="11.42578125" style="5" hidden="1" customWidth="1"/>
    <col min="131" max="16384" width="11.42578125" style="2"/>
  </cols>
  <sheetData>
    <row r="1" spans="1:122" s="2" customFormat="1" x14ac:dyDescent="0.2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2" customFormat="1" x14ac:dyDescent="0.2">
      <c r="A2" s="1" t="str">
        <f>CONCATENATE("COMUNA: ",[9]NOMBRE!B2," - ","( ",[9]NOMBRE!C2,[9]NOMBRE!D2,[9]NOMBRE!E2,[9]NOMBRE!F2,[9]NOMBRE!G2,"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2" customForma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2" customFormat="1" x14ac:dyDescent="0.2">
      <c r="A4" s="1" t="str">
        <f>CONCATENATE("MES: ",[9]NOMBRE!B6," - ","( ",[9]NOMBRE!C6,[9]NOMBRE!D6," )")</f>
        <v>MES: AGOSTO - ( 08 )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s="2" customFormat="1" x14ac:dyDescent="0.2">
      <c r="A5" s="1" t="str">
        <f>CONCATENATE("AÑO: ",[9]NOMBRE!B7)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s="2" customFormat="1" ht="15" customHeight="1" x14ac:dyDescent="0.2">
      <c r="A6" s="2450" t="s">
        <v>1</v>
      </c>
      <c r="B6" s="2450"/>
      <c r="C6" s="2450"/>
      <c r="D6" s="2450"/>
      <c r="E6" s="2450"/>
      <c r="F6" s="2450"/>
      <c r="G6" s="2450"/>
      <c r="H6" s="2450"/>
      <c r="I6" s="2450"/>
      <c r="J6" s="2450"/>
      <c r="K6" s="2450"/>
      <c r="L6" s="2450"/>
      <c r="M6" s="2450"/>
      <c r="N6" s="2450"/>
      <c r="O6" s="2450"/>
      <c r="P6" s="2450"/>
      <c r="Q6" s="2450"/>
      <c r="R6" s="2450"/>
      <c r="S6" s="2450"/>
      <c r="T6" s="2450"/>
      <c r="U6" s="2450"/>
      <c r="V6" s="2450"/>
      <c r="W6" s="24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s="2" customFormat="1" ht="15" x14ac:dyDescent="0.2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s="2" customFormat="1" ht="15" x14ac:dyDescent="0.2">
      <c r="A8" s="1969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6"/>
      <c r="N8" s="6"/>
      <c r="O8" s="6"/>
      <c r="P8" s="6"/>
      <c r="Q8" s="6"/>
      <c r="R8" s="6"/>
      <c r="S8" s="6"/>
      <c r="T8" s="6"/>
      <c r="U8" s="6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2" customFormat="1" ht="14.25" customHeight="1" x14ac:dyDescent="0.2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1"/>
      <c r="N9" s="1"/>
      <c r="O9" s="6"/>
      <c r="P9" s="6"/>
      <c r="Q9" s="6"/>
      <c r="R9" s="6"/>
      <c r="S9" s="6"/>
      <c r="T9" s="6"/>
      <c r="U9" s="6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" customFormat="1" ht="14.25" customHeight="1" x14ac:dyDescent="0.2">
      <c r="A10" s="2607" t="s">
        <v>3</v>
      </c>
      <c r="B10" s="2607" t="s">
        <v>4</v>
      </c>
      <c r="C10" s="2454" t="s">
        <v>5</v>
      </c>
      <c r="D10" s="2455"/>
      <c r="E10" s="2456"/>
      <c r="F10" s="2836" t="s">
        <v>6</v>
      </c>
      <c r="G10" s="2741"/>
      <c r="H10" s="2741"/>
      <c r="I10" s="2741"/>
      <c r="J10" s="2741"/>
      <c r="K10" s="2741"/>
      <c r="L10" s="2741"/>
      <c r="M10" s="2741"/>
      <c r="N10" s="2741"/>
      <c r="O10" s="2741"/>
      <c r="P10" s="2741"/>
      <c r="Q10" s="2741"/>
      <c r="R10" s="2741"/>
      <c r="S10" s="2741"/>
      <c r="T10" s="2741"/>
      <c r="U10" s="2741"/>
      <c r="V10" s="2741"/>
      <c r="W10" s="2741"/>
      <c r="X10" s="2741"/>
      <c r="Y10" s="2741"/>
      <c r="Z10" s="2741"/>
      <c r="AA10" s="2741"/>
      <c r="AB10" s="2741"/>
      <c r="AC10" s="2741"/>
      <c r="AD10" s="2741"/>
      <c r="AE10" s="2741"/>
      <c r="AF10" s="2741"/>
      <c r="AG10" s="2741"/>
      <c r="AH10" s="2741"/>
      <c r="AI10" s="2741"/>
      <c r="AJ10" s="2741"/>
      <c r="AK10" s="2741"/>
      <c r="AL10" s="2741"/>
      <c r="AM10" s="2837"/>
      <c r="AN10" s="2456" t="s">
        <v>7</v>
      </c>
      <c r="AO10" s="2456" t="s">
        <v>8</v>
      </c>
      <c r="AP10" s="2456" t="s">
        <v>9</v>
      </c>
      <c r="AQ10" s="2456" t="s">
        <v>10</v>
      </c>
      <c r="AR10" s="2456" t="s">
        <v>11</v>
      </c>
      <c r="AS10" s="2456" t="s">
        <v>12</v>
      </c>
      <c r="AT10" s="2456" t="s">
        <v>13</v>
      </c>
      <c r="AU10" s="2468" t="s">
        <v>14</v>
      </c>
      <c r="AV10" s="2469"/>
      <c r="AW10" s="16"/>
      <c r="AX10" s="16"/>
      <c r="AY10" s="16"/>
      <c r="AZ10" s="16"/>
      <c r="BA10" s="16"/>
      <c r="BB10" s="16"/>
      <c r="BC10" s="16"/>
      <c r="BD10" s="16"/>
      <c r="BE10" s="16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2" customFormat="1" x14ac:dyDescent="0.2">
      <c r="A11" s="2778"/>
      <c r="B11" s="2778"/>
      <c r="C11" s="2875"/>
      <c r="D11" s="2458"/>
      <c r="E11" s="2876"/>
      <c r="F11" s="2836" t="s">
        <v>15</v>
      </c>
      <c r="G11" s="2787"/>
      <c r="H11" s="2836" t="s">
        <v>16</v>
      </c>
      <c r="I11" s="2787"/>
      <c r="J11" s="2836" t="s">
        <v>17</v>
      </c>
      <c r="K11" s="2787"/>
      <c r="L11" s="2836" t="s">
        <v>18</v>
      </c>
      <c r="M11" s="2787"/>
      <c r="N11" s="2836" t="s">
        <v>19</v>
      </c>
      <c r="O11" s="2787"/>
      <c r="P11" s="2838" t="s">
        <v>20</v>
      </c>
      <c r="Q11" s="2784"/>
      <c r="R11" s="2838" t="s">
        <v>21</v>
      </c>
      <c r="S11" s="2784"/>
      <c r="T11" s="2838" t="s">
        <v>22</v>
      </c>
      <c r="U11" s="2784"/>
      <c r="V11" s="2838" t="s">
        <v>23</v>
      </c>
      <c r="W11" s="2784"/>
      <c r="X11" s="2838" t="s">
        <v>24</v>
      </c>
      <c r="Y11" s="2784"/>
      <c r="Z11" s="2838" t="s">
        <v>25</v>
      </c>
      <c r="AA11" s="2784"/>
      <c r="AB11" s="2838" t="s">
        <v>26</v>
      </c>
      <c r="AC11" s="2784"/>
      <c r="AD11" s="2838" t="s">
        <v>27</v>
      </c>
      <c r="AE11" s="2784"/>
      <c r="AF11" s="2838" t="s">
        <v>28</v>
      </c>
      <c r="AG11" s="2784"/>
      <c r="AH11" s="2838" t="s">
        <v>29</v>
      </c>
      <c r="AI11" s="2784"/>
      <c r="AJ11" s="2838" t="s">
        <v>30</v>
      </c>
      <c r="AK11" s="2784"/>
      <c r="AL11" s="2838" t="s">
        <v>31</v>
      </c>
      <c r="AM11" s="2839"/>
      <c r="AN11" s="2463"/>
      <c r="AO11" s="2463"/>
      <c r="AP11" s="2463"/>
      <c r="AQ11" s="2463"/>
      <c r="AR11" s="2463"/>
      <c r="AS11" s="2463"/>
      <c r="AT11" s="2463"/>
      <c r="AU11" s="2840" t="s">
        <v>32</v>
      </c>
      <c r="AV11" s="2840" t="s">
        <v>33</v>
      </c>
      <c r="AW11" s="16"/>
      <c r="AX11" s="16"/>
      <c r="AY11" s="16"/>
      <c r="AZ11" s="16"/>
      <c r="BA11" s="16"/>
      <c r="BB11" s="16"/>
      <c r="BC11" s="16"/>
      <c r="BD11" s="16"/>
      <c r="BE11" s="16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2" customFormat="1" x14ac:dyDescent="0.2">
      <c r="A12" s="2874"/>
      <c r="B12" s="2874"/>
      <c r="C12" s="573" t="s">
        <v>34</v>
      </c>
      <c r="D12" s="668" t="s">
        <v>35</v>
      </c>
      <c r="E12" s="426" t="s">
        <v>36</v>
      </c>
      <c r="F12" s="1894" t="s">
        <v>35</v>
      </c>
      <c r="G12" s="426" t="s">
        <v>36</v>
      </c>
      <c r="H12" s="1894" t="s">
        <v>35</v>
      </c>
      <c r="I12" s="426" t="s">
        <v>36</v>
      </c>
      <c r="J12" s="1894" t="s">
        <v>35</v>
      </c>
      <c r="K12" s="426" t="s">
        <v>36</v>
      </c>
      <c r="L12" s="1894" t="s">
        <v>35</v>
      </c>
      <c r="M12" s="426" t="s">
        <v>36</v>
      </c>
      <c r="N12" s="1894" t="s">
        <v>35</v>
      </c>
      <c r="O12" s="426" t="s">
        <v>36</v>
      </c>
      <c r="P12" s="1894" t="s">
        <v>35</v>
      </c>
      <c r="Q12" s="426" t="s">
        <v>36</v>
      </c>
      <c r="R12" s="1894" t="s">
        <v>35</v>
      </c>
      <c r="S12" s="426" t="s">
        <v>36</v>
      </c>
      <c r="T12" s="1894" t="s">
        <v>35</v>
      </c>
      <c r="U12" s="426" t="s">
        <v>36</v>
      </c>
      <c r="V12" s="1894" t="s">
        <v>35</v>
      </c>
      <c r="W12" s="426" t="s">
        <v>36</v>
      </c>
      <c r="X12" s="1894" t="s">
        <v>35</v>
      </c>
      <c r="Y12" s="426" t="s">
        <v>36</v>
      </c>
      <c r="Z12" s="1894" t="s">
        <v>35</v>
      </c>
      <c r="AA12" s="426" t="s">
        <v>36</v>
      </c>
      <c r="AB12" s="1894" t="s">
        <v>35</v>
      </c>
      <c r="AC12" s="426" t="s">
        <v>36</v>
      </c>
      <c r="AD12" s="1894" t="s">
        <v>35</v>
      </c>
      <c r="AE12" s="426" t="s">
        <v>36</v>
      </c>
      <c r="AF12" s="1894" t="s">
        <v>35</v>
      </c>
      <c r="AG12" s="426" t="s">
        <v>36</v>
      </c>
      <c r="AH12" s="1894" t="s">
        <v>35</v>
      </c>
      <c r="AI12" s="426" t="s">
        <v>36</v>
      </c>
      <c r="AJ12" s="1894" t="s">
        <v>35</v>
      </c>
      <c r="AK12" s="426" t="s">
        <v>36</v>
      </c>
      <c r="AL12" s="1894" t="s">
        <v>35</v>
      </c>
      <c r="AM12" s="20" t="s">
        <v>36</v>
      </c>
      <c r="AN12" s="2876"/>
      <c r="AO12" s="2876"/>
      <c r="AP12" s="2876"/>
      <c r="AQ12" s="2876"/>
      <c r="AR12" s="2876"/>
      <c r="AS12" s="2876"/>
      <c r="AT12" s="2876"/>
      <c r="AU12" s="2840"/>
      <c r="AV12" s="2840"/>
      <c r="AW12" s="16"/>
      <c r="AX12" s="16"/>
      <c r="AY12" s="16"/>
      <c r="AZ12" s="16"/>
      <c r="BA12" s="16"/>
      <c r="BB12" s="16"/>
      <c r="BC12" s="16"/>
      <c r="BD12" s="16"/>
      <c r="BE12" s="16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" customFormat="1" x14ac:dyDescent="0.2">
      <c r="A13" s="2611" t="s">
        <v>37</v>
      </c>
      <c r="B13" s="1970" t="s">
        <v>38</v>
      </c>
      <c r="C13" s="1971">
        <f t="shared" ref="C13:C27" si="0">SUM(D13+E13)</f>
        <v>0</v>
      </c>
      <c r="D13" s="1972">
        <f>SUM(F13+H13+J13+L13+N13+P13+R13+T13+V13+X13+Z13+AB13+AD13+AF13+AH13+AJ13+AL13)</f>
        <v>0</v>
      </c>
      <c r="E13" s="1934">
        <f>SUM(G13+I13+K13+M13+O13+Q13+S13+U13+W13+Y13+AA13+AC13+AE13+AG13+AI13+AK13+AM13)</f>
        <v>0</v>
      </c>
      <c r="F13" s="1943"/>
      <c r="G13" s="1946"/>
      <c r="H13" s="1943"/>
      <c r="I13" s="1946"/>
      <c r="J13" s="1943"/>
      <c r="K13" s="1944"/>
      <c r="L13" s="1943"/>
      <c r="M13" s="1944"/>
      <c r="N13" s="1943"/>
      <c r="O13" s="1944"/>
      <c r="P13" s="1943"/>
      <c r="Q13" s="1944"/>
      <c r="R13" s="1943"/>
      <c r="S13" s="1944"/>
      <c r="T13" s="1943"/>
      <c r="U13" s="1944"/>
      <c r="V13" s="1943"/>
      <c r="W13" s="1944"/>
      <c r="X13" s="1943"/>
      <c r="Y13" s="1944"/>
      <c r="Z13" s="1943"/>
      <c r="AA13" s="1944"/>
      <c r="AB13" s="1943"/>
      <c r="AC13" s="1944"/>
      <c r="AD13" s="1943"/>
      <c r="AE13" s="1944"/>
      <c r="AF13" s="1943"/>
      <c r="AG13" s="1944"/>
      <c r="AH13" s="1943"/>
      <c r="AI13" s="1944"/>
      <c r="AJ13" s="1943"/>
      <c r="AK13" s="1944"/>
      <c r="AL13" s="1973"/>
      <c r="AM13" s="1945"/>
      <c r="AN13" s="1946">
        <v>0</v>
      </c>
      <c r="AO13" s="1946"/>
      <c r="AP13" s="1946"/>
      <c r="AQ13" s="1946"/>
      <c r="AR13" s="1946"/>
      <c r="AS13" s="1946"/>
      <c r="AT13" s="1974"/>
      <c r="AU13" s="1946"/>
      <c r="AV13" s="1946"/>
      <c r="AW13" s="2" t="str">
        <f>CA13&amp;CB13&amp;CC13&amp;CD13&amp;CE13&amp;CF13&amp;CG13&amp;CH13&amp;CI13&amp;CJ13&amp;CK13&amp;CL13&amp;CM13&amp;CN13&amp;CO13&amp;CP13&amp;CQ13&amp;CR13</f>
        <v/>
      </c>
      <c r="AX13" s="21"/>
      <c r="AY13" s="21"/>
      <c r="AZ13" s="21"/>
      <c r="BA13" s="21"/>
      <c r="BB13" s="21"/>
      <c r="BC13" s="16"/>
      <c r="BD13" s="16"/>
      <c r="BE13" s="16"/>
      <c r="BY13" s="3"/>
      <c r="BZ13" s="3"/>
      <c r="CA13" s="22" t="str">
        <f>IF(AND($C13&lt;&gt;0,AN13=""),"* No olvide agregar el campo "&amp;AN$10&amp;".","")</f>
        <v/>
      </c>
      <c r="CB13" s="22" t="str">
        <f t="shared" ref="CB13:CF22" si="1">IF(AND($C13&lt;&gt;0,AO13=""),"* No olvide agregar el campo "&amp;AO$10&amp;".","")</f>
        <v/>
      </c>
      <c r="CC13" s="22" t="str">
        <f t="shared" si="1"/>
        <v/>
      </c>
      <c r="CD13" s="22" t="str">
        <f t="shared" si="1"/>
        <v/>
      </c>
      <c r="CE13" s="22" t="str">
        <f t="shared" si="1"/>
        <v/>
      </c>
      <c r="CF13" s="22" t="str">
        <f t="shared" si="1"/>
        <v/>
      </c>
      <c r="CG13" s="22"/>
      <c r="CH13" s="22" t="str">
        <f>IF(AND($C13&lt;&gt;0,AU13=""),"* No olvide agregar el campo "&amp;$AU$10&amp;" "&amp;AU$11&amp;".","")</f>
        <v/>
      </c>
      <c r="CI13" s="22" t="str">
        <f>IF(AND($C13&lt;&gt;0,AV13=""),"* No olvide agregar el campo "&amp;$AU$10&amp;" "&amp;AV$11&amp;".","")</f>
        <v/>
      </c>
      <c r="CJ13" s="22" t="str">
        <f>IF(DJ13=1,"* El campo "&amp;AN$10&amp;" no debe superar el Total.","")</f>
        <v/>
      </c>
      <c r="CK13" s="22" t="str">
        <f t="shared" ref="CK13:CP22" si="2">IF(DK13=1,"* El campo "&amp;AO$10&amp;" no debe superar el Total.","")</f>
        <v/>
      </c>
      <c r="CL13" s="22" t="str">
        <f t="shared" si="2"/>
        <v/>
      </c>
      <c r="CM13" s="22" t="str">
        <f t="shared" si="2"/>
        <v/>
      </c>
      <c r="CN13" s="22" t="str">
        <f t="shared" si="2"/>
        <v/>
      </c>
      <c r="CO13" s="22" t="str">
        <f t="shared" si="2"/>
        <v/>
      </c>
      <c r="CP13" s="22" t="str">
        <f t="shared" si="2"/>
        <v/>
      </c>
      <c r="CQ13" s="22" t="str">
        <f>IF(DQ13=1,"* El campo "&amp;$AU$10&amp;" "&amp;AU$11&amp;" no debe superar el Total.","")</f>
        <v/>
      </c>
      <c r="CR13" s="22" t="str">
        <f>IF(DR13=1,"* El campo "&amp;$AU$10&amp;" "&amp;AV$11&amp;" no debe superar el Total.","")</f>
        <v/>
      </c>
      <c r="CS13" s="4"/>
      <c r="CT13" s="4"/>
      <c r="CU13" s="4"/>
      <c r="CV13" s="4"/>
      <c r="CW13" s="4"/>
      <c r="CX13" s="4"/>
      <c r="CY13" s="4"/>
      <c r="CZ13" s="4"/>
      <c r="DA13" s="23"/>
      <c r="DB13" s="23"/>
      <c r="DC13" s="23"/>
      <c r="DD13" s="23"/>
      <c r="DE13" s="23"/>
      <c r="DF13" s="23"/>
      <c r="DG13" s="23"/>
      <c r="DH13" s="23"/>
      <c r="DI13" s="23"/>
      <c r="DJ13" s="23">
        <f>IF(AN13&gt;$C13,1,0)</f>
        <v>0</v>
      </c>
      <c r="DK13" s="23">
        <f t="shared" ref="DK13:DR22" si="3">IF(AO13&gt;$C13,1,0)</f>
        <v>0</v>
      </c>
      <c r="DL13" s="23">
        <f t="shared" si="3"/>
        <v>0</v>
      </c>
      <c r="DM13" s="23">
        <f t="shared" si="3"/>
        <v>0</v>
      </c>
      <c r="DN13" s="23">
        <f t="shared" si="3"/>
        <v>0</v>
      </c>
      <c r="DO13" s="23">
        <f t="shared" si="3"/>
        <v>0</v>
      </c>
      <c r="DP13" s="23">
        <f t="shared" si="3"/>
        <v>0</v>
      </c>
      <c r="DQ13" s="23">
        <f t="shared" si="3"/>
        <v>0</v>
      </c>
      <c r="DR13" s="23">
        <f t="shared" si="3"/>
        <v>0</v>
      </c>
    </row>
    <row r="14" spans="1:122" s="2" customFormat="1" x14ac:dyDescent="0.2">
      <c r="A14" s="2788"/>
      <c r="B14" s="24" t="s">
        <v>39</v>
      </c>
      <c r="C14" s="25">
        <f t="shared" si="0"/>
        <v>173</v>
      </c>
      <c r="D14" s="26">
        <f t="shared" ref="D14:E27" si="4">SUM(F14+H14+J14+L14+N14+P14+R14+T14+V14+X14+Z14+AB14+AD14+AF14+AH14+AJ14+AL14)</f>
        <v>31</v>
      </c>
      <c r="E14" s="27">
        <f t="shared" si="4"/>
        <v>142</v>
      </c>
      <c r="F14" s="28">
        <v>0</v>
      </c>
      <c r="G14" s="29">
        <v>0</v>
      </c>
      <c r="H14" s="28">
        <v>0</v>
      </c>
      <c r="I14" s="29">
        <v>0</v>
      </c>
      <c r="J14" s="28">
        <v>7</v>
      </c>
      <c r="K14" s="30">
        <v>50</v>
      </c>
      <c r="L14" s="28">
        <v>23</v>
      </c>
      <c r="M14" s="30">
        <v>88</v>
      </c>
      <c r="N14" s="28">
        <v>0</v>
      </c>
      <c r="O14" s="30">
        <v>1</v>
      </c>
      <c r="P14" s="28">
        <v>0</v>
      </c>
      <c r="Q14" s="30">
        <v>0</v>
      </c>
      <c r="R14" s="28">
        <v>0</v>
      </c>
      <c r="S14" s="30">
        <v>0</v>
      </c>
      <c r="T14" s="28">
        <v>0</v>
      </c>
      <c r="U14" s="30">
        <v>0</v>
      </c>
      <c r="V14" s="28">
        <v>1</v>
      </c>
      <c r="W14" s="30">
        <v>1</v>
      </c>
      <c r="X14" s="28">
        <v>0</v>
      </c>
      <c r="Y14" s="30">
        <v>0</v>
      </c>
      <c r="Z14" s="28">
        <v>0</v>
      </c>
      <c r="AA14" s="30">
        <v>2</v>
      </c>
      <c r="AB14" s="28">
        <v>0</v>
      </c>
      <c r="AC14" s="30">
        <v>0</v>
      </c>
      <c r="AD14" s="28">
        <v>0</v>
      </c>
      <c r="AE14" s="30">
        <v>0</v>
      </c>
      <c r="AF14" s="28">
        <v>0</v>
      </c>
      <c r="AG14" s="30">
        <v>0</v>
      </c>
      <c r="AH14" s="28">
        <v>0</v>
      </c>
      <c r="AI14" s="30">
        <v>0</v>
      </c>
      <c r="AJ14" s="28">
        <v>0</v>
      </c>
      <c r="AK14" s="30">
        <v>0</v>
      </c>
      <c r="AL14" s="31">
        <v>0</v>
      </c>
      <c r="AM14" s="32">
        <v>0</v>
      </c>
      <c r="AN14" s="29">
        <v>173</v>
      </c>
      <c r="AO14" s="29">
        <v>0</v>
      </c>
      <c r="AP14" s="29">
        <v>37</v>
      </c>
      <c r="AQ14" s="29">
        <v>0</v>
      </c>
      <c r="AR14" s="29">
        <v>1</v>
      </c>
      <c r="AS14" s="29">
        <v>0</v>
      </c>
      <c r="AT14" s="33"/>
      <c r="AU14" s="29">
        <v>7</v>
      </c>
      <c r="AV14" s="29">
        <v>7</v>
      </c>
      <c r="AW14" s="2" t="str">
        <f t="shared" ref="AW14:AW27" si="5">CA14&amp;CB14&amp;CC14&amp;CD14&amp;CE14&amp;CF14&amp;CG14&amp;CH14&amp;CI14&amp;CJ14&amp;CK14&amp;CL14&amp;CM14&amp;CN14&amp;CO14&amp;CP14&amp;CQ14&amp;CR14</f>
        <v/>
      </c>
      <c r="AX14" s="21"/>
      <c r="AY14" s="21"/>
      <c r="AZ14" s="21"/>
      <c r="BA14" s="21"/>
      <c r="BB14" s="21"/>
      <c r="BC14" s="16"/>
      <c r="BD14" s="16"/>
      <c r="BE14" s="16"/>
      <c r="BY14" s="3"/>
      <c r="BZ14" s="3"/>
      <c r="CA14" s="22" t="str">
        <f t="shared" ref="CA14:CA22" si="6">IF(AND($C14&lt;&gt;0,AN14=""),"* No olvide agregar el campo "&amp;AN$10&amp;".","")</f>
        <v/>
      </c>
      <c r="CB14" s="22" t="str">
        <f t="shared" si="1"/>
        <v/>
      </c>
      <c r="CC14" s="22" t="str">
        <f t="shared" si="1"/>
        <v/>
      </c>
      <c r="CD14" s="22" t="str">
        <f t="shared" si="1"/>
        <v/>
      </c>
      <c r="CE14" s="22" t="str">
        <f t="shared" si="1"/>
        <v/>
      </c>
      <c r="CF14" s="22" t="str">
        <f t="shared" si="1"/>
        <v/>
      </c>
      <c r="CG14" s="22"/>
      <c r="CH14" s="22" t="str">
        <f t="shared" ref="CH14:CI22" si="7">IF(AND($C14&lt;&gt;0,AU14=""),"* No olvide agregar el campo "&amp;$AU$10&amp;" "&amp;AU$11&amp;".","")</f>
        <v/>
      </c>
      <c r="CI14" s="22" t="str">
        <f t="shared" si="7"/>
        <v/>
      </c>
      <c r="CJ14" s="22" t="str">
        <f t="shared" ref="CJ14:CJ22" si="8">IF(DJ14=1,"* El campo "&amp;AN$10&amp;" no debe superar el Total.","")</f>
        <v/>
      </c>
      <c r="CK14" s="22" t="str">
        <f t="shared" si="2"/>
        <v/>
      </c>
      <c r="CL14" s="22" t="str">
        <f t="shared" si="2"/>
        <v/>
      </c>
      <c r="CM14" s="22" t="str">
        <f t="shared" si="2"/>
        <v/>
      </c>
      <c r="CN14" s="22" t="str">
        <f t="shared" si="2"/>
        <v/>
      </c>
      <c r="CO14" s="22" t="str">
        <f t="shared" si="2"/>
        <v/>
      </c>
      <c r="CP14" s="22" t="str">
        <f t="shared" si="2"/>
        <v/>
      </c>
      <c r="CQ14" s="22" t="str">
        <f t="shared" ref="CQ14:CR22" si="9">IF(DQ14=1,"* El campo "&amp;$AU$10&amp;" "&amp;AU$11&amp;" no debe superar el Total.","")</f>
        <v/>
      </c>
      <c r="CR14" s="22" t="str">
        <f t="shared" si="9"/>
        <v/>
      </c>
      <c r="CS14" s="4"/>
      <c r="CT14" s="4"/>
      <c r="CU14" s="4"/>
      <c r="CV14" s="4"/>
      <c r="CW14" s="4"/>
      <c r="CX14" s="4"/>
      <c r="CY14" s="4"/>
      <c r="CZ14" s="4"/>
      <c r="DA14" s="23"/>
      <c r="DB14" s="23"/>
      <c r="DC14" s="23"/>
      <c r="DD14" s="23"/>
      <c r="DE14" s="23"/>
      <c r="DF14" s="23"/>
      <c r="DG14" s="23"/>
      <c r="DH14" s="23"/>
      <c r="DI14" s="23"/>
      <c r="DJ14" s="23">
        <f t="shared" ref="DJ14:DJ22" si="10">IF(AN14&gt;$C14,1,0)</f>
        <v>0</v>
      </c>
      <c r="DK14" s="23">
        <f t="shared" si="3"/>
        <v>0</v>
      </c>
      <c r="DL14" s="23">
        <f t="shared" si="3"/>
        <v>0</v>
      </c>
      <c r="DM14" s="23">
        <f t="shared" si="3"/>
        <v>0</v>
      </c>
      <c r="DN14" s="23">
        <f t="shared" si="3"/>
        <v>0</v>
      </c>
      <c r="DO14" s="23">
        <f t="shared" si="3"/>
        <v>0</v>
      </c>
      <c r="DP14" s="23">
        <f t="shared" si="3"/>
        <v>0</v>
      </c>
      <c r="DQ14" s="23">
        <f t="shared" si="3"/>
        <v>0</v>
      </c>
      <c r="DR14" s="23">
        <f t="shared" si="3"/>
        <v>0</v>
      </c>
    </row>
    <row r="15" spans="1:122" s="2" customFormat="1" x14ac:dyDescent="0.2">
      <c r="A15" s="2788"/>
      <c r="B15" s="24" t="s">
        <v>40</v>
      </c>
      <c r="C15" s="25">
        <f t="shared" si="0"/>
        <v>245</v>
      </c>
      <c r="D15" s="26">
        <f t="shared" si="4"/>
        <v>110</v>
      </c>
      <c r="E15" s="27">
        <f t="shared" si="4"/>
        <v>135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30">
        <v>0</v>
      </c>
      <c r="L15" s="28">
        <v>2</v>
      </c>
      <c r="M15" s="30">
        <v>0</v>
      </c>
      <c r="N15" s="28">
        <v>6</v>
      </c>
      <c r="O15" s="30">
        <v>0</v>
      </c>
      <c r="P15" s="28">
        <v>6</v>
      </c>
      <c r="Q15" s="30">
        <v>4</v>
      </c>
      <c r="R15" s="28">
        <v>10</v>
      </c>
      <c r="S15" s="30">
        <v>8</v>
      </c>
      <c r="T15" s="28">
        <v>19</v>
      </c>
      <c r="U15" s="30">
        <v>6</v>
      </c>
      <c r="V15" s="28">
        <v>7</v>
      </c>
      <c r="W15" s="30">
        <v>10</v>
      </c>
      <c r="X15" s="28">
        <v>7</v>
      </c>
      <c r="Y15" s="30">
        <v>8</v>
      </c>
      <c r="Z15" s="28">
        <v>13</v>
      </c>
      <c r="AA15" s="30">
        <v>26</v>
      </c>
      <c r="AB15" s="28">
        <v>6</v>
      </c>
      <c r="AC15" s="30">
        <v>32</v>
      </c>
      <c r="AD15" s="28">
        <v>13</v>
      </c>
      <c r="AE15" s="30">
        <v>18</v>
      </c>
      <c r="AF15" s="28">
        <v>11</v>
      </c>
      <c r="AG15" s="30">
        <v>14</v>
      </c>
      <c r="AH15" s="28">
        <v>7</v>
      </c>
      <c r="AI15" s="30">
        <v>7</v>
      </c>
      <c r="AJ15" s="28">
        <v>0</v>
      </c>
      <c r="AK15" s="30">
        <v>1</v>
      </c>
      <c r="AL15" s="31">
        <v>3</v>
      </c>
      <c r="AM15" s="32">
        <v>1</v>
      </c>
      <c r="AN15" s="29">
        <v>245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33"/>
      <c r="AU15" s="29">
        <v>0</v>
      </c>
      <c r="AV15" s="29">
        <v>0</v>
      </c>
      <c r="AW15" s="2" t="str">
        <f t="shared" si="5"/>
        <v/>
      </c>
      <c r="AX15" s="21"/>
      <c r="AY15" s="21"/>
      <c r="AZ15" s="21"/>
      <c r="BA15" s="21"/>
      <c r="BB15" s="21"/>
      <c r="BC15" s="16"/>
      <c r="BD15" s="16"/>
      <c r="BE15" s="16"/>
      <c r="BY15" s="3"/>
      <c r="BZ15" s="3"/>
      <c r="CA15" s="22" t="str">
        <f t="shared" si="6"/>
        <v/>
      </c>
      <c r="CB15" s="22" t="str">
        <f t="shared" si="1"/>
        <v/>
      </c>
      <c r="CC15" s="22" t="str">
        <f t="shared" si="1"/>
        <v/>
      </c>
      <c r="CD15" s="22" t="str">
        <f t="shared" si="1"/>
        <v/>
      </c>
      <c r="CE15" s="22" t="str">
        <f t="shared" si="1"/>
        <v/>
      </c>
      <c r="CF15" s="22" t="str">
        <f t="shared" si="1"/>
        <v/>
      </c>
      <c r="CG15" s="22"/>
      <c r="CH15" s="22" t="str">
        <f t="shared" si="7"/>
        <v/>
      </c>
      <c r="CI15" s="22" t="str">
        <f t="shared" si="7"/>
        <v/>
      </c>
      <c r="CJ15" s="22" t="str">
        <f t="shared" si="8"/>
        <v/>
      </c>
      <c r="CK15" s="22" t="str">
        <f t="shared" si="2"/>
        <v/>
      </c>
      <c r="CL15" s="22" t="str">
        <f t="shared" si="2"/>
        <v/>
      </c>
      <c r="CM15" s="22" t="str">
        <f t="shared" si="2"/>
        <v/>
      </c>
      <c r="CN15" s="22" t="str">
        <f t="shared" si="2"/>
        <v/>
      </c>
      <c r="CO15" s="22" t="str">
        <f t="shared" si="2"/>
        <v/>
      </c>
      <c r="CP15" s="22" t="str">
        <f t="shared" si="2"/>
        <v/>
      </c>
      <c r="CQ15" s="22" t="str">
        <f t="shared" si="9"/>
        <v/>
      </c>
      <c r="CR15" s="22" t="str">
        <f t="shared" si="9"/>
        <v/>
      </c>
      <c r="CS15" s="4"/>
      <c r="CT15" s="4"/>
      <c r="CU15" s="4"/>
      <c r="CV15" s="4"/>
      <c r="CW15" s="4"/>
      <c r="CX15" s="4"/>
      <c r="CY15" s="4"/>
      <c r="CZ15" s="4"/>
      <c r="DA15" s="23"/>
      <c r="DB15" s="23"/>
      <c r="DC15" s="23"/>
      <c r="DD15" s="23"/>
      <c r="DE15" s="23"/>
      <c r="DF15" s="23"/>
      <c r="DG15" s="23"/>
      <c r="DH15" s="23"/>
      <c r="DI15" s="23"/>
      <c r="DJ15" s="23">
        <f t="shared" si="10"/>
        <v>0</v>
      </c>
      <c r="DK15" s="23">
        <f t="shared" si="3"/>
        <v>0</v>
      </c>
      <c r="DL15" s="23">
        <f t="shared" si="3"/>
        <v>0</v>
      </c>
      <c r="DM15" s="23">
        <f t="shared" si="3"/>
        <v>0</v>
      </c>
      <c r="DN15" s="23">
        <f t="shared" si="3"/>
        <v>0</v>
      </c>
      <c r="DO15" s="23">
        <f t="shared" si="3"/>
        <v>0</v>
      </c>
      <c r="DP15" s="23">
        <f t="shared" si="3"/>
        <v>0</v>
      </c>
      <c r="DQ15" s="23">
        <f t="shared" si="3"/>
        <v>0</v>
      </c>
      <c r="DR15" s="23">
        <f t="shared" si="3"/>
        <v>0</v>
      </c>
    </row>
    <row r="16" spans="1:122" s="2" customFormat="1" x14ac:dyDescent="0.2">
      <c r="A16" s="2788"/>
      <c r="B16" s="24" t="s">
        <v>41</v>
      </c>
      <c r="C16" s="25">
        <f t="shared" si="0"/>
        <v>0</v>
      </c>
      <c r="D16" s="26">
        <f t="shared" si="4"/>
        <v>0</v>
      </c>
      <c r="E16" s="27">
        <f t="shared" si="4"/>
        <v>0</v>
      </c>
      <c r="F16" s="28"/>
      <c r="G16" s="29"/>
      <c r="H16" s="28"/>
      <c r="I16" s="29"/>
      <c r="J16" s="28"/>
      <c r="K16" s="30"/>
      <c r="L16" s="28"/>
      <c r="M16" s="30"/>
      <c r="N16" s="28"/>
      <c r="O16" s="30"/>
      <c r="P16" s="28"/>
      <c r="Q16" s="30"/>
      <c r="R16" s="28"/>
      <c r="S16" s="30"/>
      <c r="T16" s="28"/>
      <c r="U16" s="30"/>
      <c r="V16" s="28"/>
      <c r="W16" s="30"/>
      <c r="X16" s="28"/>
      <c r="Y16" s="30"/>
      <c r="Z16" s="28"/>
      <c r="AA16" s="30"/>
      <c r="AB16" s="28"/>
      <c r="AC16" s="30"/>
      <c r="AD16" s="28"/>
      <c r="AE16" s="30"/>
      <c r="AF16" s="28"/>
      <c r="AG16" s="30"/>
      <c r="AH16" s="28"/>
      <c r="AI16" s="30"/>
      <c r="AJ16" s="28"/>
      <c r="AK16" s="30"/>
      <c r="AL16" s="31"/>
      <c r="AM16" s="32"/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33"/>
      <c r="AU16" s="29">
        <v>0</v>
      </c>
      <c r="AV16" s="29">
        <v>0</v>
      </c>
      <c r="AW16" s="2" t="str">
        <f t="shared" si="5"/>
        <v/>
      </c>
      <c r="AX16" s="21"/>
      <c r="AY16" s="21"/>
      <c r="AZ16" s="21"/>
      <c r="BA16" s="21"/>
      <c r="BB16" s="21"/>
      <c r="BC16" s="16"/>
      <c r="BD16" s="16"/>
      <c r="BE16" s="16"/>
      <c r="BY16" s="3"/>
      <c r="BZ16" s="3"/>
      <c r="CA16" s="22" t="str">
        <f t="shared" si="6"/>
        <v/>
      </c>
      <c r="CB16" s="22" t="str">
        <f t="shared" si="1"/>
        <v/>
      </c>
      <c r="CC16" s="22" t="str">
        <f t="shared" si="1"/>
        <v/>
      </c>
      <c r="CD16" s="22" t="str">
        <f t="shared" si="1"/>
        <v/>
      </c>
      <c r="CE16" s="22" t="str">
        <f t="shared" si="1"/>
        <v/>
      </c>
      <c r="CF16" s="22" t="str">
        <f t="shared" si="1"/>
        <v/>
      </c>
      <c r="CG16" s="22"/>
      <c r="CH16" s="22" t="str">
        <f t="shared" si="7"/>
        <v/>
      </c>
      <c r="CI16" s="22" t="str">
        <f t="shared" si="7"/>
        <v/>
      </c>
      <c r="CJ16" s="22" t="str">
        <f t="shared" si="8"/>
        <v/>
      </c>
      <c r="CK16" s="22" t="str">
        <f t="shared" si="2"/>
        <v/>
      </c>
      <c r="CL16" s="22" t="str">
        <f t="shared" si="2"/>
        <v/>
      </c>
      <c r="CM16" s="22" t="str">
        <f t="shared" si="2"/>
        <v/>
      </c>
      <c r="CN16" s="22" t="str">
        <f t="shared" si="2"/>
        <v/>
      </c>
      <c r="CO16" s="22" t="str">
        <f t="shared" si="2"/>
        <v/>
      </c>
      <c r="CP16" s="22" t="str">
        <f t="shared" si="2"/>
        <v/>
      </c>
      <c r="CQ16" s="22" t="str">
        <f t="shared" si="9"/>
        <v/>
      </c>
      <c r="CR16" s="22" t="str">
        <f t="shared" si="9"/>
        <v/>
      </c>
      <c r="CS16" s="4"/>
      <c r="CT16" s="4"/>
      <c r="CU16" s="4"/>
      <c r="CV16" s="4"/>
      <c r="CW16" s="4"/>
      <c r="CX16" s="4"/>
      <c r="CY16" s="4"/>
      <c r="CZ16" s="4"/>
      <c r="DA16" s="23"/>
      <c r="DB16" s="23"/>
      <c r="DC16" s="23"/>
      <c r="DD16" s="23"/>
      <c r="DE16" s="23"/>
      <c r="DF16" s="23"/>
      <c r="DG16" s="23"/>
      <c r="DH16" s="23"/>
      <c r="DI16" s="23"/>
      <c r="DJ16" s="23">
        <f t="shared" si="10"/>
        <v>0</v>
      </c>
      <c r="DK16" s="23">
        <f t="shared" si="3"/>
        <v>0</v>
      </c>
      <c r="DL16" s="23">
        <f t="shared" si="3"/>
        <v>0</v>
      </c>
      <c r="DM16" s="23">
        <f t="shared" si="3"/>
        <v>0</v>
      </c>
      <c r="DN16" s="23">
        <f t="shared" si="3"/>
        <v>0</v>
      </c>
      <c r="DO16" s="23">
        <f t="shared" si="3"/>
        <v>0</v>
      </c>
      <c r="DP16" s="23">
        <f t="shared" si="3"/>
        <v>0</v>
      </c>
      <c r="DQ16" s="23">
        <f t="shared" si="3"/>
        <v>0</v>
      </c>
      <c r="DR16" s="23">
        <f t="shared" si="3"/>
        <v>0</v>
      </c>
    </row>
    <row r="17" spans="1:132" ht="16.350000000000001" customHeight="1" x14ac:dyDescent="0.2">
      <c r="A17" s="2788"/>
      <c r="B17" s="24" t="s">
        <v>42</v>
      </c>
      <c r="C17" s="25">
        <f t="shared" si="0"/>
        <v>81</v>
      </c>
      <c r="D17" s="26">
        <f t="shared" si="4"/>
        <v>39</v>
      </c>
      <c r="E17" s="27">
        <f t="shared" si="4"/>
        <v>42</v>
      </c>
      <c r="F17" s="28">
        <v>0</v>
      </c>
      <c r="G17" s="29">
        <v>0</v>
      </c>
      <c r="H17" s="28">
        <v>0</v>
      </c>
      <c r="I17" s="29">
        <v>0</v>
      </c>
      <c r="J17" s="28">
        <v>5</v>
      </c>
      <c r="K17" s="30">
        <v>6</v>
      </c>
      <c r="L17" s="28">
        <v>9</v>
      </c>
      <c r="M17" s="30">
        <v>14</v>
      </c>
      <c r="N17" s="28">
        <v>3</v>
      </c>
      <c r="O17" s="30">
        <v>2</v>
      </c>
      <c r="P17" s="28">
        <v>5</v>
      </c>
      <c r="Q17" s="30">
        <v>5</v>
      </c>
      <c r="R17" s="28">
        <v>4</v>
      </c>
      <c r="S17" s="30">
        <v>1</v>
      </c>
      <c r="T17" s="28">
        <v>5</v>
      </c>
      <c r="U17" s="30">
        <v>0</v>
      </c>
      <c r="V17" s="28">
        <v>2</v>
      </c>
      <c r="W17" s="30">
        <v>3</v>
      </c>
      <c r="X17" s="28">
        <v>2</v>
      </c>
      <c r="Y17" s="30">
        <v>2</v>
      </c>
      <c r="Z17" s="28">
        <v>1</v>
      </c>
      <c r="AA17" s="30">
        <v>2</v>
      </c>
      <c r="AB17" s="28">
        <v>2</v>
      </c>
      <c r="AC17" s="30">
        <v>4</v>
      </c>
      <c r="AD17" s="28">
        <v>0</v>
      </c>
      <c r="AE17" s="30">
        <v>2</v>
      </c>
      <c r="AF17" s="28">
        <v>1</v>
      </c>
      <c r="AG17" s="30">
        <v>1</v>
      </c>
      <c r="AH17" s="28">
        <v>0</v>
      </c>
      <c r="AI17" s="30">
        <v>0</v>
      </c>
      <c r="AJ17" s="28">
        <v>0</v>
      </c>
      <c r="AK17" s="30">
        <v>0</v>
      </c>
      <c r="AL17" s="31">
        <v>0</v>
      </c>
      <c r="AM17" s="32">
        <v>0</v>
      </c>
      <c r="AN17" s="29">
        <v>81</v>
      </c>
      <c r="AO17" s="29">
        <v>0</v>
      </c>
      <c r="AP17" s="29">
        <v>3</v>
      </c>
      <c r="AQ17" s="29">
        <v>0</v>
      </c>
      <c r="AR17" s="29">
        <v>0</v>
      </c>
      <c r="AS17" s="29">
        <v>0</v>
      </c>
      <c r="AT17" s="33"/>
      <c r="AU17" s="29">
        <v>1</v>
      </c>
      <c r="AV17" s="29">
        <v>1</v>
      </c>
      <c r="AW17" s="2" t="str">
        <f t="shared" si="5"/>
        <v/>
      </c>
      <c r="AX17" s="21"/>
      <c r="AY17" s="21"/>
      <c r="AZ17" s="21"/>
      <c r="BA17" s="21"/>
      <c r="BB17" s="21"/>
      <c r="BC17" s="16"/>
      <c r="BD17" s="16"/>
      <c r="BE17" s="16"/>
      <c r="BX17" s="2"/>
      <c r="CA17" s="22" t="str">
        <f t="shared" si="6"/>
        <v/>
      </c>
      <c r="CB17" s="22" t="str">
        <f t="shared" si="1"/>
        <v/>
      </c>
      <c r="CC17" s="22" t="str">
        <f t="shared" si="1"/>
        <v/>
      </c>
      <c r="CD17" s="22" t="str">
        <f t="shared" si="1"/>
        <v/>
      </c>
      <c r="CE17" s="22" t="str">
        <f t="shared" si="1"/>
        <v/>
      </c>
      <c r="CF17" s="22" t="str">
        <f t="shared" si="1"/>
        <v/>
      </c>
      <c r="CG17" s="22"/>
      <c r="CH17" s="22" t="str">
        <f t="shared" si="7"/>
        <v/>
      </c>
      <c r="CI17" s="22" t="str">
        <f t="shared" si="7"/>
        <v/>
      </c>
      <c r="CJ17" s="22" t="str">
        <f t="shared" si="8"/>
        <v/>
      </c>
      <c r="CK17" s="22" t="str">
        <f t="shared" si="2"/>
        <v/>
      </c>
      <c r="CL17" s="22" t="str">
        <f t="shared" si="2"/>
        <v/>
      </c>
      <c r="CM17" s="22" t="str">
        <f t="shared" si="2"/>
        <v/>
      </c>
      <c r="CN17" s="22" t="str">
        <f t="shared" si="2"/>
        <v/>
      </c>
      <c r="CO17" s="22" t="str">
        <f t="shared" si="2"/>
        <v/>
      </c>
      <c r="CP17" s="22" t="str">
        <f t="shared" si="2"/>
        <v/>
      </c>
      <c r="CQ17" s="22" t="str">
        <f t="shared" si="9"/>
        <v/>
      </c>
      <c r="CR17" s="22" t="str">
        <f t="shared" si="9"/>
        <v/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>
        <f t="shared" si="10"/>
        <v>0</v>
      </c>
      <c r="DK17" s="23">
        <f t="shared" si="3"/>
        <v>0</v>
      </c>
      <c r="DL17" s="23">
        <f t="shared" si="3"/>
        <v>0</v>
      </c>
      <c r="DM17" s="23">
        <f t="shared" si="3"/>
        <v>0</v>
      </c>
      <c r="DN17" s="23">
        <f t="shared" si="3"/>
        <v>0</v>
      </c>
      <c r="DO17" s="23">
        <f t="shared" si="3"/>
        <v>0</v>
      </c>
      <c r="DP17" s="23">
        <f t="shared" si="3"/>
        <v>0</v>
      </c>
      <c r="DQ17" s="23">
        <f t="shared" si="3"/>
        <v>0</v>
      </c>
      <c r="DR17" s="23">
        <f t="shared" si="3"/>
        <v>0</v>
      </c>
    </row>
    <row r="18" spans="1:132" ht="23.25" customHeight="1" x14ac:dyDescent="0.2">
      <c r="A18" s="2788"/>
      <c r="B18" s="24" t="s">
        <v>43</v>
      </c>
      <c r="C18" s="25">
        <f t="shared" si="0"/>
        <v>0</v>
      </c>
      <c r="D18" s="26">
        <f t="shared" si="4"/>
        <v>0</v>
      </c>
      <c r="E18" s="27">
        <f t="shared" si="4"/>
        <v>0</v>
      </c>
      <c r="F18" s="28"/>
      <c r="G18" s="29"/>
      <c r="H18" s="28"/>
      <c r="I18" s="29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  <c r="U18" s="30"/>
      <c r="V18" s="28"/>
      <c r="W18" s="30"/>
      <c r="X18" s="28"/>
      <c r="Y18" s="30"/>
      <c r="Z18" s="28"/>
      <c r="AA18" s="30"/>
      <c r="AB18" s="28"/>
      <c r="AC18" s="30"/>
      <c r="AD18" s="28"/>
      <c r="AE18" s="30"/>
      <c r="AF18" s="28"/>
      <c r="AG18" s="30"/>
      <c r="AH18" s="28"/>
      <c r="AI18" s="30"/>
      <c r="AJ18" s="28"/>
      <c r="AK18" s="30"/>
      <c r="AL18" s="31"/>
      <c r="AM18" s="32"/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33"/>
      <c r="AU18" s="29">
        <v>0</v>
      </c>
      <c r="AV18" s="29">
        <v>0</v>
      </c>
      <c r="AW18" s="2" t="str">
        <f t="shared" si="5"/>
        <v/>
      </c>
      <c r="AX18" s="21"/>
      <c r="AY18" s="21"/>
      <c r="AZ18" s="21"/>
      <c r="BA18" s="21"/>
      <c r="BB18" s="21"/>
      <c r="BC18" s="16"/>
      <c r="BD18" s="16"/>
      <c r="BE18" s="16"/>
      <c r="BX18" s="2"/>
      <c r="CA18" s="22" t="str">
        <f t="shared" si="6"/>
        <v/>
      </c>
      <c r="CB18" s="22" t="str">
        <f t="shared" si="1"/>
        <v/>
      </c>
      <c r="CC18" s="22" t="str">
        <f t="shared" si="1"/>
        <v/>
      </c>
      <c r="CD18" s="22" t="str">
        <f t="shared" si="1"/>
        <v/>
      </c>
      <c r="CE18" s="22" t="str">
        <f t="shared" si="1"/>
        <v/>
      </c>
      <c r="CF18" s="22" t="str">
        <f t="shared" si="1"/>
        <v/>
      </c>
      <c r="CG18" s="22"/>
      <c r="CH18" s="22" t="str">
        <f t="shared" si="7"/>
        <v/>
      </c>
      <c r="CI18" s="22" t="str">
        <f t="shared" si="7"/>
        <v/>
      </c>
      <c r="CJ18" s="22" t="str">
        <f t="shared" si="8"/>
        <v/>
      </c>
      <c r="CK18" s="22" t="str">
        <f t="shared" si="2"/>
        <v/>
      </c>
      <c r="CL18" s="22" t="str">
        <f t="shared" si="2"/>
        <v/>
      </c>
      <c r="CM18" s="22" t="str">
        <f t="shared" si="2"/>
        <v/>
      </c>
      <c r="CN18" s="22" t="str">
        <f t="shared" si="2"/>
        <v/>
      </c>
      <c r="CO18" s="22" t="str">
        <f t="shared" si="2"/>
        <v/>
      </c>
      <c r="CP18" s="22" t="str">
        <f t="shared" si="2"/>
        <v/>
      </c>
      <c r="CQ18" s="22" t="str">
        <f t="shared" si="9"/>
        <v/>
      </c>
      <c r="CR18" s="22" t="str">
        <f t="shared" si="9"/>
        <v/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>
        <f t="shared" si="10"/>
        <v>0</v>
      </c>
      <c r="DK18" s="23">
        <f t="shared" si="3"/>
        <v>0</v>
      </c>
      <c r="DL18" s="23">
        <f t="shared" si="3"/>
        <v>0</v>
      </c>
      <c r="DM18" s="23">
        <f t="shared" si="3"/>
        <v>0</v>
      </c>
      <c r="DN18" s="23">
        <f t="shared" si="3"/>
        <v>0</v>
      </c>
      <c r="DO18" s="23">
        <f t="shared" si="3"/>
        <v>0</v>
      </c>
      <c r="DP18" s="23">
        <f t="shared" si="3"/>
        <v>0</v>
      </c>
      <c r="DQ18" s="23">
        <f t="shared" si="3"/>
        <v>0</v>
      </c>
      <c r="DR18" s="23">
        <f t="shared" si="3"/>
        <v>0</v>
      </c>
    </row>
    <row r="19" spans="1:132" ht="16.350000000000001" customHeight="1" x14ac:dyDescent="0.2">
      <c r="A19" s="2788"/>
      <c r="B19" s="24" t="s">
        <v>44</v>
      </c>
      <c r="C19" s="34">
        <f t="shared" si="0"/>
        <v>59</v>
      </c>
      <c r="D19" s="35">
        <f t="shared" si="4"/>
        <v>28</v>
      </c>
      <c r="E19" s="36">
        <f t="shared" si="4"/>
        <v>31</v>
      </c>
      <c r="F19" s="37">
        <v>0</v>
      </c>
      <c r="G19" s="38">
        <v>0</v>
      </c>
      <c r="H19" s="37">
        <v>8</v>
      </c>
      <c r="I19" s="38">
        <v>1</v>
      </c>
      <c r="J19" s="37">
        <v>13</v>
      </c>
      <c r="K19" s="39">
        <v>13</v>
      </c>
      <c r="L19" s="37">
        <v>7</v>
      </c>
      <c r="M19" s="39">
        <v>17</v>
      </c>
      <c r="N19" s="37">
        <v>0</v>
      </c>
      <c r="O19" s="39">
        <v>0</v>
      </c>
      <c r="P19" s="37">
        <v>0</v>
      </c>
      <c r="Q19" s="39">
        <v>0</v>
      </c>
      <c r="R19" s="37">
        <v>0</v>
      </c>
      <c r="S19" s="39">
        <v>0</v>
      </c>
      <c r="T19" s="37">
        <v>0</v>
      </c>
      <c r="U19" s="39">
        <v>0</v>
      </c>
      <c r="V19" s="37">
        <v>0</v>
      </c>
      <c r="W19" s="39">
        <v>0</v>
      </c>
      <c r="X19" s="37">
        <v>0</v>
      </c>
      <c r="Y19" s="39">
        <v>0</v>
      </c>
      <c r="Z19" s="37">
        <v>0</v>
      </c>
      <c r="AA19" s="39">
        <v>0</v>
      </c>
      <c r="AB19" s="37">
        <v>0</v>
      </c>
      <c r="AC19" s="39">
        <v>0</v>
      </c>
      <c r="AD19" s="37">
        <v>0</v>
      </c>
      <c r="AE19" s="39">
        <v>0</v>
      </c>
      <c r="AF19" s="37">
        <v>0</v>
      </c>
      <c r="AG19" s="39">
        <v>0</v>
      </c>
      <c r="AH19" s="37">
        <v>0</v>
      </c>
      <c r="AI19" s="39">
        <v>0</v>
      </c>
      <c r="AJ19" s="37">
        <v>0</v>
      </c>
      <c r="AK19" s="39">
        <v>0</v>
      </c>
      <c r="AL19" s="40">
        <v>0</v>
      </c>
      <c r="AM19" s="41">
        <v>0</v>
      </c>
      <c r="AN19" s="38">
        <v>59</v>
      </c>
      <c r="AO19" s="38">
        <v>0</v>
      </c>
      <c r="AP19" s="38">
        <v>3</v>
      </c>
      <c r="AQ19" s="38">
        <v>0</v>
      </c>
      <c r="AR19" s="38">
        <v>0</v>
      </c>
      <c r="AS19" s="38">
        <v>0</v>
      </c>
      <c r="AT19" s="42"/>
      <c r="AU19" s="38">
        <v>0</v>
      </c>
      <c r="AV19" s="38">
        <v>0</v>
      </c>
      <c r="AW19" s="2" t="str">
        <f t="shared" si="5"/>
        <v/>
      </c>
      <c r="AX19" s="21"/>
      <c r="AY19" s="21"/>
      <c r="AZ19" s="21"/>
      <c r="BA19" s="21"/>
      <c r="BB19" s="21"/>
      <c r="BC19" s="16"/>
      <c r="BD19" s="16"/>
      <c r="BE19" s="16"/>
      <c r="BX19" s="2"/>
      <c r="CA19" s="22" t="str">
        <f t="shared" si="6"/>
        <v/>
      </c>
      <c r="CB19" s="22" t="str">
        <f t="shared" si="1"/>
        <v/>
      </c>
      <c r="CC19" s="22" t="str">
        <f t="shared" si="1"/>
        <v/>
      </c>
      <c r="CD19" s="22" t="str">
        <f t="shared" si="1"/>
        <v/>
      </c>
      <c r="CE19" s="22" t="str">
        <f t="shared" si="1"/>
        <v/>
      </c>
      <c r="CF19" s="22" t="str">
        <f t="shared" si="1"/>
        <v/>
      </c>
      <c r="CG19" s="22"/>
      <c r="CH19" s="22" t="str">
        <f t="shared" si="7"/>
        <v/>
      </c>
      <c r="CI19" s="22" t="str">
        <f t="shared" si="7"/>
        <v/>
      </c>
      <c r="CJ19" s="22" t="str">
        <f t="shared" si="8"/>
        <v/>
      </c>
      <c r="CK19" s="22" t="str">
        <f t="shared" si="2"/>
        <v/>
      </c>
      <c r="CL19" s="22" t="str">
        <f t="shared" si="2"/>
        <v/>
      </c>
      <c r="CM19" s="22" t="str">
        <f t="shared" si="2"/>
        <v/>
      </c>
      <c r="CN19" s="22" t="str">
        <f t="shared" si="2"/>
        <v/>
      </c>
      <c r="CO19" s="22" t="str">
        <f t="shared" si="2"/>
        <v/>
      </c>
      <c r="CP19" s="22" t="str">
        <f t="shared" si="2"/>
        <v/>
      </c>
      <c r="CQ19" s="22" t="str">
        <f t="shared" si="9"/>
        <v/>
      </c>
      <c r="CR19" s="22" t="str">
        <f t="shared" si="9"/>
        <v/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>
        <f t="shared" si="10"/>
        <v>0</v>
      </c>
      <c r="DK19" s="23">
        <f t="shared" si="3"/>
        <v>0</v>
      </c>
      <c r="DL19" s="23">
        <f t="shared" si="3"/>
        <v>0</v>
      </c>
      <c r="DM19" s="23">
        <f t="shared" si="3"/>
        <v>0</v>
      </c>
      <c r="DN19" s="23">
        <f t="shared" si="3"/>
        <v>0</v>
      </c>
      <c r="DO19" s="23">
        <f t="shared" si="3"/>
        <v>0</v>
      </c>
      <c r="DP19" s="23">
        <f t="shared" si="3"/>
        <v>0</v>
      </c>
      <c r="DQ19" s="23">
        <f t="shared" si="3"/>
        <v>0</v>
      </c>
      <c r="DR19" s="23">
        <f t="shared" si="3"/>
        <v>0</v>
      </c>
    </row>
    <row r="20" spans="1:132" ht="25.35" customHeight="1" x14ac:dyDescent="0.2">
      <c r="A20" s="2788"/>
      <c r="B20" s="24" t="s">
        <v>45</v>
      </c>
      <c r="C20" s="34">
        <f t="shared" si="0"/>
        <v>0</v>
      </c>
      <c r="D20" s="35">
        <f t="shared" si="4"/>
        <v>0</v>
      </c>
      <c r="E20" s="36">
        <f t="shared" si="4"/>
        <v>0</v>
      </c>
      <c r="F20" s="37"/>
      <c r="G20" s="38"/>
      <c r="H20" s="37"/>
      <c r="I20" s="38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40"/>
      <c r="AM20" s="41"/>
      <c r="AN20" s="38">
        <v>0</v>
      </c>
      <c r="AO20" s="38"/>
      <c r="AP20" s="38"/>
      <c r="AQ20" s="38"/>
      <c r="AR20" s="38"/>
      <c r="AS20" s="38"/>
      <c r="AT20" s="42"/>
      <c r="AU20" s="38"/>
      <c r="AV20" s="38"/>
      <c r="AW20" s="2" t="str">
        <f t="shared" si="5"/>
        <v/>
      </c>
      <c r="AX20" s="21"/>
      <c r="AY20" s="21"/>
      <c r="AZ20" s="21"/>
      <c r="BA20" s="21"/>
      <c r="BB20" s="21"/>
      <c r="BC20" s="16"/>
      <c r="BD20" s="16"/>
      <c r="BE20" s="16"/>
      <c r="BX20" s="2"/>
      <c r="CA20" s="22" t="str">
        <f t="shared" si="6"/>
        <v/>
      </c>
      <c r="CB20" s="22" t="str">
        <f t="shared" si="1"/>
        <v/>
      </c>
      <c r="CC20" s="22" t="str">
        <f t="shared" si="1"/>
        <v/>
      </c>
      <c r="CD20" s="22" t="str">
        <f t="shared" si="1"/>
        <v/>
      </c>
      <c r="CE20" s="22" t="str">
        <f t="shared" si="1"/>
        <v/>
      </c>
      <c r="CF20" s="22" t="str">
        <f t="shared" si="1"/>
        <v/>
      </c>
      <c r="CG20" s="22"/>
      <c r="CH20" s="22" t="str">
        <f t="shared" si="7"/>
        <v/>
      </c>
      <c r="CI20" s="22" t="str">
        <f t="shared" si="7"/>
        <v/>
      </c>
      <c r="CJ20" s="22" t="str">
        <f t="shared" si="8"/>
        <v/>
      </c>
      <c r="CK20" s="22" t="str">
        <f t="shared" si="2"/>
        <v/>
      </c>
      <c r="CL20" s="22" t="str">
        <f t="shared" si="2"/>
        <v/>
      </c>
      <c r="CM20" s="22" t="str">
        <f t="shared" si="2"/>
        <v/>
      </c>
      <c r="CN20" s="22" t="str">
        <f t="shared" si="2"/>
        <v/>
      </c>
      <c r="CO20" s="22" t="str">
        <f t="shared" si="2"/>
        <v/>
      </c>
      <c r="CP20" s="22" t="str">
        <f t="shared" si="2"/>
        <v/>
      </c>
      <c r="CQ20" s="22" t="str">
        <f t="shared" si="9"/>
        <v/>
      </c>
      <c r="CR20" s="22" t="str">
        <f t="shared" si="9"/>
        <v/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>
        <f t="shared" si="10"/>
        <v>0</v>
      </c>
      <c r="DK20" s="23">
        <f t="shared" si="3"/>
        <v>0</v>
      </c>
      <c r="DL20" s="23">
        <f t="shared" si="3"/>
        <v>0</v>
      </c>
      <c r="DM20" s="23">
        <f t="shared" si="3"/>
        <v>0</v>
      </c>
      <c r="DN20" s="23">
        <f t="shared" si="3"/>
        <v>0</v>
      </c>
      <c r="DO20" s="23">
        <f t="shared" si="3"/>
        <v>0</v>
      </c>
      <c r="DP20" s="23">
        <f t="shared" si="3"/>
        <v>0</v>
      </c>
      <c r="DQ20" s="23">
        <f t="shared" si="3"/>
        <v>0</v>
      </c>
      <c r="DR20" s="23">
        <f t="shared" si="3"/>
        <v>0</v>
      </c>
    </row>
    <row r="21" spans="1:132" ht="16.350000000000001" customHeight="1" x14ac:dyDescent="0.2">
      <c r="A21" s="2788"/>
      <c r="B21" s="24" t="s">
        <v>46</v>
      </c>
      <c r="C21" s="34">
        <f t="shared" si="0"/>
        <v>0</v>
      </c>
      <c r="D21" s="35">
        <f t="shared" si="4"/>
        <v>0</v>
      </c>
      <c r="E21" s="36">
        <f t="shared" si="4"/>
        <v>0</v>
      </c>
      <c r="F21" s="37"/>
      <c r="G21" s="38"/>
      <c r="H21" s="37"/>
      <c r="I21" s="38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40"/>
      <c r="AM21" s="41"/>
      <c r="AN21" s="38">
        <v>0</v>
      </c>
      <c r="AO21" s="38"/>
      <c r="AP21" s="38"/>
      <c r="AQ21" s="38"/>
      <c r="AR21" s="38"/>
      <c r="AS21" s="38"/>
      <c r="AT21" s="42"/>
      <c r="AU21" s="38"/>
      <c r="AV21" s="38"/>
      <c r="AW21" s="2" t="str">
        <f t="shared" si="5"/>
        <v/>
      </c>
      <c r="AX21" s="21"/>
      <c r="AY21" s="21"/>
      <c r="AZ21" s="21"/>
      <c r="BA21" s="21"/>
      <c r="BB21" s="21"/>
      <c r="BC21" s="16"/>
      <c r="BD21" s="16"/>
      <c r="BE21" s="16"/>
      <c r="BX21" s="2"/>
      <c r="CA21" s="22" t="str">
        <f t="shared" si="6"/>
        <v/>
      </c>
      <c r="CB21" s="22" t="str">
        <f t="shared" si="1"/>
        <v/>
      </c>
      <c r="CC21" s="22" t="str">
        <f t="shared" si="1"/>
        <v/>
      </c>
      <c r="CD21" s="22" t="str">
        <f t="shared" si="1"/>
        <v/>
      </c>
      <c r="CE21" s="22" t="str">
        <f t="shared" si="1"/>
        <v/>
      </c>
      <c r="CF21" s="22" t="str">
        <f t="shared" si="1"/>
        <v/>
      </c>
      <c r="CG21" s="22"/>
      <c r="CH21" s="22" t="str">
        <f t="shared" si="7"/>
        <v/>
      </c>
      <c r="CI21" s="22" t="str">
        <f t="shared" si="7"/>
        <v/>
      </c>
      <c r="CJ21" s="22" t="str">
        <f t="shared" si="8"/>
        <v/>
      </c>
      <c r="CK21" s="22" t="str">
        <f t="shared" si="2"/>
        <v/>
      </c>
      <c r="CL21" s="22" t="str">
        <f t="shared" si="2"/>
        <v/>
      </c>
      <c r="CM21" s="22" t="str">
        <f t="shared" si="2"/>
        <v/>
      </c>
      <c r="CN21" s="22" t="str">
        <f t="shared" si="2"/>
        <v/>
      </c>
      <c r="CO21" s="22" t="str">
        <f t="shared" si="2"/>
        <v/>
      </c>
      <c r="CP21" s="22" t="str">
        <f t="shared" si="2"/>
        <v/>
      </c>
      <c r="CQ21" s="22" t="str">
        <f t="shared" si="9"/>
        <v/>
      </c>
      <c r="CR21" s="22" t="str">
        <f t="shared" si="9"/>
        <v/>
      </c>
      <c r="DA21" s="23"/>
      <c r="DB21" s="23"/>
      <c r="DC21" s="23"/>
      <c r="DD21" s="23"/>
      <c r="DE21" s="23"/>
      <c r="DF21" s="23"/>
      <c r="DG21" s="23"/>
      <c r="DH21" s="23"/>
      <c r="DI21" s="23"/>
      <c r="DJ21" s="23">
        <f t="shared" si="10"/>
        <v>0</v>
      </c>
      <c r="DK21" s="23">
        <f t="shared" si="3"/>
        <v>0</v>
      </c>
      <c r="DL21" s="23">
        <f t="shared" si="3"/>
        <v>0</v>
      </c>
      <c r="DM21" s="23">
        <f t="shared" si="3"/>
        <v>0</v>
      </c>
      <c r="DN21" s="23">
        <f t="shared" si="3"/>
        <v>0</v>
      </c>
      <c r="DO21" s="23">
        <f t="shared" si="3"/>
        <v>0</v>
      </c>
      <c r="DP21" s="23">
        <f t="shared" si="3"/>
        <v>0</v>
      </c>
      <c r="DQ21" s="23">
        <f t="shared" si="3"/>
        <v>0</v>
      </c>
      <c r="DR21" s="23">
        <f t="shared" si="3"/>
        <v>0</v>
      </c>
    </row>
    <row r="22" spans="1:132" ht="27" customHeight="1" x14ac:dyDescent="0.2">
      <c r="A22" s="2788"/>
      <c r="B22" s="24" t="s">
        <v>47</v>
      </c>
      <c r="C22" s="34">
        <f t="shared" si="0"/>
        <v>0</v>
      </c>
      <c r="D22" s="43">
        <f t="shared" si="4"/>
        <v>0</v>
      </c>
      <c r="E22" s="36">
        <f t="shared" si="4"/>
        <v>0</v>
      </c>
      <c r="F22" s="37"/>
      <c r="G22" s="38"/>
      <c r="H22" s="37"/>
      <c r="I22" s="38"/>
      <c r="J22" s="3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40"/>
      <c r="AM22" s="41"/>
      <c r="AN22" s="38">
        <v>0</v>
      </c>
      <c r="AO22" s="38"/>
      <c r="AP22" s="38"/>
      <c r="AQ22" s="38"/>
      <c r="AR22" s="38"/>
      <c r="AS22" s="38"/>
      <c r="AT22" s="42"/>
      <c r="AU22" s="38"/>
      <c r="AV22" s="38"/>
      <c r="AW22" s="2" t="str">
        <f t="shared" si="5"/>
        <v/>
      </c>
      <c r="AX22" s="21"/>
      <c r="AY22" s="21"/>
      <c r="AZ22" s="21"/>
      <c r="BA22" s="21"/>
      <c r="BB22" s="21"/>
      <c r="BC22" s="16"/>
      <c r="BD22" s="16"/>
      <c r="BE22" s="16"/>
      <c r="BX22" s="2"/>
      <c r="CA22" s="22" t="str">
        <f t="shared" si="6"/>
        <v/>
      </c>
      <c r="CB22" s="22" t="str">
        <f t="shared" si="1"/>
        <v/>
      </c>
      <c r="CC22" s="22" t="str">
        <f t="shared" si="1"/>
        <v/>
      </c>
      <c r="CD22" s="22" t="str">
        <f t="shared" si="1"/>
        <v/>
      </c>
      <c r="CE22" s="22" t="str">
        <f t="shared" si="1"/>
        <v/>
      </c>
      <c r="CF22" s="22" t="str">
        <f t="shared" si="1"/>
        <v/>
      </c>
      <c r="CG22" s="22"/>
      <c r="CH22" s="22" t="str">
        <f t="shared" si="7"/>
        <v/>
      </c>
      <c r="CI22" s="22" t="str">
        <f t="shared" si="7"/>
        <v/>
      </c>
      <c r="CJ22" s="22" t="str">
        <f t="shared" si="8"/>
        <v/>
      </c>
      <c r="CK22" s="22" t="str">
        <f t="shared" si="2"/>
        <v/>
      </c>
      <c r="CL22" s="22" t="str">
        <f t="shared" si="2"/>
        <v/>
      </c>
      <c r="CM22" s="22" t="str">
        <f t="shared" si="2"/>
        <v/>
      </c>
      <c r="CN22" s="22" t="str">
        <f t="shared" si="2"/>
        <v/>
      </c>
      <c r="CO22" s="22" t="str">
        <f t="shared" si="2"/>
        <v/>
      </c>
      <c r="CP22" s="22" t="str">
        <f t="shared" si="2"/>
        <v/>
      </c>
      <c r="CQ22" s="22" t="str">
        <f t="shared" si="9"/>
        <v/>
      </c>
      <c r="CR22" s="22" t="str">
        <f t="shared" si="9"/>
        <v/>
      </c>
      <c r="DA22" s="23"/>
      <c r="DB22" s="23"/>
      <c r="DC22" s="23"/>
      <c r="DD22" s="23"/>
      <c r="DE22" s="23"/>
      <c r="DF22" s="23"/>
      <c r="DG22" s="23"/>
      <c r="DH22" s="23"/>
      <c r="DI22" s="23"/>
      <c r="DJ22" s="23">
        <f t="shared" si="10"/>
        <v>0</v>
      </c>
      <c r="DK22" s="23">
        <f t="shared" si="3"/>
        <v>0</v>
      </c>
      <c r="DL22" s="23">
        <f t="shared" si="3"/>
        <v>0</v>
      </c>
      <c r="DM22" s="23">
        <f t="shared" si="3"/>
        <v>0</v>
      </c>
      <c r="DN22" s="23">
        <f t="shared" si="3"/>
        <v>0</v>
      </c>
      <c r="DO22" s="23">
        <f t="shared" si="3"/>
        <v>0</v>
      </c>
      <c r="DP22" s="23">
        <f t="shared" si="3"/>
        <v>0</v>
      </c>
      <c r="DQ22" s="23">
        <f t="shared" si="3"/>
        <v>0</v>
      </c>
      <c r="DR22" s="23">
        <f t="shared" si="3"/>
        <v>0</v>
      </c>
    </row>
    <row r="23" spans="1:132" ht="16.350000000000001" customHeight="1" x14ac:dyDescent="0.2">
      <c r="A23" s="2877"/>
      <c r="B23" s="1975" t="s">
        <v>48</v>
      </c>
      <c r="C23" s="1976">
        <f t="shared" si="0"/>
        <v>558</v>
      </c>
      <c r="D23" s="1977">
        <f t="shared" si="4"/>
        <v>208</v>
      </c>
      <c r="E23" s="1911">
        <f t="shared" si="4"/>
        <v>350</v>
      </c>
      <c r="F23" s="1978">
        <f>SUM(F13:F22)</f>
        <v>0</v>
      </c>
      <c r="G23" s="1979">
        <f t="shared" ref="G23:AS23" si="11">SUM(G13:G22)</f>
        <v>0</v>
      </c>
      <c r="H23" s="1978">
        <f t="shared" si="11"/>
        <v>8</v>
      </c>
      <c r="I23" s="1979">
        <f t="shared" si="11"/>
        <v>1</v>
      </c>
      <c r="J23" s="1978">
        <f t="shared" si="11"/>
        <v>25</v>
      </c>
      <c r="K23" s="1980">
        <f t="shared" si="11"/>
        <v>69</v>
      </c>
      <c r="L23" s="1978">
        <f t="shared" si="11"/>
        <v>41</v>
      </c>
      <c r="M23" s="1980">
        <f t="shared" si="11"/>
        <v>119</v>
      </c>
      <c r="N23" s="1978">
        <f t="shared" si="11"/>
        <v>9</v>
      </c>
      <c r="O23" s="1980">
        <f t="shared" si="11"/>
        <v>3</v>
      </c>
      <c r="P23" s="1978">
        <f t="shared" si="11"/>
        <v>11</v>
      </c>
      <c r="Q23" s="1980">
        <f t="shared" si="11"/>
        <v>9</v>
      </c>
      <c r="R23" s="1978">
        <f t="shared" si="11"/>
        <v>14</v>
      </c>
      <c r="S23" s="1980">
        <f t="shared" si="11"/>
        <v>9</v>
      </c>
      <c r="T23" s="1978">
        <f t="shared" si="11"/>
        <v>24</v>
      </c>
      <c r="U23" s="1980">
        <f t="shared" si="11"/>
        <v>6</v>
      </c>
      <c r="V23" s="1978">
        <f t="shared" si="11"/>
        <v>10</v>
      </c>
      <c r="W23" s="1980">
        <f t="shared" si="11"/>
        <v>14</v>
      </c>
      <c r="X23" s="1978">
        <f t="shared" si="11"/>
        <v>9</v>
      </c>
      <c r="Y23" s="1980">
        <f t="shared" si="11"/>
        <v>10</v>
      </c>
      <c r="Z23" s="1978">
        <f t="shared" si="11"/>
        <v>14</v>
      </c>
      <c r="AA23" s="1980">
        <f t="shared" si="11"/>
        <v>30</v>
      </c>
      <c r="AB23" s="1978">
        <f t="shared" si="11"/>
        <v>8</v>
      </c>
      <c r="AC23" s="1980">
        <f t="shared" si="11"/>
        <v>36</v>
      </c>
      <c r="AD23" s="1978">
        <f t="shared" si="11"/>
        <v>13</v>
      </c>
      <c r="AE23" s="1980">
        <f t="shared" si="11"/>
        <v>20</v>
      </c>
      <c r="AF23" s="1978">
        <f t="shared" si="11"/>
        <v>12</v>
      </c>
      <c r="AG23" s="1980">
        <f t="shared" si="11"/>
        <v>15</v>
      </c>
      <c r="AH23" s="1978">
        <f t="shared" si="11"/>
        <v>7</v>
      </c>
      <c r="AI23" s="1980">
        <f t="shared" si="11"/>
        <v>7</v>
      </c>
      <c r="AJ23" s="1978">
        <f t="shared" si="11"/>
        <v>0</v>
      </c>
      <c r="AK23" s="1980">
        <f t="shared" si="11"/>
        <v>1</v>
      </c>
      <c r="AL23" s="1981">
        <f t="shared" si="11"/>
        <v>3</v>
      </c>
      <c r="AM23" s="1982">
        <f t="shared" si="11"/>
        <v>1</v>
      </c>
      <c r="AN23" s="1979">
        <f t="shared" si="11"/>
        <v>558</v>
      </c>
      <c r="AO23" s="1979">
        <f t="shared" si="11"/>
        <v>0</v>
      </c>
      <c r="AP23" s="1979">
        <f>SUM(AP13:AP22)</f>
        <v>43</v>
      </c>
      <c r="AQ23" s="1979">
        <f t="shared" si="11"/>
        <v>0</v>
      </c>
      <c r="AR23" s="1979">
        <f t="shared" si="11"/>
        <v>1</v>
      </c>
      <c r="AS23" s="1979">
        <f t="shared" si="11"/>
        <v>0</v>
      </c>
      <c r="AT23" s="1983"/>
      <c r="AU23" s="1979">
        <f>SUM(AU13:AU22)</f>
        <v>8</v>
      </c>
      <c r="AV23" s="1979">
        <f>SUM(AV13:AV22)</f>
        <v>8</v>
      </c>
      <c r="AW23" s="16"/>
      <c r="AX23" s="16"/>
      <c r="AY23" s="16"/>
      <c r="AZ23" s="16"/>
      <c r="BA23" s="16"/>
      <c r="BB23" s="16"/>
      <c r="BC23" s="16"/>
      <c r="BD23" s="16"/>
      <c r="BE23" s="16"/>
      <c r="BX23" s="2"/>
      <c r="CA23" s="44"/>
      <c r="CB23" s="44"/>
      <c r="CC23" s="45"/>
      <c r="CD23" s="45"/>
      <c r="CE23" s="45"/>
      <c r="CF23" s="45"/>
      <c r="CG23" s="45"/>
      <c r="CH23" s="45"/>
      <c r="CI23" s="45"/>
    </row>
    <row r="24" spans="1:132" ht="19.5" customHeight="1" x14ac:dyDescent="0.2">
      <c r="A24" s="2841" t="s">
        <v>49</v>
      </c>
      <c r="B24" s="2791"/>
      <c r="C24" s="1909">
        <f t="shared" si="0"/>
        <v>85</v>
      </c>
      <c r="D24" s="1984">
        <f t="shared" si="4"/>
        <v>50</v>
      </c>
      <c r="E24" s="1911">
        <f t="shared" si="4"/>
        <v>35</v>
      </c>
      <c r="F24" s="1912">
        <v>0</v>
      </c>
      <c r="G24" s="1985">
        <v>0</v>
      </c>
      <c r="H24" s="1912">
        <v>0</v>
      </c>
      <c r="I24" s="1985">
        <v>0</v>
      </c>
      <c r="J24" s="1912">
        <v>0</v>
      </c>
      <c r="K24" s="1986">
        <v>1</v>
      </c>
      <c r="L24" s="1912">
        <v>0</v>
      </c>
      <c r="M24" s="1986">
        <v>5</v>
      </c>
      <c r="N24" s="1912">
        <v>2</v>
      </c>
      <c r="O24" s="1986">
        <v>9</v>
      </c>
      <c r="P24" s="1912">
        <v>17</v>
      </c>
      <c r="Q24" s="1986">
        <v>1</v>
      </c>
      <c r="R24" s="1912">
        <v>13</v>
      </c>
      <c r="S24" s="1986">
        <v>8</v>
      </c>
      <c r="T24" s="1912">
        <v>8</v>
      </c>
      <c r="U24" s="1986">
        <v>1</v>
      </c>
      <c r="V24" s="1912">
        <v>3</v>
      </c>
      <c r="W24" s="1986">
        <v>3</v>
      </c>
      <c r="X24" s="1912">
        <v>0</v>
      </c>
      <c r="Y24" s="1986">
        <v>0</v>
      </c>
      <c r="Z24" s="1912">
        <v>0</v>
      </c>
      <c r="AA24" s="1986">
        <v>0</v>
      </c>
      <c r="AB24" s="1912">
        <v>4</v>
      </c>
      <c r="AC24" s="1986">
        <v>2</v>
      </c>
      <c r="AD24" s="1912">
        <v>3</v>
      </c>
      <c r="AE24" s="1986">
        <v>5</v>
      </c>
      <c r="AF24" s="1912">
        <v>0</v>
      </c>
      <c r="AG24" s="1986">
        <v>0</v>
      </c>
      <c r="AH24" s="1912">
        <v>0</v>
      </c>
      <c r="AI24" s="1986">
        <v>0</v>
      </c>
      <c r="AJ24" s="1912">
        <v>0</v>
      </c>
      <c r="AK24" s="1986">
        <v>0</v>
      </c>
      <c r="AL24" s="1914">
        <v>0</v>
      </c>
      <c r="AM24" s="1987">
        <v>0</v>
      </c>
      <c r="AN24" s="1985">
        <v>85</v>
      </c>
      <c r="AO24" s="1985">
        <v>0</v>
      </c>
      <c r="AP24" s="1985">
        <v>0</v>
      </c>
      <c r="AQ24" s="1985">
        <v>0</v>
      </c>
      <c r="AR24" s="1985">
        <v>0</v>
      </c>
      <c r="AS24" s="1985">
        <v>0</v>
      </c>
      <c r="AT24" s="1983"/>
      <c r="AU24" s="1985">
        <v>0</v>
      </c>
      <c r="AV24" s="1985">
        <v>6</v>
      </c>
      <c r="AW24" s="2" t="str">
        <f t="shared" si="5"/>
        <v/>
      </c>
      <c r="AX24" s="21"/>
      <c r="AY24" s="21"/>
      <c r="AZ24" s="21"/>
      <c r="BA24" s="21"/>
      <c r="BB24" s="21"/>
      <c r="BC24" s="16"/>
      <c r="BD24" s="16"/>
      <c r="BE24" s="16"/>
      <c r="BX24" s="2"/>
      <c r="CA24" s="22" t="str">
        <f t="shared" ref="CA24:CF27" si="12">IF(AND($C24&lt;&gt;0,AN24=""),"* No olvide agregar el campo "&amp;AN$10&amp;".","")</f>
        <v/>
      </c>
      <c r="CB24" s="22" t="str">
        <f t="shared" si="12"/>
        <v/>
      </c>
      <c r="CC24" s="22" t="str">
        <f t="shared" si="12"/>
        <v/>
      </c>
      <c r="CD24" s="22" t="str">
        <f t="shared" si="12"/>
        <v/>
      </c>
      <c r="CE24" s="22" t="str">
        <f t="shared" si="12"/>
        <v/>
      </c>
      <c r="CF24" s="22" t="str">
        <f t="shared" si="12"/>
        <v/>
      </c>
      <c r="CG24" s="22"/>
      <c r="CH24" s="22" t="str">
        <f t="shared" ref="CH24:CI27" si="13">IF(AND($C24&lt;&gt;0,AU24=""),"* No olvide agregar el campo "&amp;$AU$10&amp;" "&amp;AU$11&amp;".","")</f>
        <v/>
      </c>
      <c r="CI24" s="22" t="str">
        <f t="shared" si="13"/>
        <v/>
      </c>
      <c r="CJ24" s="22" t="str">
        <f t="shared" ref="CJ24:CP27" si="14">IF(DJ24=1,"* El campo "&amp;AN$10&amp;" no debe superar el Total.","")</f>
        <v/>
      </c>
      <c r="CK24" s="22" t="str">
        <f t="shared" si="14"/>
        <v/>
      </c>
      <c r="CL24" s="22" t="str">
        <f t="shared" si="14"/>
        <v/>
      </c>
      <c r="CM24" s="22" t="str">
        <f t="shared" si="14"/>
        <v/>
      </c>
      <c r="CN24" s="22" t="str">
        <f t="shared" si="14"/>
        <v/>
      </c>
      <c r="CO24" s="22" t="str">
        <f t="shared" si="14"/>
        <v/>
      </c>
      <c r="CP24" s="22" t="str">
        <f t="shared" si="14"/>
        <v/>
      </c>
      <c r="CQ24" s="22" t="str">
        <f t="shared" ref="CQ24:CR27" si="15">IF(DQ24=1,"* El campo "&amp;$AU$10&amp;" "&amp;AU$11&amp;" no debe superar el Total.","")</f>
        <v/>
      </c>
      <c r="CR24" s="22" t="str">
        <f t="shared" si="15"/>
        <v/>
      </c>
      <c r="DA24" s="23"/>
      <c r="DB24" s="23"/>
      <c r="DC24" s="23"/>
      <c r="DD24" s="23"/>
      <c r="DE24" s="23"/>
      <c r="DF24" s="23"/>
      <c r="DG24" s="23"/>
      <c r="DH24" s="23"/>
      <c r="DI24" s="23"/>
      <c r="DJ24" s="23">
        <f t="shared" ref="DJ24:DR27" si="16">IF(AN24&gt;$C24,1,0)</f>
        <v>0</v>
      </c>
      <c r="DK24" s="23">
        <f t="shared" si="16"/>
        <v>0</v>
      </c>
      <c r="DL24" s="23">
        <f t="shared" si="16"/>
        <v>0</v>
      </c>
      <c r="DM24" s="23">
        <f t="shared" si="16"/>
        <v>0</v>
      </c>
      <c r="DN24" s="23">
        <f t="shared" si="16"/>
        <v>0</v>
      </c>
      <c r="DO24" s="23">
        <f t="shared" si="16"/>
        <v>0</v>
      </c>
      <c r="DP24" s="23">
        <f t="shared" si="16"/>
        <v>0</v>
      </c>
      <c r="DQ24" s="23">
        <f t="shared" si="16"/>
        <v>0</v>
      </c>
      <c r="DR24" s="23">
        <f t="shared" si="16"/>
        <v>0</v>
      </c>
    </row>
    <row r="25" spans="1:132" ht="19.5" customHeight="1" x14ac:dyDescent="0.2">
      <c r="A25" s="1952" t="s">
        <v>50</v>
      </c>
      <c r="B25" s="46" t="s">
        <v>39</v>
      </c>
      <c r="C25" s="749">
        <f t="shared" si="0"/>
        <v>3</v>
      </c>
      <c r="D25" s="750">
        <f t="shared" si="4"/>
        <v>1</v>
      </c>
      <c r="E25" s="49">
        <f t="shared" si="4"/>
        <v>2</v>
      </c>
      <c r="F25" s="751">
        <v>0</v>
      </c>
      <c r="G25" s="50">
        <v>0</v>
      </c>
      <c r="H25" s="751">
        <v>0</v>
      </c>
      <c r="I25" s="50">
        <v>0</v>
      </c>
      <c r="J25" s="751">
        <v>0</v>
      </c>
      <c r="K25" s="752">
        <v>0</v>
      </c>
      <c r="L25" s="751">
        <v>0</v>
      </c>
      <c r="M25" s="752">
        <v>0</v>
      </c>
      <c r="N25" s="751">
        <v>0</v>
      </c>
      <c r="O25" s="752">
        <v>1</v>
      </c>
      <c r="P25" s="751">
        <v>0</v>
      </c>
      <c r="Q25" s="752">
        <v>0</v>
      </c>
      <c r="R25" s="751">
        <v>0</v>
      </c>
      <c r="S25" s="752">
        <v>0</v>
      </c>
      <c r="T25" s="751">
        <v>0</v>
      </c>
      <c r="U25" s="752">
        <v>0</v>
      </c>
      <c r="V25" s="751">
        <v>1</v>
      </c>
      <c r="W25" s="752">
        <v>0</v>
      </c>
      <c r="X25" s="751">
        <v>0</v>
      </c>
      <c r="Y25" s="752">
        <v>1</v>
      </c>
      <c r="Z25" s="751">
        <v>0</v>
      </c>
      <c r="AA25" s="752">
        <v>0</v>
      </c>
      <c r="AB25" s="751">
        <v>0</v>
      </c>
      <c r="AC25" s="752">
        <v>0</v>
      </c>
      <c r="AD25" s="751">
        <v>0</v>
      </c>
      <c r="AE25" s="752">
        <v>0</v>
      </c>
      <c r="AF25" s="751">
        <v>0</v>
      </c>
      <c r="AG25" s="752">
        <v>0</v>
      </c>
      <c r="AH25" s="751">
        <v>0</v>
      </c>
      <c r="AI25" s="752">
        <v>0</v>
      </c>
      <c r="AJ25" s="751">
        <v>0</v>
      </c>
      <c r="AK25" s="752">
        <v>0</v>
      </c>
      <c r="AL25" s="51">
        <v>0</v>
      </c>
      <c r="AM25" s="753">
        <v>0</v>
      </c>
      <c r="AN25" s="50">
        <v>3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2" t="str">
        <f t="shared" si="5"/>
        <v/>
      </c>
      <c r="AX25" s="21"/>
      <c r="AY25" s="21"/>
      <c r="AZ25" s="21"/>
      <c r="BA25" s="21"/>
      <c r="BB25" s="21"/>
      <c r="BC25" s="16"/>
      <c r="BD25" s="16"/>
      <c r="BE25" s="16"/>
      <c r="BX25" s="2"/>
      <c r="CA25" s="22" t="str">
        <f t="shared" si="12"/>
        <v/>
      </c>
      <c r="CB25" s="22" t="str">
        <f t="shared" si="12"/>
        <v/>
      </c>
      <c r="CC25" s="22" t="str">
        <f t="shared" si="12"/>
        <v/>
      </c>
      <c r="CD25" s="22" t="str">
        <f t="shared" si="12"/>
        <v/>
      </c>
      <c r="CE25" s="22" t="str">
        <f t="shared" si="12"/>
        <v/>
      </c>
      <c r="CF25" s="22" t="str">
        <f t="shared" si="12"/>
        <v/>
      </c>
      <c r="CG25" s="22"/>
      <c r="CH25" s="22" t="str">
        <f t="shared" si="13"/>
        <v/>
      </c>
      <c r="CI25" s="22" t="str">
        <f t="shared" si="13"/>
        <v/>
      </c>
      <c r="CJ25" s="22" t="str">
        <f t="shared" si="14"/>
        <v/>
      </c>
      <c r="CK25" s="22" t="str">
        <f t="shared" si="14"/>
        <v/>
      </c>
      <c r="CL25" s="22" t="str">
        <f t="shared" si="14"/>
        <v/>
      </c>
      <c r="CM25" s="22" t="str">
        <f t="shared" si="14"/>
        <v/>
      </c>
      <c r="CN25" s="22" t="str">
        <f t="shared" si="14"/>
        <v/>
      </c>
      <c r="CO25" s="22" t="str">
        <f t="shared" si="14"/>
        <v/>
      </c>
      <c r="CP25" s="22" t="str">
        <f t="shared" si="14"/>
        <v/>
      </c>
      <c r="CQ25" s="22" t="str">
        <f t="shared" si="15"/>
        <v/>
      </c>
      <c r="CR25" s="22" t="str">
        <f t="shared" si="15"/>
        <v/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>
        <f t="shared" si="16"/>
        <v>0</v>
      </c>
      <c r="DK25" s="23">
        <f t="shared" si="16"/>
        <v>0</v>
      </c>
      <c r="DL25" s="23">
        <f t="shared" si="16"/>
        <v>0</v>
      </c>
      <c r="DM25" s="23">
        <f t="shared" si="16"/>
        <v>0</v>
      </c>
      <c r="DN25" s="23">
        <f t="shared" si="16"/>
        <v>0</v>
      </c>
      <c r="DO25" s="23">
        <f t="shared" si="16"/>
        <v>0</v>
      </c>
      <c r="DP25" s="23">
        <f t="shared" si="16"/>
        <v>0</v>
      </c>
      <c r="DQ25" s="23">
        <f t="shared" si="16"/>
        <v>0</v>
      </c>
      <c r="DR25" s="23">
        <f t="shared" si="16"/>
        <v>0</v>
      </c>
    </row>
    <row r="26" spans="1:132" ht="19.5" customHeight="1" x14ac:dyDescent="0.2">
      <c r="A26" s="2611" t="s">
        <v>51</v>
      </c>
      <c r="B26" s="1932" t="s">
        <v>39</v>
      </c>
      <c r="C26" s="1971">
        <f t="shared" si="0"/>
        <v>183</v>
      </c>
      <c r="D26" s="1972">
        <f t="shared" si="4"/>
        <v>66</v>
      </c>
      <c r="E26" s="1934">
        <f t="shared" si="4"/>
        <v>117</v>
      </c>
      <c r="F26" s="1943">
        <v>0</v>
      </c>
      <c r="G26" s="1946">
        <v>0</v>
      </c>
      <c r="H26" s="1943">
        <v>0</v>
      </c>
      <c r="I26" s="1946">
        <v>0</v>
      </c>
      <c r="J26" s="1943">
        <v>0</v>
      </c>
      <c r="K26" s="1944">
        <v>0</v>
      </c>
      <c r="L26" s="1943">
        <v>7</v>
      </c>
      <c r="M26" s="1944">
        <v>4</v>
      </c>
      <c r="N26" s="1943">
        <v>9</v>
      </c>
      <c r="O26" s="1944">
        <v>9</v>
      </c>
      <c r="P26" s="1943">
        <v>9</v>
      </c>
      <c r="Q26" s="1944">
        <v>12</v>
      </c>
      <c r="R26" s="1943">
        <v>6</v>
      </c>
      <c r="S26" s="1944">
        <v>11</v>
      </c>
      <c r="T26" s="1943">
        <v>10</v>
      </c>
      <c r="U26" s="1944">
        <v>15</v>
      </c>
      <c r="V26" s="1943">
        <v>4</v>
      </c>
      <c r="W26" s="1944">
        <v>12</v>
      </c>
      <c r="X26" s="1943">
        <v>4</v>
      </c>
      <c r="Y26" s="1944">
        <v>15</v>
      </c>
      <c r="Z26" s="1943">
        <v>3</v>
      </c>
      <c r="AA26" s="1944">
        <v>5</v>
      </c>
      <c r="AB26" s="1943">
        <v>4</v>
      </c>
      <c r="AC26" s="1944">
        <v>11</v>
      </c>
      <c r="AD26" s="1943">
        <v>5</v>
      </c>
      <c r="AE26" s="1944">
        <v>8</v>
      </c>
      <c r="AF26" s="1943">
        <v>5</v>
      </c>
      <c r="AG26" s="1944">
        <v>8</v>
      </c>
      <c r="AH26" s="1943">
        <v>0</v>
      </c>
      <c r="AI26" s="1944">
        <v>3</v>
      </c>
      <c r="AJ26" s="1943">
        <v>0</v>
      </c>
      <c r="AK26" s="1944">
        <v>4</v>
      </c>
      <c r="AL26" s="1973">
        <v>0</v>
      </c>
      <c r="AM26" s="1945">
        <v>0</v>
      </c>
      <c r="AN26" s="1946">
        <v>183</v>
      </c>
      <c r="AO26" s="1946">
        <v>0</v>
      </c>
      <c r="AP26" s="1946">
        <v>0</v>
      </c>
      <c r="AQ26" s="1946">
        <v>0</v>
      </c>
      <c r="AR26" s="1946">
        <v>0</v>
      </c>
      <c r="AS26" s="1946">
        <v>0</v>
      </c>
      <c r="AT26" s="1974"/>
      <c r="AU26" s="1946">
        <v>0</v>
      </c>
      <c r="AV26" s="1946">
        <v>0</v>
      </c>
      <c r="AW26" s="2" t="str">
        <f t="shared" si="5"/>
        <v/>
      </c>
      <c r="AX26" s="21"/>
      <c r="AY26" s="21"/>
      <c r="AZ26" s="21"/>
      <c r="BA26" s="21"/>
      <c r="BB26" s="21"/>
      <c r="BC26" s="16"/>
      <c r="BD26" s="16"/>
      <c r="BE26" s="16"/>
      <c r="BX26" s="2"/>
      <c r="CA26" s="22" t="str">
        <f t="shared" si="12"/>
        <v/>
      </c>
      <c r="CB26" s="22" t="str">
        <f t="shared" si="12"/>
        <v/>
      </c>
      <c r="CC26" s="22" t="str">
        <f t="shared" si="12"/>
        <v/>
      </c>
      <c r="CD26" s="22" t="str">
        <f t="shared" si="12"/>
        <v/>
      </c>
      <c r="CE26" s="22" t="str">
        <f t="shared" si="12"/>
        <v/>
      </c>
      <c r="CF26" s="22" t="str">
        <f t="shared" si="12"/>
        <v/>
      </c>
      <c r="CG26" s="22"/>
      <c r="CH26" s="22" t="str">
        <f t="shared" si="13"/>
        <v/>
      </c>
      <c r="CI26" s="22" t="str">
        <f t="shared" si="13"/>
        <v/>
      </c>
      <c r="CJ26" s="22" t="str">
        <f t="shared" si="14"/>
        <v/>
      </c>
      <c r="CK26" s="22" t="str">
        <f t="shared" si="14"/>
        <v/>
      </c>
      <c r="CL26" s="22" t="str">
        <f t="shared" si="14"/>
        <v/>
      </c>
      <c r="CM26" s="22" t="str">
        <f t="shared" si="14"/>
        <v/>
      </c>
      <c r="CN26" s="22" t="str">
        <f t="shared" si="14"/>
        <v/>
      </c>
      <c r="CO26" s="22" t="str">
        <f t="shared" si="14"/>
        <v/>
      </c>
      <c r="CP26" s="22" t="str">
        <f t="shared" si="14"/>
        <v/>
      </c>
      <c r="CQ26" s="22" t="str">
        <f t="shared" si="15"/>
        <v/>
      </c>
      <c r="CR26" s="22" t="str">
        <f t="shared" si="15"/>
        <v/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>
        <f t="shared" si="16"/>
        <v>0</v>
      </c>
      <c r="DK26" s="23">
        <f t="shared" si="16"/>
        <v>0</v>
      </c>
      <c r="DL26" s="23">
        <f t="shared" si="16"/>
        <v>0</v>
      </c>
      <c r="DM26" s="23">
        <f t="shared" si="16"/>
        <v>0</v>
      </c>
      <c r="DN26" s="23">
        <f t="shared" si="16"/>
        <v>0</v>
      </c>
      <c r="DO26" s="23">
        <f t="shared" si="16"/>
        <v>0</v>
      </c>
      <c r="DP26" s="23">
        <f t="shared" si="16"/>
        <v>0</v>
      </c>
      <c r="DQ26" s="23">
        <f t="shared" si="16"/>
        <v>0</v>
      </c>
      <c r="DR26" s="23">
        <f t="shared" si="16"/>
        <v>0</v>
      </c>
    </row>
    <row r="27" spans="1:132" ht="19.5" customHeight="1" x14ac:dyDescent="0.2">
      <c r="A27" s="2877"/>
      <c r="B27" s="1988" t="s">
        <v>52</v>
      </c>
      <c r="C27" s="1989">
        <f t="shared" si="0"/>
        <v>0</v>
      </c>
      <c r="D27" s="918">
        <f t="shared" si="4"/>
        <v>0</v>
      </c>
      <c r="E27" s="53">
        <f t="shared" si="4"/>
        <v>0</v>
      </c>
      <c r="F27" s="54"/>
      <c r="G27" s="1990"/>
      <c r="H27" s="54"/>
      <c r="I27" s="55"/>
      <c r="J27" s="54"/>
      <c r="K27" s="55"/>
      <c r="L27" s="54"/>
      <c r="M27" s="55"/>
      <c r="N27" s="54"/>
      <c r="O27" s="56"/>
      <c r="P27" s="54"/>
      <c r="Q27" s="1990"/>
      <c r="R27" s="1991"/>
      <c r="S27" s="55"/>
      <c r="T27" s="54"/>
      <c r="U27" s="55"/>
      <c r="V27" s="54"/>
      <c r="W27" s="55"/>
      <c r="X27" s="54"/>
      <c r="Y27" s="1990"/>
      <c r="Z27" s="54"/>
      <c r="AA27" s="1990"/>
      <c r="AB27" s="54"/>
      <c r="AC27" s="55"/>
      <c r="AD27" s="54"/>
      <c r="AE27" s="1990"/>
      <c r="AF27" s="54"/>
      <c r="AG27" s="1990"/>
      <c r="AH27" s="54"/>
      <c r="AI27" s="55"/>
      <c r="AJ27" s="54"/>
      <c r="AK27" s="55"/>
      <c r="AL27" s="57"/>
      <c r="AM27" s="58"/>
      <c r="AN27" s="56">
        <v>0</v>
      </c>
      <c r="AO27" s="56"/>
      <c r="AP27" s="56"/>
      <c r="AQ27" s="56"/>
      <c r="AR27" s="56"/>
      <c r="AS27" s="56"/>
      <c r="AT27" s="59"/>
      <c r="AU27" s="56"/>
      <c r="AV27" s="56"/>
      <c r="AW27" s="2" t="str">
        <f t="shared" si="5"/>
        <v/>
      </c>
      <c r="AX27" s="21"/>
      <c r="AY27" s="21"/>
      <c r="AZ27" s="21"/>
      <c r="BA27" s="21"/>
      <c r="BB27" s="21"/>
      <c r="BC27" s="16"/>
      <c r="BD27" s="16"/>
      <c r="BE27" s="16"/>
      <c r="BX27" s="2"/>
      <c r="CA27" s="22" t="str">
        <f t="shared" si="12"/>
        <v/>
      </c>
      <c r="CB27" s="22" t="str">
        <f t="shared" si="12"/>
        <v/>
      </c>
      <c r="CC27" s="22" t="str">
        <f t="shared" si="12"/>
        <v/>
      </c>
      <c r="CD27" s="22" t="str">
        <f t="shared" si="12"/>
        <v/>
      </c>
      <c r="CE27" s="22" t="str">
        <f t="shared" si="12"/>
        <v/>
      </c>
      <c r="CF27" s="22" t="str">
        <f t="shared" si="12"/>
        <v/>
      </c>
      <c r="CG27" s="22"/>
      <c r="CH27" s="22" t="str">
        <f t="shared" si="13"/>
        <v/>
      </c>
      <c r="CI27" s="22" t="str">
        <f t="shared" si="13"/>
        <v/>
      </c>
      <c r="CJ27" s="22" t="str">
        <f t="shared" si="14"/>
        <v/>
      </c>
      <c r="CK27" s="22" t="str">
        <f t="shared" si="14"/>
        <v/>
      </c>
      <c r="CL27" s="22" t="str">
        <f t="shared" si="14"/>
        <v/>
      </c>
      <c r="CM27" s="22" t="str">
        <f t="shared" si="14"/>
        <v/>
      </c>
      <c r="CN27" s="22" t="str">
        <f t="shared" si="14"/>
        <v/>
      </c>
      <c r="CO27" s="22" t="str">
        <f t="shared" si="14"/>
        <v/>
      </c>
      <c r="CP27" s="22" t="str">
        <f t="shared" si="14"/>
        <v/>
      </c>
      <c r="CQ27" s="22" t="str">
        <f t="shared" si="15"/>
        <v/>
      </c>
      <c r="CR27" s="22" t="str">
        <f t="shared" si="15"/>
        <v/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>
        <f t="shared" si="16"/>
        <v>0</v>
      </c>
      <c r="DK27" s="23">
        <f t="shared" si="16"/>
        <v>0</v>
      </c>
      <c r="DL27" s="23">
        <f t="shared" si="16"/>
        <v>0</v>
      </c>
      <c r="DM27" s="23">
        <f t="shared" si="16"/>
        <v>0</v>
      </c>
      <c r="DN27" s="23">
        <f t="shared" si="16"/>
        <v>0</v>
      </c>
      <c r="DO27" s="23">
        <f t="shared" si="16"/>
        <v>0</v>
      </c>
      <c r="DP27" s="23">
        <f t="shared" si="16"/>
        <v>0</v>
      </c>
      <c r="DQ27" s="23">
        <f t="shared" si="16"/>
        <v>0</v>
      </c>
      <c r="DR27" s="23">
        <f t="shared" si="16"/>
        <v>0</v>
      </c>
    </row>
    <row r="28" spans="1:132" ht="21.6" customHeight="1" x14ac:dyDescent="0.2">
      <c r="A28" s="60" t="s">
        <v>53</v>
      </c>
      <c r="B28" s="13"/>
      <c r="C28" s="61"/>
      <c r="D28" s="13"/>
      <c r="E28" s="13"/>
      <c r="F28" s="13"/>
      <c r="G28" s="13"/>
      <c r="H28" s="13"/>
      <c r="I28" s="13"/>
      <c r="J28" s="13"/>
      <c r="K28" s="13"/>
      <c r="L28" s="13"/>
      <c r="M28" s="1"/>
      <c r="N28" s="1"/>
      <c r="O28" s="6"/>
      <c r="P28" s="6"/>
      <c r="Q28" s="6"/>
      <c r="R28" s="6"/>
      <c r="S28" s="6"/>
      <c r="T28" s="6"/>
      <c r="U28" s="6"/>
      <c r="V28" s="1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DA28" s="62"/>
      <c r="DB28" s="62"/>
      <c r="DC28" s="62"/>
      <c r="DD28" s="62"/>
      <c r="DE28" s="62"/>
      <c r="DF28" s="62"/>
      <c r="DG28" s="62"/>
    </row>
    <row r="29" spans="1:132" ht="21" customHeight="1" x14ac:dyDescent="0.2">
      <c r="A29" s="2611" t="s">
        <v>3</v>
      </c>
      <c r="B29" s="2611" t="s">
        <v>54</v>
      </c>
      <c r="C29" s="2836" t="s">
        <v>55</v>
      </c>
      <c r="D29" s="2787"/>
      <c r="E29" s="2836" t="s">
        <v>56</v>
      </c>
      <c r="F29" s="2741"/>
      <c r="G29" s="2787"/>
      <c r="H29" s="2836" t="s">
        <v>15</v>
      </c>
      <c r="I29" s="2787"/>
      <c r="J29" s="2836" t="s">
        <v>16</v>
      </c>
      <c r="K29" s="2787"/>
      <c r="L29" s="2836" t="s">
        <v>17</v>
      </c>
      <c r="M29" s="2787"/>
      <c r="N29" s="2836" t="s">
        <v>18</v>
      </c>
      <c r="O29" s="2787"/>
      <c r="P29" s="2836" t="s">
        <v>19</v>
      </c>
      <c r="Q29" s="2787"/>
      <c r="R29" s="2838" t="s">
        <v>20</v>
      </c>
      <c r="S29" s="2784"/>
      <c r="T29" s="2838" t="s">
        <v>21</v>
      </c>
      <c r="U29" s="2784"/>
      <c r="V29" s="2838" t="s">
        <v>22</v>
      </c>
      <c r="W29" s="2784"/>
      <c r="X29" s="2838" t="s">
        <v>23</v>
      </c>
      <c r="Y29" s="2784"/>
      <c r="Z29" s="2838" t="s">
        <v>24</v>
      </c>
      <c r="AA29" s="2784"/>
      <c r="AB29" s="2838" t="s">
        <v>25</v>
      </c>
      <c r="AC29" s="2784"/>
      <c r="AD29" s="2838" t="s">
        <v>26</v>
      </c>
      <c r="AE29" s="2784"/>
      <c r="AF29" s="2838" t="s">
        <v>27</v>
      </c>
      <c r="AG29" s="2784"/>
      <c r="AH29" s="2838" t="s">
        <v>28</v>
      </c>
      <c r="AI29" s="2784"/>
      <c r="AJ29" s="2838" t="s">
        <v>29</v>
      </c>
      <c r="AK29" s="2784"/>
      <c r="AL29" s="2838" t="s">
        <v>30</v>
      </c>
      <c r="AM29" s="2784"/>
      <c r="AN29" s="2838" t="s">
        <v>31</v>
      </c>
      <c r="AO29" s="2839"/>
      <c r="AP29" s="2611" t="s">
        <v>10</v>
      </c>
      <c r="AQ29" s="2456" t="s">
        <v>11</v>
      </c>
      <c r="AR29" s="2456" t="s">
        <v>8</v>
      </c>
      <c r="AS29" s="2456" t="s">
        <v>9</v>
      </c>
      <c r="AT29" s="2611" t="s">
        <v>57</v>
      </c>
      <c r="AU29" s="2611" t="s">
        <v>58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X29" s="2"/>
      <c r="BY29" s="2"/>
      <c r="BZ29" s="2"/>
      <c r="CA29" s="2"/>
      <c r="CB29" s="2"/>
      <c r="DA29" s="4"/>
      <c r="DB29" s="4"/>
      <c r="EA29" s="5"/>
      <c r="EB29" s="5"/>
    </row>
    <row r="30" spans="1:132" ht="55.5" customHeight="1" x14ac:dyDescent="0.2">
      <c r="A30" s="2877"/>
      <c r="B30" s="2877"/>
      <c r="C30" s="1968" t="s">
        <v>59</v>
      </c>
      <c r="D30" s="1968" t="s">
        <v>60</v>
      </c>
      <c r="E30" s="1894" t="s">
        <v>34</v>
      </c>
      <c r="F30" s="1937" t="s">
        <v>35</v>
      </c>
      <c r="G30" s="1906" t="s">
        <v>36</v>
      </c>
      <c r="H30" s="1894" t="s">
        <v>35</v>
      </c>
      <c r="I30" s="1906" t="s">
        <v>36</v>
      </c>
      <c r="J30" s="1894" t="s">
        <v>35</v>
      </c>
      <c r="K30" s="1906" t="s">
        <v>36</v>
      </c>
      <c r="L30" s="1894" t="s">
        <v>35</v>
      </c>
      <c r="M30" s="1906" t="s">
        <v>36</v>
      </c>
      <c r="N30" s="1894" t="s">
        <v>35</v>
      </c>
      <c r="O30" s="1906" t="s">
        <v>36</v>
      </c>
      <c r="P30" s="1894" t="s">
        <v>35</v>
      </c>
      <c r="Q30" s="1906" t="s">
        <v>36</v>
      </c>
      <c r="R30" s="1894" t="s">
        <v>35</v>
      </c>
      <c r="S30" s="1906" t="s">
        <v>36</v>
      </c>
      <c r="T30" s="1894" t="s">
        <v>35</v>
      </c>
      <c r="U30" s="1237" t="s">
        <v>36</v>
      </c>
      <c r="V30" s="1894" t="s">
        <v>35</v>
      </c>
      <c r="W30" s="1906" t="s">
        <v>36</v>
      </c>
      <c r="X30" s="1894" t="s">
        <v>35</v>
      </c>
      <c r="Y30" s="1906" t="s">
        <v>36</v>
      </c>
      <c r="Z30" s="1894" t="s">
        <v>35</v>
      </c>
      <c r="AA30" s="1906" t="s">
        <v>36</v>
      </c>
      <c r="AB30" s="1894" t="s">
        <v>35</v>
      </c>
      <c r="AC30" s="1906" t="s">
        <v>36</v>
      </c>
      <c r="AD30" s="1894" t="s">
        <v>35</v>
      </c>
      <c r="AE30" s="1906" t="s">
        <v>36</v>
      </c>
      <c r="AF30" s="1894" t="s">
        <v>35</v>
      </c>
      <c r="AG30" s="1906" t="s">
        <v>36</v>
      </c>
      <c r="AH30" s="1894" t="s">
        <v>35</v>
      </c>
      <c r="AI30" s="1906" t="s">
        <v>36</v>
      </c>
      <c r="AJ30" s="1894" t="s">
        <v>35</v>
      </c>
      <c r="AK30" s="1906" t="s">
        <v>36</v>
      </c>
      <c r="AL30" s="1894" t="s">
        <v>35</v>
      </c>
      <c r="AM30" s="1906" t="s">
        <v>36</v>
      </c>
      <c r="AN30" s="1894" t="s">
        <v>35</v>
      </c>
      <c r="AO30" s="1906" t="s">
        <v>36</v>
      </c>
      <c r="AP30" s="2877"/>
      <c r="AQ30" s="2876"/>
      <c r="AR30" s="2876"/>
      <c r="AS30" s="2876"/>
      <c r="AT30" s="2877"/>
      <c r="AU30" s="2877"/>
      <c r="AV30" s="1992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X30" s="2"/>
      <c r="BY30" s="2"/>
      <c r="BZ30" s="2"/>
      <c r="CA30" s="2"/>
      <c r="CB30" s="2"/>
      <c r="DA30" s="4"/>
      <c r="DB30" s="4"/>
      <c r="EA30" s="5"/>
      <c r="EB30" s="5"/>
    </row>
    <row r="31" spans="1:132" ht="19.5" customHeight="1" x14ac:dyDescent="0.2">
      <c r="A31" s="1993" t="s">
        <v>61</v>
      </c>
      <c r="B31" s="1994">
        <f>SUM(C31:D31)</f>
        <v>0</v>
      </c>
      <c r="C31" s="1946"/>
      <c r="D31" s="1995"/>
      <c r="E31" s="1996">
        <f>SUM(F31+G31)</f>
        <v>0</v>
      </c>
      <c r="F31" s="1997">
        <f>SUM(H31+J31+L31+N31+P31+R31+T31+V31+X31+Z31+AB31+AD31+AF31+AH31+AJ31+AL31+AN31)</f>
        <v>0</v>
      </c>
      <c r="G31" s="1998">
        <f>SUM(I31+K31+M31+O31+Q31+S31+U31+W31+Y31+AA31+AC31+AE31+AG31+AI31+AK31+AM31+AO31)</f>
        <v>0</v>
      </c>
      <c r="H31" s="1999"/>
      <c r="I31" s="1946"/>
      <c r="J31" s="1999"/>
      <c r="K31" s="2000"/>
      <c r="L31" s="1999"/>
      <c r="M31" s="2000"/>
      <c r="N31" s="1999"/>
      <c r="O31" s="2000"/>
      <c r="P31" s="1999"/>
      <c r="Q31" s="1946"/>
      <c r="R31" s="1999"/>
      <c r="S31" s="1946"/>
      <c r="T31" s="1973"/>
      <c r="U31" s="2000"/>
      <c r="V31" s="1999"/>
      <c r="W31" s="2000"/>
      <c r="X31" s="1999"/>
      <c r="Y31" s="2000"/>
      <c r="Z31" s="1999"/>
      <c r="AA31" s="1946"/>
      <c r="AB31" s="1999"/>
      <c r="AC31" s="1946"/>
      <c r="AD31" s="1999"/>
      <c r="AE31" s="2000"/>
      <c r="AF31" s="1999"/>
      <c r="AG31" s="1946"/>
      <c r="AH31" s="1999"/>
      <c r="AI31" s="1946"/>
      <c r="AJ31" s="1999"/>
      <c r="AK31" s="2000"/>
      <c r="AL31" s="1999"/>
      <c r="AM31" s="2000"/>
      <c r="AN31" s="1973"/>
      <c r="AO31" s="2000"/>
      <c r="AP31" s="1995"/>
      <c r="AQ31" s="1946"/>
      <c r="AR31" s="1946"/>
      <c r="AS31" s="1946"/>
      <c r="AT31" s="1946"/>
      <c r="AU31" s="1946"/>
      <c r="AV31" s="2" t="str">
        <f>CC31&amp;CD31&amp;CE31&amp;CF31&amp;CG31&amp;CH31&amp;CI31&amp;CJ31&amp;CK31&amp;CL31&amp;CM31&amp;CN31&amp;CO31&amp;CP31&amp;CQ31&amp;CR31&amp;CS31&amp;CT31</f>
        <v/>
      </c>
      <c r="AW31" s="16"/>
      <c r="AX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X31" s="2"/>
      <c r="BY31" s="2"/>
      <c r="BZ31" s="2"/>
      <c r="CA31" s="2"/>
      <c r="CB31" s="2"/>
      <c r="CC31" s="22" t="str">
        <f>IF(AND($C31&lt;&gt;0,AP31=""),"* No olvide agregar el campo "&amp;AP$29&amp;".","")</f>
        <v/>
      </c>
      <c r="CD31" s="22" t="str">
        <f>IF(AND($C31&lt;&gt;0,AQ31=""),"* No olvide agregar el campo "&amp;AQ$29&amp;".","")</f>
        <v/>
      </c>
      <c r="CE31" s="22" t="str">
        <f t="shared" ref="CE31:CF32" si="17">IF(AND($C31&lt;&gt;0,AT31=""),"* No olvide agregar el campo "&amp;AT$29&amp;".","")</f>
        <v/>
      </c>
      <c r="CF31" s="22" t="str">
        <f t="shared" si="17"/>
        <v/>
      </c>
      <c r="CG31" s="22" t="str">
        <f>IF(DD31=1,"* El número de Personas Pertenecientes a pueblos originarios NO DEBE ser mayor que el Total. ","")</f>
        <v/>
      </c>
      <c r="CH31" s="22" t="str">
        <f>IF(DE31=1,"* El número de Personas Migrantes NO DEBE ser mayor que el Total. ","")</f>
        <v/>
      </c>
      <c r="CI31" s="64" t="str">
        <f>IF(DF31=1,"* Los Niños, Niñas, Adolescentes y Jóvenes de Programa SENAME NO DEBE ser mayor que el Total. ","")</f>
        <v/>
      </c>
      <c r="CJ31" s="64" t="str">
        <f>IF(DG31=1,"* Los Niños, Niñas, Adolescentes y Jóvenes de Programa Mejor Niñez NO DEBE ser mayor que el Total. ","")</f>
        <v/>
      </c>
      <c r="DA31" s="4"/>
      <c r="DB31" s="4"/>
      <c r="DC31" s="23"/>
      <c r="DD31" s="23">
        <f>IF($B31&lt;AP31,1,0)</f>
        <v>0</v>
      </c>
      <c r="DE31" s="23">
        <f>IF($B31&lt;AQ31,1,0)</f>
        <v>0</v>
      </c>
      <c r="DF31" s="23">
        <f t="shared" ref="DF31:DG32" si="18">IF($B31&lt;AT31,1,0)</f>
        <v>0</v>
      </c>
      <c r="DG31" s="23">
        <f t="shared" si="18"/>
        <v>0</v>
      </c>
      <c r="EA31" s="5"/>
      <c r="EB31" s="5"/>
    </row>
    <row r="32" spans="1:132" ht="19.5" customHeight="1" x14ac:dyDescent="0.2">
      <c r="A32" s="65" t="s">
        <v>62</v>
      </c>
      <c r="B32" s="66">
        <f>SUM(C32:D32)</f>
        <v>0</v>
      </c>
      <c r="C32" s="56"/>
      <c r="D32" s="67"/>
      <c r="E32" s="68">
        <f>SUM(F32+G32)</f>
        <v>0</v>
      </c>
      <c r="F32" s="69">
        <f>SUM(H32+J32+L32+N32+P32+R32+T32+V32+X32+Z32+AB32+AD32+AF32+AH32+AJ32+AL32+AN32)</f>
        <v>0</v>
      </c>
      <c r="G32" s="70">
        <f>SUM(I32+K32+M32+O32+Q32+S32+U32+W32+Y32+AA32+AC32+AE32+AG32+AI32+AK32+AM32+AO32)</f>
        <v>0</v>
      </c>
      <c r="H32" s="54"/>
      <c r="I32" s="56"/>
      <c r="J32" s="54"/>
      <c r="K32" s="55"/>
      <c r="L32" s="54"/>
      <c r="M32" s="55"/>
      <c r="N32" s="54"/>
      <c r="O32" s="55"/>
      <c r="P32" s="54"/>
      <c r="Q32" s="56"/>
      <c r="R32" s="54"/>
      <c r="S32" s="56"/>
      <c r="T32" s="57"/>
      <c r="U32" s="55"/>
      <c r="V32" s="54"/>
      <c r="W32" s="55"/>
      <c r="X32" s="54"/>
      <c r="Y32" s="55"/>
      <c r="Z32" s="54"/>
      <c r="AA32" s="56"/>
      <c r="AB32" s="54"/>
      <c r="AC32" s="56"/>
      <c r="AD32" s="54"/>
      <c r="AE32" s="55"/>
      <c r="AF32" s="54"/>
      <c r="AG32" s="56"/>
      <c r="AH32" s="54"/>
      <c r="AI32" s="56"/>
      <c r="AJ32" s="54"/>
      <c r="AK32" s="55"/>
      <c r="AL32" s="54"/>
      <c r="AM32" s="55"/>
      <c r="AN32" s="57"/>
      <c r="AO32" s="55"/>
      <c r="AP32" s="67"/>
      <c r="AQ32" s="56"/>
      <c r="AR32" s="56"/>
      <c r="AS32" s="56"/>
      <c r="AT32" s="56"/>
      <c r="AU32" s="56"/>
      <c r="AV32" s="2" t="str">
        <f>CC32&amp;CD32&amp;CE32&amp;CF32&amp;CG32&amp;CH32&amp;CI32&amp;CJ32&amp;CK32&amp;CL32&amp;CM32&amp;CN32&amp;CO32&amp;CP32&amp;CQ32&amp;CR32&amp;CS32&amp;CT32</f>
        <v/>
      </c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X32" s="2"/>
      <c r="BY32" s="2"/>
      <c r="BZ32" s="2"/>
      <c r="CA32" s="2"/>
      <c r="CB32" s="2"/>
      <c r="CC32" s="22" t="str">
        <f>IF(AND($C32&lt;&gt;0,AP32=""),"* No olvide agregar el campo "&amp;AP$29&amp;".","")</f>
        <v/>
      </c>
      <c r="CD32" s="22" t="str">
        <f>IF(AND($C32&lt;&gt;0,AQ32=""),"* No olvide agregar el campo "&amp;AQ$29&amp;".","")</f>
        <v/>
      </c>
      <c r="CE32" s="22" t="str">
        <f t="shared" si="17"/>
        <v/>
      </c>
      <c r="CF32" s="22" t="str">
        <f t="shared" si="17"/>
        <v/>
      </c>
      <c r="CG32" s="22" t="str">
        <f>IF(DD32=1,"* El número de Personas Pertenecientes a pueblos originarios NO DEBE ser mayor que el Total. ","")</f>
        <v/>
      </c>
      <c r="CH32" s="22" t="str">
        <f>IF(DE32=1,"* El número de Personas Migrantes NO DEBE ser mayor que el Total. ","")</f>
        <v/>
      </c>
      <c r="CI32" s="64" t="str">
        <f>IF(DF32=1,"* Los Niños, Niñas, Adolescentes y Jóvenes de Programa SENAME NO DEBE ser mayor que el Total. ","")</f>
        <v/>
      </c>
      <c r="CJ32" s="64" t="str">
        <f>IF(DG32=1,"* Los Niños, Niñas, Adolescentes y Jóvenes de Programa Mejor Niñez NO DEBE ser mayor que el Total. ","")</f>
        <v/>
      </c>
      <c r="DA32" s="4"/>
      <c r="DB32" s="4"/>
      <c r="DC32" s="23"/>
      <c r="DD32" s="23">
        <f>IF($B32&lt;AP32,1,0)</f>
        <v>0</v>
      </c>
      <c r="DE32" s="23">
        <f>IF($B32&lt;AQ32,1,0)</f>
        <v>0</v>
      </c>
      <c r="DF32" s="23">
        <f t="shared" si="18"/>
        <v>0</v>
      </c>
      <c r="DG32" s="23">
        <f t="shared" si="18"/>
        <v>0</v>
      </c>
      <c r="EA32" s="5"/>
      <c r="EB32" s="5"/>
    </row>
    <row r="33" spans="1:132" ht="16.5" customHeight="1" x14ac:dyDescent="0.25">
      <c r="A33" s="1900" t="s">
        <v>48</v>
      </c>
      <c r="B33" s="1901">
        <f t="shared" ref="B33:H33" si="19">SUM(B31:B32)</f>
        <v>0</v>
      </c>
      <c r="C33" s="2001">
        <f t="shared" si="19"/>
        <v>0</v>
      </c>
      <c r="D33" s="1901">
        <f t="shared" si="19"/>
        <v>0</v>
      </c>
      <c r="E33" s="2002">
        <f t="shared" si="19"/>
        <v>0</v>
      </c>
      <c r="F33" s="2002">
        <f t="shared" si="19"/>
        <v>0</v>
      </c>
      <c r="G33" s="2002">
        <f t="shared" si="19"/>
        <v>0</v>
      </c>
      <c r="H33" s="1902">
        <f t="shared" si="19"/>
        <v>0</v>
      </c>
      <c r="I33" s="1905">
        <f t="shared" ref="I33:AO33" si="20">SUM(I31:I32)</f>
        <v>0</v>
      </c>
      <c r="J33" s="1902">
        <f t="shared" si="20"/>
        <v>0</v>
      </c>
      <c r="K33" s="1905">
        <f t="shared" si="20"/>
        <v>0</v>
      </c>
      <c r="L33" s="1902">
        <f t="shared" si="20"/>
        <v>0</v>
      </c>
      <c r="M33" s="1905">
        <f t="shared" si="20"/>
        <v>0</v>
      </c>
      <c r="N33" s="1902">
        <f t="shared" si="20"/>
        <v>0</v>
      </c>
      <c r="O33" s="1905">
        <f t="shared" si="20"/>
        <v>0</v>
      </c>
      <c r="P33" s="1902">
        <f t="shared" si="20"/>
        <v>0</v>
      </c>
      <c r="Q33" s="1905">
        <f t="shared" si="20"/>
        <v>0</v>
      </c>
      <c r="R33" s="1902">
        <f t="shared" si="20"/>
        <v>0</v>
      </c>
      <c r="S33" s="1905">
        <f t="shared" si="20"/>
        <v>0</v>
      </c>
      <c r="T33" s="1902">
        <f t="shared" si="20"/>
        <v>0</v>
      </c>
      <c r="U33" s="1905">
        <f t="shared" si="20"/>
        <v>0</v>
      </c>
      <c r="V33" s="1902">
        <f t="shared" si="20"/>
        <v>0</v>
      </c>
      <c r="W33" s="1905">
        <f t="shared" si="20"/>
        <v>0</v>
      </c>
      <c r="X33" s="1902">
        <f t="shared" si="20"/>
        <v>0</v>
      </c>
      <c r="Y33" s="1905">
        <f t="shared" si="20"/>
        <v>0</v>
      </c>
      <c r="Z33" s="1902">
        <f t="shared" si="20"/>
        <v>0</v>
      </c>
      <c r="AA33" s="1905">
        <f t="shared" si="20"/>
        <v>0</v>
      </c>
      <c r="AB33" s="1902">
        <f t="shared" si="20"/>
        <v>0</v>
      </c>
      <c r="AC33" s="1905">
        <f t="shared" si="20"/>
        <v>0</v>
      </c>
      <c r="AD33" s="1902">
        <f t="shared" si="20"/>
        <v>0</v>
      </c>
      <c r="AE33" s="1905">
        <f t="shared" si="20"/>
        <v>0</v>
      </c>
      <c r="AF33" s="1902">
        <f t="shared" si="20"/>
        <v>0</v>
      </c>
      <c r="AG33" s="1905">
        <f t="shared" si="20"/>
        <v>0</v>
      </c>
      <c r="AH33" s="1902">
        <f t="shared" si="20"/>
        <v>0</v>
      </c>
      <c r="AI33" s="1905">
        <f t="shared" si="20"/>
        <v>0</v>
      </c>
      <c r="AJ33" s="1902">
        <f t="shared" si="20"/>
        <v>0</v>
      </c>
      <c r="AK33" s="1905">
        <f t="shared" si="20"/>
        <v>0</v>
      </c>
      <c r="AL33" s="1902">
        <f t="shared" si="20"/>
        <v>0</v>
      </c>
      <c r="AM33" s="1905">
        <f t="shared" si="20"/>
        <v>0</v>
      </c>
      <c r="AN33" s="1902">
        <f t="shared" si="20"/>
        <v>0</v>
      </c>
      <c r="AO33" s="1949">
        <f t="shared" si="20"/>
        <v>0</v>
      </c>
      <c r="AP33" s="1903">
        <f>SUM(AP31:AP32)</f>
        <v>0</v>
      </c>
      <c r="AQ33" s="1949">
        <f>SUM(AQ31:AQ32)</f>
        <v>0</v>
      </c>
      <c r="AR33" s="1949"/>
      <c r="AS33" s="1949"/>
      <c r="AT33" s="1949">
        <f>SUM(AT31:AT32)</f>
        <v>0</v>
      </c>
      <c r="AU33" s="1949">
        <f>SUM(AU31:AU32)</f>
        <v>0</v>
      </c>
      <c r="AV33" s="2003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X33" s="2"/>
      <c r="BY33" s="2"/>
      <c r="BZ33" s="2"/>
      <c r="CA33" s="2"/>
      <c r="CB33" s="2"/>
      <c r="DA33" s="4"/>
      <c r="DB33" s="4"/>
      <c r="EA33" s="5"/>
      <c r="EB33" s="5"/>
    </row>
    <row r="34" spans="1:132" ht="27" customHeight="1" x14ac:dyDescent="0.2">
      <c r="A34" s="60" t="s">
        <v>63</v>
      </c>
      <c r="B34" s="13"/>
      <c r="C34" s="61"/>
      <c r="D34" s="13"/>
      <c r="E34" s="13"/>
      <c r="F34" s="13"/>
      <c r="G34" s="13"/>
      <c r="H34" s="13"/>
      <c r="I34" s="13"/>
      <c r="J34" s="13"/>
      <c r="K34" s="13"/>
      <c r="L34" s="13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2004"/>
      <c r="AQ34" s="6"/>
      <c r="AR34" s="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32" ht="23.25" customHeight="1" x14ac:dyDescent="0.2">
      <c r="A35" s="2611" t="s">
        <v>3</v>
      </c>
      <c r="B35" s="2611" t="s">
        <v>64</v>
      </c>
      <c r="C35" s="2836" t="s">
        <v>65</v>
      </c>
      <c r="D35" s="2787"/>
      <c r="E35" s="2836" t="s">
        <v>56</v>
      </c>
      <c r="F35" s="2741"/>
      <c r="G35" s="2787"/>
      <c r="H35" s="2879" t="s">
        <v>66</v>
      </c>
      <c r="I35" s="2743"/>
      <c r="J35" s="2743"/>
      <c r="K35" s="2743"/>
      <c r="L35" s="2743"/>
      <c r="M35" s="279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132" ht="62.25" customHeight="1" x14ac:dyDescent="0.2">
      <c r="A36" s="2878"/>
      <c r="B36" s="2878"/>
      <c r="C36" s="2005" t="s">
        <v>59</v>
      </c>
      <c r="D36" s="2005" t="s">
        <v>60</v>
      </c>
      <c r="E36" s="1894" t="s">
        <v>34</v>
      </c>
      <c r="F36" s="1937" t="s">
        <v>35</v>
      </c>
      <c r="G36" s="1896" t="s">
        <v>36</v>
      </c>
      <c r="H36" s="1897" t="s">
        <v>67</v>
      </c>
      <c r="I36" s="2006" t="s">
        <v>68</v>
      </c>
      <c r="J36" s="2006" t="s">
        <v>69</v>
      </c>
      <c r="K36" s="2006" t="s">
        <v>70</v>
      </c>
      <c r="L36" s="2006" t="s">
        <v>71</v>
      </c>
      <c r="M36" s="1898" t="s">
        <v>72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132" ht="18.75" customHeight="1" x14ac:dyDescent="0.2">
      <c r="A37" s="1993" t="s">
        <v>61</v>
      </c>
      <c r="B37" s="1994">
        <f>SUM(C37:D37)</f>
        <v>5</v>
      </c>
      <c r="C37" s="1946"/>
      <c r="D37" s="1946">
        <v>5</v>
      </c>
      <c r="E37" s="2007">
        <f>SUM(F37:G37)</f>
        <v>15</v>
      </c>
      <c r="F37" s="2008">
        <v>6</v>
      </c>
      <c r="G37" s="1946">
        <v>9</v>
      </c>
      <c r="H37" s="1999"/>
      <c r="I37" s="2009"/>
      <c r="J37" s="2009">
        <v>2</v>
      </c>
      <c r="K37" s="2009">
        <v>3</v>
      </c>
      <c r="L37" s="2009"/>
      <c r="M37" s="200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132" ht="18.75" customHeight="1" x14ac:dyDescent="0.2">
      <c r="A38" s="2010" t="s">
        <v>62</v>
      </c>
      <c r="B38" s="2011">
        <f>SUM(C38:D38)</f>
        <v>0</v>
      </c>
      <c r="C38" s="1990"/>
      <c r="D38" s="1990"/>
      <c r="E38" s="2012">
        <f>SUM(F38:G38)</f>
        <v>0</v>
      </c>
      <c r="F38" s="2013"/>
      <c r="G38" s="1990"/>
      <c r="H38" s="2014"/>
      <c r="I38" s="539"/>
      <c r="J38" s="539"/>
      <c r="K38" s="539"/>
      <c r="L38" s="539"/>
      <c r="M38" s="54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132" ht="14.25" customHeight="1" x14ac:dyDescent="0.25">
      <c r="A39" s="1900" t="s">
        <v>48</v>
      </c>
      <c r="B39" s="1901">
        <f t="shared" ref="B39:M39" si="21">SUM(B37:B38)</f>
        <v>5</v>
      </c>
      <c r="C39" s="1902">
        <f t="shared" si="21"/>
        <v>0</v>
      </c>
      <c r="D39" s="1903">
        <f t="shared" si="21"/>
        <v>5</v>
      </c>
      <c r="E39" s="1904">
        <f t="shared" si="21"/>
        <v>15</v>
      </c>
      <c r="F39" s="1905">
        <f t="shared" si="21"/>
        <v>6</v>
      </c>
      <c r="G39" s="1905">
        <f t="shared" si="21"/>
        <v>9</v>
      </c>
      <c r="H39" s="1902">
        <f t="shared" si="21"/>
        <v>0</v>
      </c>
      <c r="I39" s="2015">
        <f t="shared" si="21"/>
        <v>0</v>
      </c>
      <c r="J39" s="2015">
        <f t="shared" si="21"/>
        <v>2</v>
      </c>
      <c r="K39" s="2015">
        <f t="shared" si="21"/>
        <v>3</v>
      </c>
      <c r="L39" s="2015">
        <f t="shared" si="21"/>
        <v>0</v>
      </c>
      <c r="M39" s="1950">
        <f t="shared" si="21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132" ht="31.35" customHeight="1" x14ac:dyDescent="0.2">
      <c r="A40" s="71" t="s">
        <v>73</v>
      </c>
      <c r="B40" s="13"/>
      <c r="C40" s="13"/>
      <c r="D40" s="8"/>
      <c r="E40" s="8"/>
      <c r="F40" s="8"/>
      <c r="G40" s="8"/>
      <c r="H40" s="8"/>
      <c r="I40" s="8"/>
      <c r="J40" s="8"/>
      <c r="K40" s="8"/>
      <c r="L40" s="72"/>
      <c r="M40" s="6"/>
      <c r="N40" s="6"/>
      <c r="O40" s="6"/>
      <c r="P40" s="6"/>
      <c r="Q40" s="6"/>
      <c r="R40" s="6"/>
      <c r="S40" s="6"/>
      <c r="T40" s="6"/>
      <c r="U40" s="6"/>
      <c r="V40" s="11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132" ht="16.350000000000001" customHeight="1" x14ac:dyDescent="0.2">
      <c r="A41" s="2607" t="s">
        <v>3</v>
      </c>
      <c r="B41" s="2611" t="s">
        <v>4</v>
      </c>
      <c r="C41" s="2611" t="s">
        <v>5</v>
      </c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6"/>
      <c r="O41" s="6"/>
      <c r="P41" s="6"/>
      <c r="Q41" s="6"/>
      <c r="R41" s="6"/>
      <c r="S41" s="6"/>
      <c r="T41" s="6"/>
      <c r="U41" s="6"/>
      <c r="V41" s="11"/>
      <c r="W41" s="6"/>
      <c r="X41" s="2016"/>
      <c r="Y41" s="2017"/>
      <c r="Z41" s="2017"/>
      <c r="AA41" s="2017"/>
      <c r="AB41" s="2017"/>
      <c r="AC41" s="2017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132" ht="16.350000000000001" customHeight="1" x14ac:dyDescent="0.2">
      <c r="A42" s="2880"/>
      <c r="B42" s="2878"/>
      <c r="C42" s="2878"/>
      <c r="D42" s="76"/>
      <c r="E42" s="73"/>
      <c r="F42" s="73"/>
      <c r="G42" s="73"/>
      <c r="H42" s="73"/>
      <c r="I42" s="73"/>
      <c r="J42" s="73"/>
      <c r="K42" s="73"/>
      <c r="L42" s="74"/>
      <c r="M42" s="75"/>
      <c r="N42" s="6"/>
      <c r="O42" s="6"/>
      <c r="P42" s="6"/>
      <c r="Q42" s="6"/>
      <c r="R42" s="6"/>
      <c r="S42" s="6"/>
      <c r="T42" s="6"/>
      <c r="U42" s="6"/>
      <c r="V42" s="11"/>
      <c r="W42" s="6"/>
      <c r="X42" s="2016"/>
      <c r="Y42" s="2017"/>
      <c r="Z42" s="2017"/>
      <c r="AA42" s="2017"/>
      <c r="AB42" s="2017"/>
      <c r="AC42" s="2017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32" ht="16.350000000000001" customHeight="1" x14ac:dyDescent="0.2">
      <c r="A43" s="2611" t="s">
        <v>74</v>
      </c>
      <c r="B43" s="46" t="s">
        <v>52</v>
      </c>
      <c r="C43" s="795"/>
      <c r="D43" s="76"/>
      <c r="E43" s="73"/>
      <c r="F43" s="73"/>
      <c r="G43" s="73"/>
      <c r="H43" s="6"/>
      <c r="I43" s="73"/>
      <c r="J43" s="73"/>
      <c r="K43" s="6"/>
      <c r="L43" s="74"/>
      <c r="M43" s="75"/>
      <c r="N43" s="6"/>
      <c r="O43" s="6"/>
      <c r="P43" s="6"/>
      <c r="Q43" s="6"/>
      <c r="R43" s="6"/>
      <c r="S43" s="6"/>
      <c r="T43" s="6"/>
      <c r="U43" s="6"/>
      <c r="V43" s="11"/>
      <c r="W43" s="6"/>
      <c r="X43" s="2016"/>
      <c r="Y43" s="2017"/>
      <c r="Z43" s="2017"/>
      <c r="AA43" s="2017"/>
      <c r="AB43" s="2017"/>
      <c r="AC43" s="2017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132" ht="16.350000000000001" customHeight="1" x14ac:dyDescent="0.2">
      <c r="A44" s="2878"/>
      <c r="B44" s="77" t="s">
        <v>39</v>
      </c>
      <c r="C44" s="78">
        <v>2</v>
      </c>
      <c r="D44" s="76"/>
      <c r="E44" s="73"/>
      <c r="F44" s="73"/>
      <c r="G44" s="73"/>
      <c r="H44" s="73"/>
      <c r="I44" s="73"/>
      <c r="J44" s="73"/>
      <c r="K44" s="73"/>
      <c r="L44" s="74"/>
      <c r="M44" s="75"/>
      <c r="N44" s="6"/>
      <c r="O44" s="6"/>
      <c r="P44" s="6"/>
      <c r="Q44" s="6"/>
      <c r="R44" s="6"/>
      <c r="S44" s="6"/>
      <c r="T44" s="6"/>
      <c r="U44" s="6"/>
      <c r="V44" s="11"/>
      <c r="W44" s="6"/>
      <c r="X44" s="2016"/>
      <c r="Y44" s="2017"/>
      <c r="Z44" s="2017"/>
      <c r="AA44" s="2017"/>
      <c r="AB44" s="2017"/>
      <c r="AC44" s="2017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132" ht="16.350000000000001" customHeight="1" x14ac:dyDescent="0.2">
      <c r="A45" s="2611" t="s">
        <v>75</v>
      </c>
      <c r="B45" s="46" t="s">
        <v>52</v>
      </c>
      <c r="C45" s="795"/>
      <c r="D45" s="76"/>
      <c r="E45" s="73"/>
      <c r="F45" s="73"/>
      <c r="G45" s="73"/>
      <c r="H45" s="73"/>
      <c r="I45" s="73"/>
      <c r="J45" s="73"/>
      <c r="K45" s="73"/>
      <c r="L45" s="74"/>
      <c r="M45" s="75"/>
      <c r="N45" s="6"/>
      <c r="O45" s="6"/>
      <c r="P45" s="6"/>
      <c r="Q45" s="6"/>
      <c r="R45" s="6"/>
      <c r="S45" s="6"/>
      <c r="T45" s="6"/>
      <c r="U45" s="6"/>
      <c r="V45" s="11"/>
      <c r="W45" s="6"/>
      <c r="X45" s="2016"/>
      <c r="Y45" s="2017"/>
      <c r="Z45" s="2017"/>
      <c r="AA45" s="2017"/>
      <c r="AB45" s="2017"/>
      <c r="AC45" s="2017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132" ht="16.350000000000001" customHeight="1" x14ac:dyDescent="0.2">
      <c r="A46" s="2878"/>
      <c r="B46" s="79" t="s">
        <v>39</v>
      </c>
      <c r="C46" s="67"/>
      <c r="D46" s="1245"/>
      <c r="E46" s="73"/>
      <c r="F46" s="73"/>
      <c r="G46" s="73"/>
      <c r="H46" s="73"/>
      <c r="I46" s="73"/>
      <c r="J46" s="73"/>
      <c r="K46" s="73"/>
      <c r="L46" s="74"/>
      <c r="M46" s="75"/>
      <c r="N46" s="6"/>
      <c r="O46" s="6"/>
      <c r="P46" s="6"/>
      <c r="Q46" s="6"/>
      <c r="R46" s="6"/>
      <c r="S46" s="6"/>
      <c r="T46" s="6"/>
      <c r="U46" s="6"/>
      <c r="V46" s="11"/>
      <c r="W46" s="6"/>
      <c r="X46" s="2016"/>
      <c r="Y46" s="2017"/>
      <c r="Z46" s="2017"/>
      <c r="AA46" s="2017"/>
      <c r="AB46" s="2017"/>
      <c r="AC46" s="2017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132" ht="31.35" customHeight="1" x14ac:dyDescent="0.2">
      <c r="A47" s="81" t="s">
        <v>76</v>
      </c>
      <c r="B47" s="1087"/>
      <c r="C47" s="1087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6"/>
      <c r="O47" s="87"/>
      <c r="P47" s="87"/>
      <c r="Q47" s="87"/>
      <c r="R47" s="87"/>
      <c r="S47" s="87"/>
      <c r="T47" s="87"/>
      <c r="U47" s="87"/>
      <c r="V47" s="8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9"/>
      <c r="AO47" s="90"/>
      <c r="AP47" s="90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132" ht="16.350000000000001" customHeight="1" x14ac:dyDescent="0.2">
      <c r="A48" s="2481" t="s">
        <v>77</v>
      </c>
      <c r="B48" s="2482"/>
      <c r="C48" s="2487" t="s">
        <v>5</v>
      </c>
      <c r="D48" s="2488"/>
      <c r="E48" s="2489"/>
      <c r="F48" s="2885" t="s">
        <v>78</v>
      </c>
      <c r="G48" s="2741"/>
      <c r="H48" s="2741"/>
      <c r="I48" s="2741"/>
      <c r="J48" s="2741"/>
      <c r="K48" s="2741"/>
      <c r="L48" s="2741"/>
      <c r="M48" s="2741"/>
      <c r="N48" s="2741"/>
      <c r="O48" s="2741"/>
      <c r="P48" s="2741"/>
      <c r="Q48" s="2741"/>
      <c r="R48" s="2741"/>
      <c r="S48" s="2741"/>
      <c r="T48" s="2741"/>
      <c r="U48" s="2741"/>
      <c r="V48" s="2741"/>
      <c r="W48" s="2741"/>
      <c r="X48" s="2741"/>
      <c r="Y48" s="2741"/>
      <c r="Z48" s="2741"/>
      <c r="AA48" s="2741"/>
      <c r="AB48" s="2741"/>
      <c r="AC48" s="2741"/>
      <c r="AD48" s="2741"/>
      <c r="AE48" s="2741"/>
      <c r="AF48" s="2741"/>
      <c r="AG48" s="2741"/>
      <c r="AH48" s="2741"/>
      <c r="AI48" s="2741"/>
      <c r="AJ48" s="2741"/>
      <c r="AK48" s="2741"/>
      <c r="AL48" s="2741"/>
      <c r="AM48" s="2886"/>
      <c r="AN48" s="2456" t="s">
        <v>7</v>
      </c>
      <c r="AO48" s="2456" t="s">
        <v>10</v>
      </c>
      <c r="AP48" s="2456" t="s">
        <v>11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108" s="2" customFormat="1" x14ac:dyDescent="0.2">
      <c r="A49" s="2796"/>
      <c r="B49" s="2484"/>
      <c r="C49" s="2883"/>
      <c r="D49" s="2491"/>
      <c r="E49" s="2884"/>
      <c r="F49" s="2836" t="s">
        <v>15</v>
      </c>
      <c r="G49" s="2787"/>
      <c r="H49" s="2836" t="s">
        <v>16</v>
      </c>
      <c r="I49" s="2787"/>
      <c r="J49" s="2836" t="s">
        <v>17</v>
      </c>
      <c r="K49" s="2787"/>
      <c r="L49" s="2836" t="s">
        <v>18</v>
      </c>
      <c r="M49" s="2787"/>
      <c r="N49" s="2836" t="s">
        <v>19</v>
      </c>
      <c r="O49" s="2787"/>
      <c r="P49" s="2838" t="s">
        <v>20</v>
      </c>
      <c r="Q49" s="2784"/>
      <c r="R49" s="2838" t="s">
        <v>21</v>
      </c>
      <c r="S49" s="2784"/>
      <c r="T49" s="2838" t="s">
        <v>22</v>
      </c>
      <c r="U49" s="2784"/>
      <c r="V49" s="2838" t="s">
        <v>23</v>
      </c>
      <c r="W49" s="2784"/>
      <c r="X49" s="2838" t="s">
        <v>24</v>
      </c>
      <c r="Y49" s="2784"/>
      <c r="Z49" s="2838" t="s">
        <v>25</v>
      </c>
      <c r="AA49" s="2784"/>
      <c r="AB49" s="2838" t="s">
        <v>26</v>
      </c>
      <c r="AC49" s="2784"/>
      <c r="AD49" s="2838" t="s">
        <v>27</v>
      </c>
      <c r="AE49" s="2784"/>
      <c r="AF49" s="2838" t="s">
        <v>28</v>
      </c>
      <c r="AG49" s="2784"/>
      <c r="AH49" s="2838" t="s">
        <v>29</v>
      </c>
      <c r="AI49" s="2784"/>
      <c r="AJ49" s="2838" t="s">
        <v>30</v>
      </c>
      <c r="AK49" s="2784"/>
      <c r="AL49" s="2838" t="s">
        <v>31</v>
      </c>
      <c r="AM49" s="2839"/>
      <c r="AN49" s="2463"/>
      <c r="AO49" s="2463"/>
      <c r="AP49" s="246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X49" s="3"/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"/>
      <c r="DB49" s="5"/>
      <c r="DC49" s="5"/>
      <c r="DD49" s="5"/>
    </row>
    <row r="50" spans="1:108" s="2" customFormat="1" x14ac:dyDescent="0.2">
      <c r="A50" s="2881"/>
      <c r="B50" s="2882"/>
      <c r="C50" s="555" t="s">
        <v>34</v>
      </c>
      <c r="D50" s="556" t="s">
        <v>35</v>
      </c>
      <c r="E50" s="2018" t="s">
        <v>36</v>
      </c>
      <c r="F50" s="2019" t="s">
        <v>35</v>
      </c>
      <c r="G50" s="1906" t="s">
        <v>36</v>
      </c>
      <c r="H50" s="2019" t="s">
        <v>35</v>
      </c>
      <c r="I50" s="1906" t="s">
        <v>36</v>
      </c>
      <c r="J50" s="2019" t="s">
        <v>35</v>
      </c>
      <c r="K50" s="1906" t="s">
        <v>36</v>
      </c>
      <c r="L50" s="2019" t="s">
        <v>35</v>
      </c>
      <c r="M50" s="1906" t="s">
        <v>36</v>
      </c>
      <c r="N50" s="2019" t="s">
        <v>35</v>
      </c>
      <c r="O50" s="1906" t="s">
        <v>36</v>
      </c>
      <c r="P50" s="2019" t="s">
        <v>35</v>
      </c>
      <c r="Q50" s="1906" t="s">
        <v>36</v>
      </c>
      <c r="R50" s="2019" t="s">
        <v>35</v>
      </c>
      <c r="S50" s="1906" t="s">
        <v>36</v>
      </c>
      <c r="T50" s="2019" t="s">
        <v>35</v>
      </c>
      <c r="U50" s="1906" t="s">
        <v>36</v>
      </c>
      <c r="V50" s="2019" t="s">
        <v>35</v>
      </c>
      <c r="W50" s="1906" t="s">
        <v>36</v>
      </c>
      <c r="X50" s="2019" t="s">
        <v>35</v>
      </c>
      <c r="Y50" s="1906" t="s">
        <v>36</v>
      </c>
      <c r="Z50" s="2019" t="s">
        <v>35</v>
      </c>
      <c r="AA50" s="1906" t="s">
        <v>36</v>
      </c>
      <c r="AB50" s="2019" t="s">
        <v>35</v>
      </c>
      <c r="AC50" s="1906" t="s">
        <v>36</v>
      </c>
      <c r="AD50" s="2019" t="s">
        <v>35</v>
      </c>
      <c r="AE50" s="1906" t="s">
        <v>36</v>
      </c>
      <c r="AF50" s="2019" t="s">
        <v>35</v>
      </c>
      <c r="AG50" s="1906" t="s">
        <v>36</v>
      </c>
      <c r="AH50" s="2019" t="s">
        <v>35</v>
      </c>
      <c r="AI50" s="1906" t="s">
        <v>36</v>
      </c>
      <c r="AJ50" s="2019" t="s">
        <v>35</v>
      </c>
      <c r="AK50" s="1906" t="s">
        <v>36</v>
      </c>
      <c r="AL50" s="1907" t="s">
        <v>35</v>
      </c>
      <c r="AM50" s="1908" t="s">
        <v>36</v>
      </c>
      <c r="AN50" s="2876"/>
      <c r="AO50" s="2876"/>
      <c r="AP50" s="287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"/>
      <c r="DB50" s="5"/>
      <c r="DC50" s="5"/>
      <c r="DD50" s="5"/>
    </row>
    <row r="51" spans="1:108" s="2" customFormat="1" x14ac:dyDescent="0.2">
      <c r="A51" s="557" t="s">
        <v>79</v>
      </c>
      <c r="B51" s="558" t="s">
        <v>80</v>
      </c>
      <c r="C51" s="2020">
        <f>SUM(D51+E51)</f>
        <v>0</v>
      </c>
      <c r="D51" s="2021">
        <f>SUM(L51+N51+P51+R51+T51+V51+X51+Z51+AB51+AD51+AF51+AH51+AJ51+AL51)</f>
        <v>0</v>
      </c>
      <c r="E51" s="1911">
        <f>SUM(M51+O51+Q51+S51+U51+W51+Y51+AA51+AC51+AE51+AG51+AI51+AK51+AM51)</f>
        <v>0</v>
      </c>
      <c r="F51" s="2022"/>
      <c r="G51" s="2023"/>
      <c r="H51" s="2022"/>
      <c r="I51" s="2023"/>
      <c r="J51" s="2022"/>
      <c r="K51" s="2023"/>
      <c r="L51" s="2024"/>
      <c r="M51" s="2025"/>
      <c r="N51" s="2024"/>
      <c r="O51" s="2025"/>
      <c r="P51" s="2026"/>
      <c r="Q51" s="2025"/>
      <c r="R51" s="2026"/>
      <c r="S51" s="2025"/>
      <c r="T51" s="2026"/>
      <c r="U51" s="2025"/>
      <c r="V51" s="2026"/>
      <c r="W51" s="2025"/>
      <c r="X51" s="2026"/>
      <c r="Y51" s="2025"/>
      <c r="Z51" s="2026"/>
      <c r="AA51" s="2025"/>
      <c r="AB51" s="2026"/>
      <c r="AC51" s="2025"/>
      <c r="AD51" s="2026"/>
      <c r="AE51" s="2025"/>
      <c r="AF51" s="2026"/>
      <c r="AG51" s="2025"/>
      <c r="AH51" s="2026"/>
      <c r="AI51" s="2025"/>
      <c r="AJ51" s="2026"/>
      <c r="AK51" s="2025"/>
      <c r="AL51" s="1100"/>
      <c r="AM51" s="2027"/>
      <c r="AN51" s="1916"/>
      <c r="AO51" s="1916"/>
      <c r="AP51" s="1916"/>
      <c r="AQ51" s="1246" t="str">
        <f>CA51&amp;CB51&amp;CC51&amp;CD51</f>
        <v/>
      </c>
      <c r="AR51" s="21"/>
      <c r="AS51" s="21"/>
      <c r="AT51" s="21"/>
      <c r="AU51" s="21"/>
      <c r="AV51" s="21"/>
      <c r="AW51" s="21"/>
      <c r="AX51" s="21"/>
      <c r="AY51" s="21"/>
      <c r="AZ51" s="21"/>
      <c r="BA51" s="16"/>
      <c r="BB51" s="16"/>
      <c r="BX51" s="3"/>
      <c r="BY51" s="3"/>
      <c r="BZ51" s="3"/>
      <c r="CA51" s="22" t="str">
        <f>IF(DA51=1,"* No olvide digitar la columna Beneficiarios y/o Pueblos Originarios y/o Migrantes. ","")</f>
        <v/>
      </c>
      <c r="CB51" s="22" t="str">
        <f>IF(DB51=1,"* El número de Beneficiarios NO DEBE ser mayor que el total. ","")</f>
        <v/>
      </c>
      <c r="CC51" s="22" t="str">
        <f>IF(DC51=1,"* El número de Personas pertenecientes a Pueblos Originarios NO DEBE ser mayor que el total. ","")</f>
        <v/>
      </c>
      <c r="CD51" s="22" t="str">
        <f>IF(DD51=1,"* El número de Personas Migrantes NO DEBE ser mayor que el total. ","")</f>
        <v/>
      </c>
      <c r="CE51" s="44"/>
      <c r="CF51" s="44"/>
      <c r="CG51" s="44"/>
      <c r="CH51" s="4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3">
        <f>IF(AND(C51&lt;&gt;0,OR(AP51="",AN51="",AO51="")),1,0)</f>
        <v>0</v>
      </c>
      <c r="DB51" s="23">
        <f t="shared" ref="DB51:DD52" si="22">IF($C51&lt;AN51,1,0)</f>
        <v>0</v>
      </c>
      <c r="DC51" s="23">
        <f t="shared" si="22"/>
        <v>0</v>
      </c>
      <c r="DD51" s="23">
        <f t="shared" si="22"/>
        <v>0</v>
      </c>
    </row>
    <row r="52" spans="1:108" s="2" customFormat="1" x14ac:dyDescent="0.2">
      <c r="A52" s="2028" t="s">
        <v>81</v>
      </c>
      <c r="B52" s="2029" t="s">
        <v>80</v>
      </c>
      <c r="C52" s="1989">
        <f>SUM(D52+E52)</f>
        <v>0</v>
      </c>
      <c r="D52" s="918">
        <f>SUM(L52+N52+P52+R52+T52+V52+X52+Z52+AB52+AD52+AF52+AH52+AJ52+AL52)</f>
        <v>0</v>
      </c>
      <c r="E52" s="2030">
        <f>SUM(M52+O52+Q52+S52+U52+W52+Y52+AA52+AC52+AE52+AG52+AI52+AK52+AM52)</f>
        <v>0</v>
      </c>
      <c r="F52" s="2031"/>
      <c r="G52" s="920"/>
      <c r="H52" s="2031"/>
      <c r="I52" s="920"/>
      <c r="J52" s="2031"/>
      <c r="K52" s="920"/>
      <c r="L52" s="2014"/>
      <c r="M52" s="540"/>
      <c r="N52" s="2014"/>
      <c r="O52" s="540"/>
      <c r="P52" s="1991"/>
      <c r="Q52" s="540"/>
      <c r="R52" s="1991"/>
      <c r="S52" s="540"/>
      <c r="T52" s="1991"/>
      <c r="U52" s="540"/>
      <c r="V52" s="1991"/>
      <c r="W52" s="540"/>
      <c r="X52" s="1991"/>
      <c r="Y52" s="540"/>
      <c r="Z52" s="1991"/>
      <c r="AA52" s="540"/>
      <c r="AB52" s="1991"/>
      <c r="AC52" s="540"/>
      <c r="AD52" s="1991"/>
      <c r="AE52" s="540"/>
      <c r="AF52" s="1991"/>
      <c r="AG52" s="540"/>
      <c r="AH52" s="1991"/>
      <c r="AI52" s="540"/>
      <c r="AJ52" s="1991"/>
      <c r="AK52" s="540"/>
      <c r="AL52" s="921"/>
      <c r="AM52" s="922"/>
      <c r="AN52" s="2032"/>
      <c r="AO52" s="2032"/>
      <c r="AP52" s="2032"/>
      <c r="AQ52" s="1246" t="str">
        <f>CA52&amp;CB52&amp;CC52&amp;CD52</f>
        <v/>
      </c>
      <c r="AR52" s="21"/>
      <c r="AS52" s="21"/>
      <c r="AT52" s="21"/>
      <c r="AU52" s="21"/>
      <c r="AV52" s="21"/>
      <c r="AW52" s="21"/>
      <c r="AX52" s="21"/>
      <c r="AY52" s="21"/>
      <c r="AZ52" s="21"/>
      <c r="BA52" s="16"/>
      <c r="BB52" s="16"/>
      <c r="BX52" s="3"/>
      <c r="BY52" s="3"/>
      <c r="BZ52" s="3"/>
      <c r="CA52" s="22" t="str">
        <f>IF(DA52=1,"* No olvide digitar la columna Beneficiarios y/o Pueblos Originarios y/o Migrantes. ","")</f>
        <v/>
      </c>
      <c r="CB52" s="22" t="str">
        <f>IF(DB52=1,"* El número de Beneficiarios NO DEBE ser mayor que el total. ","")</f>
        <v/>
      </c>
      <c r="CC52" s="22" t="str">
        <f>IF(DC52=1,"* El número de Personas pertenecientes a Pueblos Originarios NO DEBE ser mayor que el total. ","")</f>
        <v/>
      </c>
      <c r="CD52" s="22" t="str">
        <f>IF(DD52=1,"* El número de Personas Migrantes NO DEBE ser mayor que el total. ","")</f>
        <v/>
      </c>
      <c r="CE52" s="44"/>
      <c r="CF52" s="44"/>
      <c r="CG52" s="44"/>
      <c r="CH52" s="4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3">
        <f>IF(AND(C52&lt;&gt;0,OR(AP52="",AN52="",AO52="")),1,0)</f>
        <v>0</v>
      </c>
      <c r="DB52" s="23">
        <f t="shared" si="22"/>
        <v>0</v>
      </c>
      <c r="DC52" s="23">
        <f t="shared" si="22"/>
        <v>0</v>
      </c>
      <c r="DD52" s="23">
        <f t="shared" si="22"/>
        <v>0</v>
      </c>
    </row>
    <row r="53" spans="1:108" s="2" customFormat="1" ht="14.25" customHeight="1" x14ac:dyDescent="0.2">
      <c r="A53" s="2753" t="s">
        <v>82</v>
      </c>
      <c r="B53" s="2753"/>
      <c r="C53" s="2753"/>
      <c r="D53" s="2753"/>
      <c r="E53" s="2753"/>
      <c r="F53" s="2753"/>
      <c r="G53" s="2753"/>
      <c r="H53" s="2753"/>
      <c r="I53" s="2753"/>
      <c r="J53" s="2753"/>
      <c r="K53" s="2753"/>
      <c r="L53" s="2753"/>
      <c r="M53" s="2753"/>
      <c r="N53" s="97"/>
      <c r="O53" s="89"/>
      <c r="P53" s="89"/>
      <c r="Q53" s="89"/>
      <c r="R53" s="89"/>
      <c r="S53" s="89"/>
      <c r="T53" s="89"/>
      <c r="U53" s="89"/>
      <c r="V53" s="9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9"/>
      <c r="AP53" s="90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X53" s="3"/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5"/>
      <c r="DB53" s="5"/>
      <c r="DC53" s="5"/>
      <c r="DD53" s="5"/>
    </row>
    <row r="54" spans="1:108" s="2" customFormat="1" ht="14.25" customHeight="1" x14ac:dyDescent="0.2">
      <c r="A54" s="2481" t="s">
        <v>3</v>
      </c>
      <c r="B54" s="2482"/>
      <c r="C54" s="2488" t="s">
        <v>5</v>
      </c>
      <c r="D54" s="2488"/>
      <c r="E54" s="2489"/>
      <c r="F54" s="2889" t="s">
        <v>78</v>
      </c>
      <c r="G54" s="2756"/>
      <c r="H54" s="2756"/>
      <c r="I54" s="2756"/>
      <c r="J54" s="2756"/>
      <c r="K54" s="2756"/>
      <c r="L54" s="2756"/>
      <c r="M54" s="2756"/>
      <c r="N54" s="2756"/>
      <c r="O54" s="2756"/>
      <c r="P54" s="2756"/>
      <c r="Q54" s="2756"/>
      <c r="R54" s="2756"/>
      <c r="S54" s="2756"/>
      <c r="T54" s="2756"/>
      <c r="U54" s="2756"/>
      <c r="V54" s="2756"/>
      <c r="W54" s="2756"/>
      <c r="X54" s="2756"/>
      <c r="Y54" s="2756"/>
      <c r="Z54" s="2756"/>
      <c r="AA54" s="2756"/>
      <c r="AB54" s="2756"/>
      <c r="AC54" s="2756"/>
      <c r="AD54" s="2756"/>
      <c r="AE54" s="2756"/>
      <c r="AF54" s="2756"/>
      <c r="AG54" s="2756"/>
      <c r="AH54" s="2756"/>
      <c r="AI54" s="2756"/>
      <c r="AJ54" s="2756"/>
      <c r="AK54" s="2756"/>
      <c r="AL54" s="2756"/>
      <c r="AM54" s="2890"/>
      <c r="AN54" s="2456" t="s">
        <v>10</v>
      </c>
      <c r="AO54" s="2456" t="s">
        <v>11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W54" s="3"/>
      <c r="BX54" s="3"/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5"/>
      <c r="DB54" s="5"/>
      <c r="DC54" s="5"/>
      <c r="DD54" s="5"/>
    </row>
    <row r="55" spans="1:108" s="2" customFormat="1" x14ac:dyDescent="0.2">
      <c r="A55" s="2796"/>
      <c r="B55" s="2484"/>
      <c r="C55" s="2491"/>
      <c r="D55" s="2491"/>
      <c r="E55" s="2884"/>
      <c r="F55" s="2885" t="s">
        <v>15</v>
      </c>
      <c r="G55" s="2787"/>
      <c r="H55" s="2885" t="s">
        <v>16</v>
      </c>
      <c r="I55" s="2787"/>
      <c r="J55" s="2885" t="s">
        <v>17</v>
      </c>
      <c r="K55" s="2787"/>
      <c r="L55" s="2885" t="s">
        <v>18</v>
      </c>
      <c r="M55" s="2787"/>
      <c r="N55" s="2885" t="s">
        <v>19</v>
      </c>
      <c r="O55" s="2787"/>
      <c r="P55" s="2887" t="s">
        <v>20</v>
      </c>
      <c r="Q55" s="2784"/>
      <c r="R55" s="2887" t="s">
        <v>21</v>
      </c>
      <c r="S55" s="2784"/>
      <c r="T55" s="2887" t="s">
        <v>22</v>
      </c>
      <c r="U55" s="2784"/>
      <c r="V55" s="2887" t="s">
        <v>23</v>
      </c>
      <c r="W55" s="2784"/>
      <c r="X55" s="2887" t="s">
        <v>24</v>
      </c>
      <c r="Y55" s="2784"/>
      <c r="Z55" s="2887" t="s">
        <v>25</v>
      </c>
      <c r="AA55" s="2784"/>
      <c r="AB55" s="2887" t="s">
        <v>26</v>
      </c>
      <c r="AC55" s="2784"/>
      <c r="AD55" s="2887" t="s">
        <v>27</v>
      </c>
      <c r="AE55" s="2784"/>
      <c r="AF55" s="2887" t="s">
        <v>28</v>
      </c>
      <c r="AG55" s="2784"/>
      <c r="AH55" s="2887" t="s">
        <v>29</v>
      </c>
      <c r="AI55" s="2784"/>
      <c r="AJ55" s="2887" t="s">
        <v>30</v>
      </c>
      <c r="AK55" s="2784"/>
      <c r="AL55" s="2887" t="s">
        <v>31</v>
      </c>
      <c r="AM55" s="2839"/>
      <c r="AN55" s="2463"/>
      <c r="AO55" s="2463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W55" s="3"/>
      <c r="BX55" s="3"/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5"/>
      <c r="DB55" s="5"/>
      <c r="DC55" s="5"/>
      <c r="DD55" s="5"/>
    </row>
    <row r="56" spans="1:108" s="2" customFormat="1" x14ac:dyDescent="0.2">
      <c r="A56" s="2881"/>
      <c r="B56" s="2882"/>
      <c r="C56" s="2033" t="s">
        <v>34</v>
      </c>
      <c r="D56" s="2034" t="s">
        <v>35</v>
      </c>
      <c r="E56" s="100" t="s">
        <v>36</v>
      </c>
      <c r="F56" s="573" t="s">
        <v>35</v>
      </c>
      <c r="G56" s="424" t="s">
        <v>36</v>
      </c>
      <c r="H56" s="573" t="s">
        <v>35</v>
      </c>
      <c r="I56" s="424" t="s">
        <v>36</v>
      </c>
      <c r="J56" s="573" t="s">
        <v>35</v>
      </c>
      <c r="K56" s="424" t="s">
        <v>36</v>
      </c>
      <c r="L56" s="573" t="s">
        <v>35</v>
      </c>
      <c r="M56" s="424" t="s">
        <v>36</v>
      </c>
      <c r="N56" s="573" t="s">
        <v>35</v>
      </c>
      <c r="O56" s="424" t="s">
        <v>36</v>
      </c>
      <c r="P56" s="573" t="s">
        <v>35</v>
      </c>
      <c r="Q56" s="424" t="s">
        <v>36</v>
      </c>
      <c r="R56" s="573" t="s">
        <v>35</v>
      </c>
      <c r="S56" s="424" t="s">
        <v>36</v>
      </c>
      <c r="T56" s="573" t="s">
        <v>35</v>
      </c>
      <c r="U56" s="424" t="s">
        <v>36</v>
      </c>
      <c r="V56" s="573" t="s">
        <v>35</v>
      </c>
      <c r="W56" s="424" t="s">
        <v>36</v>
      </c>
      <c r="X56" s="573" t="s">
        <v>35</v>
      </c>
      <c r="Y56" s="424" t="s">
        <v>36</v>
      </c>
      <c r="Z56" s="573" t="s">
        <v>35</v>
      </c>
      <c r="AA56" s="424" t="s">
        <v>36</v>
      </c>
      <c r="AB56" s="573" t="s">
        <v>35</v>
      </c>
      <c r="AC56" s="424" t="s">
        <v>36</v>
      </c>
      <c r="AD56" s="573" t="s">
        <v>35</v>
      </c>
      <c r="AE56" s="424" t="s">
        <v>36</v>
      </c>
      <c r="AF56" s="573" t="s">
        <v>35</v>
      </c>
      <c r="AG56" s="424" t="s">
        <v>36</v>
      </c>
      <c r="AH56" s="573" t="s">
        <v>35</v>
      </c>
      <c r="AI56" s="424" t="s">
        <v>36</v>
      </c>
      <c r="AJ56" s="573" t="s">
        <v>35</v>
      </c>
      <c r="AK56" s="424" t="s">
        <v>36</v>
      </c>
      <c r="AL56" s="102" t="s">
        <v>35</v>
      </c>
      <c r="AM56" s="103" t="s">
        <v>36</v>
      </c>
      <c r="AN56" s="2876"/>
      <c r="AO56" s="287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W56" s="3"/>
      <c r="BX56" s="3"/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5"/>
      <c r="DB56" s="5"/>
      <c r="DC56" s="5"/>
      <c r="DD56" s="5"/>
    </row>
    <row r="57" spans="1:108" s="2" customFormat="1" x14ac:dyDescent="0.2">
      <c r="A57" s="2593" t="s">
        <v>83</v>
      </c>
      <c r="B57" s="2035" t="s">
        <v>38</v>
      </c>
      <c r="C57" s="2036">
        <f>SUM(D57+E57)</f>
        <v>0</v>
      </c>
      <c r="D57" s="2037">
        <f t="shared" ref="D57:E62" si="23">SUM(H57+J57+L57+N57+P57+R57+T57+V57+X57+Z57+AB57+AD57+AF57+AH57+AJ57+AL57)</f>
        <v>0</v>
      </c>
      <c r="E57" s="2038">
        <f t="shared" si="23"/>
        <v>0</v>
      </c>
      <c r="F57" s="2039"/>
      <c r="G57" s="2040"/>
      <c r="H57" s="2041"/>
      <c r="I57" s="2042"/>
      <c r="J57" s="2041"/>
      <c r="K57" s="2043"/>
      <c r="L57" s="2041"/>
      <c r="M57" s="2043"/>
      <c r="N57" s="2041"/>
      <c r="O57" s="2043"/>
      <c r="P57" s="2044"/>
      <c r="Q57" s="2043"/>
      <c r="R57" s="2044"/>
      <c r="S57" s="2043"/>
      <c r="T57" s="2044"/>
      <c r="U57" s="2043"/>
      <c r="V57" s="2044"/>
      <c r="W57" s="2043"/>
      <c r="X57" s="2044"/>
      <c r="Y57" s="2043"/>
      <c r="Z57" s="2044"/>
      <c r="AA57" s="2043"/>
      <c r="AB57" s="2044"/>
      <c r="AC57" s="2043"/>
      <c r="AD57" s="2044"/>
      <c r="AE57" s="2043"/>
      <c r="AF57" s="2044"/>
      <c r="AG57" s="2043"/>
      <c r="AH57" s="2044"/>
      <c r="AI57" s="2043"/>
      <c r="AJ57" s="2044"/>
      <c r="AK57" s="2043"/>
      <c r="AL57" s="2044"/>
      <c r="AM57" s="2045"/>
      <c r="AN57" s="2046"/>
      <c r="AO57" s="2046"/>
      <c r="AP57" s="1246" t="str">
        <f t="shared" ref="AP57:AP78" si="24">CA57&amp;CB57&amp;CC57&amp;CD57</f>
        <v/>
      </c>
      <c r="AR57" s="21"/>
      <c r="AS57" s="21"/>
      <c r="AT57" s="21"/>
      <c r="AU57" s="21"/>
      <c r="AV57" s="21"/>
      <c r="AW57" s="21"/>
      <c r="AX57" s="21"/>
      <c r="AY57" s="21"/>
      <c r="AZ57" s="16"/>
      <c r="BA57" s="16"/>
      <c r="BW57" s="3"/>
      <c r="BX57" s="3"/>
      <c r="BY57" s="3"/>
      <c r="BZ57" s="3"/>
      <c r="CA57" s="22" t="str">
        <f>IF(DA57=1,"* No olvide digitar la columna Pueblos Originarios y/o Migrantes. ","")</f>
        <v/>
      </c>
      <c r="CB57" s="22" t="str">
        <f t="shared" ref="CB57:CB78" si="25">IF(DB57=1,"* El número de Personas pertenecientes a Pueblos Originarios NO DEBE ser mayor que el total. ","")</f>
        <v/>
      </c>
      <c r="CC57" s="22" t="str">
        <f t="shared" ref="CC57:CC78" si="26">IF(DC57=1,"* El número de Personas Migrantes NO DEBE ser mayor que el total. ","")</f>
        <v/>
      </c>
      <c r="CD57" s="4"/>
      <c r="CE57" s="4"/>
      <c r="CF57" s="4"/>
      <c r="CG57" s="44"/>
      <c r="CH57" s="4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23">
        <f>IF(AND(C57&lt;&gt;0,OR(AN57="",AO57="")),1,0)</f>
        <v>0</v>
      </c>
      <c r="DB57" s="23">
        <f t="shared" ref="DB57:DC78" si="27">IF($C57&lt;AN57,1,0)</f>
        <v>0</v>
      </c>
      <c r="DC57" s="23">
        <f t="shared" si="27"/>
        <v>0</v>
      </c>
      <c r="DD57" s="5"/>
    </row>
    <row r="58" spans="1:108" s="2" customFormat="1" x14ac:dyDescent="0.2">
      <c r="A58" s="2802"/>
      <c r="B58" s="104" t="s">
        <v>52</v>
      </c>
      <c r="C58" s="25">
        <f t="shared" ref="C58:C78" si="28">SUM(D58+E58)</f>
        <v>0</v>
      </c>
      <c r="D58" s="26">
        <f t="shared" si="23"/>
        <v>0</v>
      </c>
      <c r="E58" s="27">
        <f t="shared" si="23"/>
        <v>0</v>
      </c>
      <c r="F58" s="105"/>
      <c r="G58" s="106"/>
      <c r="H58" s="28"/>
      <c r="I58" s="29"/>
      <c r="J58" s="28"/>
      <c r="K58" s="30"/>
      <c r="L58" s="28"/>
      <c r="M58" s="30"/>
      <c r="N58" s="28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0"/>
      <c r="AJ58" s="31"/>
      <c r="AK58" s="30"/>
      <c r="AL58" s="31"/>
      <c r="AM58" s="32"/>
      <c r="AN58" s="107"/>
      <c r="AO58" s="107"/>
      <c r="AP58" s="1246" t="str">
        <f t="shared" si="24"/>
        <v/>
      </c>
      <c r="AR58" s="21"/>
      <c r="AS58" s="21"/>
      <c r="AT58" s="21"/>
      <c r="AU58" s="21"/>
      <c r="AV58" s="21"/>
      <c r="AW58" s="21"/>
      <c r="AX58" s="21"/>
      <c r="AY58" s="21"/>
      <c r="AZ58" s="16"/>
      <c r="BA58" s="16"/>
      <c r="BW58" s="3"/>
      <c r="BX58" s="3"/>
      <c r="BY58" s="3"/>
      <c r="BZ58" s="3"/>
      <c r="CA58" s="22" t="str">
        <f t="shared" ref="CA58:CA78" si="29">IF(DA58=1,"* No olvide digitar la columna Pueblos Originarios y/o Migrantes. ","")</f>
        <v/>
      </c>
      <c r="CB58" s="22" t="str">
        <f t="shared" si="25"/>
        <v/>
      </c>
      <c r="CC58" s="22" t="str">
        <f t="shared" si="26"/>
        <v/>
      </c>
      <c r="CD58" s="4"/>
      <c r="CE58" s="4"/>
      <c r="CF58" s="4"/>
      <c r="CG58" s="44"/>
      <c r="CH58" s="4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23">
        <f t="shared" ref="DA58:DA78" si="30">IF(AND(C58&lt;&gt;0,OR(AN58="",AO58="")),1,0)</f>
        <v>0</v>
      </c>
      <c r="DB58" s="23">
        <f t="shared" si="27"/>
        <v>0</v>
      </c>
      <c r="DC58" s="23">
        <f t="shared" si="27"/>
        <v>0</v>
      </c>
      <c r="DD58" s="5"/>
    </row>
    <row r="59" spans="1:108" s="2" customFormat="1" x14ac:dyDescent="0.2">
      <c r="A59" s="2802"/>
      <c r="B59" s="104" t="s">
        <v>39</v>
      </c>
      <c r="C59" s="25">
        <f t="shared" si="28"/>
        <v>0</v>
      </c>
      <c r="D59" s="26">
        <f t="shared" si="23"/>
        <v>0</v>
      </c>
      <c r="E59" s="27">
        <f t="shared" si="23"/>
        <v>0</v>
      </c>
      <c r="F59" s="105"/>
      <c r="G59" s="106"/>
      <c r="H59" s="28"/>
      <c r="I59" s="29"/>
      <c r="J59" s="28"/>
      <c r="K59" s="30"/>
      <c r="L59" s="28"/>
      <c r="M59" s="30"/>
      <c r="N59" s="28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30"/>
      <c r="AB59" s="31"/>
      <c r="AC59" s="30"/>
      <c r="AD59" s="31"/>
      <c r="AE59" s="30"/>
      <c r="AF59" s="31"/>
      <c r="AG59" s="30"/>
      <c r="AH59" s="31"/>
      <c r="AI59" s="30"/>
      <c r="AJ59" s="31"/>
      <c r="AK59" s="30"/>
      <c r="AL59" s="31"/>
      <c r="AM59" s="32"/>
      <c r="AN59" s="107"/>
      <c r="AO59" s="107"/>
      <c r="AP59" s="1246" t="str">
        <f t="shared" si="24"/>
        <v/>
      </c>
      <c r="AR59" s="21"/>
      <c r="AS59" s="21"/>
      <c r="AT59" s="21"/>
      <c r="AU59" s="21"/>
      <c r="AV59" s="21"/>
      <c r="AW59" s="21"/>
      <c r="AX59" s="21"/>
      <c r="AY59" s="21"/>
      <c r="AZ59" s="16"/>
      <c r="BA59" s="16"/>
      <c r="BW59" s="3"/>
      <c r="BX59" s="3"/>
      <c r="BY59" s="3"/>
      <c r="BZ59" s="3"/>
      <c r="CA59" s="22" t="str">
        <f t="shared" si="29"/>
        <v/>
      </c>
      <c r="CB59" s="22" t="str">
        <f t="shared" si="25"/>
        <v/>
      </c>
      <c r="CC59" s="22" t="str">
        <f t="shared" si="26"/>
        <v/>
      </c>
      <c r="CD59" s="4"/>
      <c r="CE59" s="4"/>
      <c r="CF59" s="4"/>
      <c r="CG59" s="44"/>
      <c r="CH59" s="4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23">
        <f t="shared" si="30"/>
        <v>0</v>
      </c>
      <c r="DB59" s="23">
        <f t="shared" si="27"/>
        <v>0</v>
      </c>
      <c r="DC59" s="23">
        <f t="shared" si="27"/>
        <v>0</v>
      </c>
      <c r="DD59" s="5"/>
    </row>
    <row r="60" spans="1:108" s="2" customFormat="1" x14ac:dyDescent="0.2">
      <c r="A60" s="2802"/>
      <c r="B60" s="104" t="s">
        <v>84</v>
      </c>
      <c r="C60" s="25">
        <f t="shared" si="28"/>
        <v>0</v>
      </c>
      <c r="D60" s="26">
        <f t="shared" si="23"/>
        <v>0</v>
      </c>
      <c r="E60" s="27">
        <f t="shared" si="23"/>
        <v>0</v>
      </c>
      <c r="F60" s="105"/>
      <c r="G60" s="106"/>
      <c r="H60" s="28"/>
      <c r="I60" s="29"/>
      <c r="J60" s="28"/>
      <c r="K60" s="30"/>
      <c r="L60" s="28"/>
      <c r="M60" s="30"/>
      <c r="N60" s="28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0"/>
      <c r="AJ60" s="31"/>
      <c r="AK60" s="30"/>
      <c r="AL60" s="31"/>
      <c r="AM60" s="32"/>
      <c r="AN60" s="107"/>
      <c r="AO60" s="107"/>
      <c r="AP60" s="1246" t="str">
        <f t="shared" si="24"/>
        <v/>
      </c>
      <c r="AR60" s="21"/>
      <c r="AS60" s="21"/>
      <c r="AT60" s="21"/>
      <c r="AU60" s="21"/>
      <c r="AV60" s="21"/>
      <c r="AW60" s="21"/>
      <c r="AX60" s="21"/>
      <c r="AY60" s="21"/>
      <c r="AZ60" s="16"/>
      <c r="BA60" s="16"/>
      <c r="BW60" s="3"/>
      <c r="BX60" s="3"/>
      <c r="BY60" s="3"/>
      <c r="BZ60" s="3"/>
      <c r="CA60" s="22" t="str">
        <f t="shared" si="29"/>
        <v/>
      </c>
      <c r="CB60" s="22" t="str">
        <f t="shared" si="25"/>
        <v/>
      </c>
      <c r="CC60" s="22" t="str">
        <f t="shared" si="26"/>
        <v/>
      </c>
      <c r="CD60" s="4"/>
      <c r="CE60" s="4"/>
      <c r="CF60" s="4"/>
      <c r="CG60" s="44"/>
      <c r="CH60" s="4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23">
        <f t="shared" si="30"/>
        <v>0</v>
      </c>
      <c r="DB60" s="23">
        <f t="shared" si="27"/>
        <v>0</v>
      </c>
      <c r="DC60" s="23">
        <f t="shared" si="27"/>
        <v>0</v>
      </c>
      <c r="DD60" s="5"/>
    </row>
    <row r="61" spans="1:108" s="2" customFormat="1" x14ac:dyDescent="0.2">
      <c r="A61" s="2802"/>
      <c r="B61" s="104" t="s">
        <v>42</v>
      </c>
      <c r="C61" s="25">
        <f t="shared" si="28"/>
        <v>0</v>
      </c>
      <c r="D61" s="26">
        <f t="shared" si="23"/>
        <v>0</v>
      </c>
      <c r="E61" s="27">
        <f t="shared" si="23"/>
        <v>0</v>
      </c>
      <c r="F61" s="105"/>
      <c r="G61" s="106"/>
      <c r="H61" s="28"/>
      <c r="I61" s="29"/>
      <c r="J61" s="28"/>
      <c r="K61" s="30"/>
      <c r="L61" s="28"/>
      <c r="M61" s="30"/>
      <c r="N61" s="28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2"/>
      <c r="AN61" s="107"/>
      <c r="AO61" s="107"/>
      <c r="AP61" s="1246" t="str">
        <f t="shared" si="24"/>
        <v/>
      </c>
      <c r="AR61" s="21"/>
      <c r="AS61" s="21"/>
      <c r="AT61" s="21"/>
      <c r="AU61" s="21"/>
      <c r="AV61" s="21"/>
      <c r="AW61" s="21"/>
      <c r="AX61" s="21"/>
      <c r="AY61" s="21"/>
      <c r="AZ61" s="16"/>
      <c r="BA61" s="16"/>
      <c r="BW61" s="3"/>
      <c r="BX61" s="3"/>
      <c r="BY61" s="3"/>
      <c r="BZ61" s="3"/>
      <c r="CA61" s="22" t="str">
        <f t="shared" si="29"/>
        <v/>
      </c>
      <c r="CB61" s="22" t="str">
        <f t="shared" si="25"/>
        <v/>
      </c>
      <c r="CC61" s="22" t="str">
        <f t="shared" si="26"/>
        <v/>
      </c>
      <c r="CD61" s="4"/>
      <c r="CE61" s="4"/>
      <c r="CF61" s="4"/>
      <c r="CG61" s="44"/>
      <c r="CH61" s="4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23">
        <f t="shared" si="30"/>
        <v>0</v>
      </c>
      <c r="DB61" s="23">
        <f t="shared" si="27"/>
        <v>0</v>
      </c>
      <c r="DC61" s="23">
        <f t="shared" si="27"/>
        <v>0</v>
      </c>
      <c r="DD61" s="5"/>
    </row>
    <row r="62" spans="1:108" s="2" customFormat="1" x14ac:dyDescent="0.2">
      <c r="A62" s="2888"/>
      <c r="B62" s="108" t="s">
        <v>85</v>
      </c>
      <c r="C62" s="109">
        <f t="shared" si="28"/>
        <v>0</v>
      </c>
      <c r="D62" s="43">
        <f t="shared" si="23"/>
        <v>0</v>
      </c>
      <c r="E62" s="110">
        <f t="shared" si="23"/>
        <v>0</v>
      </c>
      <c r="F62" s="111"/>
      <c r="G62" s="112"/>
      <c r="H62" s="54"/>
      <c r="I62" s="56"/>
      <c r="J62" s="54"/>
      <c r="K62" s="55"/>
      <c r="L62" s="54"/>
      <c r="M62" s="55"/>
      <c r="N62" s="54"/>
      <c r="O62" s="55"/>
      <c r="P62" s="57"/>
      <c r="Q62" s="55"/>
      <c r="R62" s="57"/>
      <c r="S62" s="55"/>
      <c r="T62" s="57"/>
      <c r="U62" s="55"/>
      <c r="V62" s="57"/>
      <c r="W62" s="55"/>
      <c r="X62" s="57"/>
      <c r="Y62" s="55"/>
      <c r="Z62" s="57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58"/>
      <c r="AN62" s="113"/>
      <c r="AO62" s="113"/>
      <c r="AP62" s="1246" t="str">
        <f t="shared" si="24"/>
        <v/>
      </c>
      <c r="AR62" s="21"/>
      <c r="AS62" s="21"/>
      <c r="AT62" s="21"/>
      <c r="AU62" s="21"/>
      <c r="AV62" s="21"/>
      <c r="AW62" s="21"/>
      <c r="AX62" s="21"/>
      <c r="AY62" s="21"/>
      <c r="AZ62" s="16"/>
      <c r="BA62" s="16"/>
      <c r="BW62" s="3"/>
      <c r="BX62" s="3"/>
      <c r="BY62" s="3"/>
      <c r="BZ62" s="3"/>
      <c r="CA62" s="22" t="str">
        <f t="shared" si="29"/>
        <v/>
      </c>
      <c r="CB62" s="22" t="str">
        <f t="shared" si="25"/>
        <v/>
      </c>
      <c r="CC62" s="22" t="str">
        <f t="shared" si="26"/>
        <v/>
      </c>
      <c r="CD62" s="4"/>
      <c r="CE62" s="4"/>
      <c r="CF62" s="4"/>
      <c r="CG62" s="44"/>
      <c r="CH62" s="4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23">
        <f t="shared" si="30"/>
        <v>0</v>
      </c>
      <c r="DB62" s="23">
        <f t="shared" si="27"/>
        <v>0</v>
      </c>
      <c r="DC62" s="23">
        <f t="shared" si="27"/>
        <v>0</v>
      </c>
      <c r="DD62" s="5"/>
    </row>
    <row r="63" spans="1:108" s="2" customFormat="1" ht="14.25" customHeight="1" x14ac:dyDescent="0.2">
      <c r="A63" s="2593" t="s">
        <v>86</v>
      </c>
      <c r="B63" s="2035" t="s">
        <v>39</v>
      </c>
      <c r="C63" s="2036">
        <f t="shared" si="28"/>
        <v>0</v>
      </c>
      <c r="D63" s="2037">
        <f t="shared" ref="D63:E68" si="31">SUM(J63+L63+N63)</f>
        <v>0</v>
      </c>
      <c r="E63" s="2038">
        <f t="shared" si="31"/>
        <v>0</v>
      </c>
      <c r="F63" s="2039"/>
      <c r="G63" s="2040"/>
      <c r="H63" s="2039"/>
      <c r="I63" s="2040"/>
      <c r="J63" s="2041"/>
      <c r="K63" s="2043"/>
      <c r="L63" s="2041"/>
      <c r="M63" s="2043"/>
      <c r="N63" s="2041"/>
      <c r="O63" s="2043"/>
      <c r="P63" s="2047"/>
      <c r="Q63" s="2048"/>
      <c r="R63" s="2047"/>
      <c r="S63" s="2048"/>
      <c r="T63" s="2047"/>
      <c r="U63" s="2048"/>
      <c r="V63" s="2047"/>
      <c r="W63" s="2048"/>
      <c r="X63" s="2047"/>
      <c r="Y63" s="2048"/>
      <c r="Z63" s="2047"/>
      <c r="AA63" s="2048"/>
      <c r="AB63" s="2047"/>
      <c r="AC63" s="2048"/>
      <c r="AD63" s="2047"/>
      <c r="AE63" s="2048"/>
      <c r="AF63" s="2047"/>
      <c r="AG63" s="2048"/>
      <c r="AH63" s="2047"/>
      <c r="AI63" s="2048"/>
      <c r="AJ63" s="2039"/>
      <c r="AK63" s="2048"/>
      <c r="AL63" s="2047"/>
      <c r="AM63" s="2049"/>
      <c r="AN63" s="2046"/>
      <c r="AO63" s="2046"/>
      <c r="AP63" s="1246" t="str">
        <f t="shared" si="24"/>
        <v/>
      </c>
      <c r="AR63" s="21"/>
      <c r="AS63" s="21"/>
      <c r="AT63" s="21"/>
      <c r="AU63" s="21"/>
      <c r="AV63" s="21"/>
      <c r="AW63" s="21"/>
      <c r="AX63" s="21"/>
      <c r="AY63" s="21"/>
      <c r="AZ63" s="16"/>
      <c r="BA63" s="16"/>
      <c r="BW63" s="3"/>
      <c r="BX63" s="3"/>
      <c r="BY63" s="3"/>
      <c r="BZ63" s="3"/>
      <c r="CA63" s="22" t="str">
        <f t="shared" si="29"/>
        <v/>
      </c>
      <c r="CB63" s="22" t="str">
        <f t="shared" si="25"/>
        <v/>
      </c>
      <c r="CC63" s="22" t="str">
        <f t="shared" si="26"/>
        <v/>
      </c>
      <c r="CD63" s="4"/>
      <c r="CE63" s="4"/>
      <c r="CF63" s="4"/>
      <c r="CG63" s="44"/>
      <c r="CH63" s="4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23">
        <f t="shared" si="30"/>
        <v>0</v>
      </c>
      <c r="DB63" s="23">
        <f t="shared" si="27"/>
        <v>0</v>
      </c>
      <c r="DC63" s="23">
        <f t="shared" si="27"/>
        <v>0</v>
      </c>
      <c r="DD63" s="5"/>
    </row>
    <row r="64" spans="1:108" s="2" customFormat="1" x14ac:dyDescent="0.2">
      <c r="A64" s="2888"/>
      <c r="B64" s="104" t="s">
        <v>42</v>
      </c>
      <c r="C64" s="109">
        <f t="shared" si="28"/>
        <v>0</v>
      </c>
      <c r="D64" s="43">
        <f t="shared" si="31"/>
        <v>0</v>
      </c>
      <c r="E64" s="110">
        <f t="shared" si="31"/>
        <v>0</v>
      </c>
      <c r="F64" s="111"/>
      <c r="G64" s="112"/>
      <c r="H64" s="111"/>
      <c r="I64" s="112"/>
      <c r="J64" s="54"/>
      <c r="K64" s="55"/>
      <c r="L64" s="54"/>
      <c r="M64" s="55"/>
      <c r="N64" s="54"/>
      <c r="O64" s="55"/>
      <c r="P64" s="114"/>
      <c r="Q64" s="115"/>
      <c r="R64" s="114"/>
      <c r="S64" s="115"/>
      <c r="T64" s="114"/>
      <c r="U64" s="115"/>
      <c r="V64" s="114"/>
      <c r="W64" s="115"/>
      <c r="X64" s="114"/>
      <c r="Y64" s="115"/>
      <c r="Z64" s="114"/>
      <c r="AA64" s="115"/>
      <c r="AB64" s="114"/>
      <c r="AC64" s="115"/>
      <c r="AD64" s="114"/>
      <c r="AE64" s="115"/>
      <c r="AF64" s="114"/>
      <c r="AG64" s="115"/>
      <c r="AH64" s="114"/>
      <c r="AI64" s="115"/>
      <c r="AJ64" s="111"/>
      <c r="AK64" s="115"/>
      <c r="AL64" s="114"/>
      <c r="AM64" s="116"/>
      <c r="AN64" s="113"/>
      <c r="AO64" s="113"/>
      <c r="AP64" s="1246" t="str">
        <f t="shared" si="24"/>
        <v/>
      </c>
      <c r="AR64" s="21"/>
      <c r="AS64" s="21"/>
      <c r="AT64" s="21"/>
      <c r="AU64" s="21"/>
      <c r="AV64" s="21"/>
      <c r="AW64" s="21"/>
      <c r="AX64" s="21"/>
      <c r="AY64" s="21"/>
      <c r="AZ64" s="16"/>
      <c r="BA64" s="16"/>
      <c r="BW64" s="3"/>
      <c r="BX64" s="3"/>
      <c r="BY64" s="3"/>
      <c r="BZ64" s="3"/>
      <c r="CA64" s="22" t="str">
        <f t="shared" si="29"/>
        <v/>
      </c>
      <c r="CB64" s="22" t="str">
        <f t="shared" si="25"/>
        <v/>
      </c>
      <c r="CC64" s="22" t="str">
        <f t="shared" si="26"/>
        <v/>
      </c>
      <c r="CD64" s="4"/>
      <c r="CE64" s="4"/>
      <c r="CF64" s="4"/>
      <c r="CG64" s="44"/>
      <c r="CH64" s="4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23">
        <f t="shared" si="30"/>
        <v>0</v>
      </c>
      <c r="DB64" s="23">
        <f t="shared" si="27"/>
        <v>0</v>
      </c>
      <c r="DC64" s="23">
        <f t="shared" si="27"/>
        <v>0</v>
      </c>
      <c r="DD64" s="5"/>
    </row>
    <row r="65" spans="1:107" s="2" customFormat="1" ht="14.25" customHeight="1" x14ac:dyDescent="0.2">
      <c r="A65" s="2593" t="s">
        <v>87</v>
      </c>
      <c r="B65" s="2035" t="s">
        <v>38</v>
      </c>
      <c r="C65" s="2036">
        <f t="shared" si="28"/>
        <v>0</v>
      </c>
      <c r="D65" s="2037">
        <f t="shared" si="31"/>
        <v>0</v>
      </c>
      <c r="E65" s="2038">
        <f t="shared" si="31"/>
        <v>0</v>
      </c>
      <c r="F65" s="2039"/>
      <c r="G65" s="2040"/>
      <c r="H65" s="2039"/>
      <c r="I65" s="2040"/>
      <c r="J65" s="2041"/>
      <c r="K65" s="2043"/>
      <c r="L65" s="2041"/>
      <c r="M65" s="2043"/>
      <c r="N65" s="2041"/>
      <c r="O65" s="2043"/>
      <c r="P65" s="2047"/>
      <c r="Q65" s="2048"/>
      <c r="R65" s="2047"/>
      <c r="S65" s="2048"/>
      <c r="T65" s="2047"/>
      <c r="U65" s="2048"/>
      <c r="V65" s="2047"/>
      <c r="W65" s="2048"/>
      <c r="X65" s="2047"/>
      <c r="Y65" s="2048"/>
      <c r="Z65" s="2047"/>
      <c r="AA65" s="2048"/>
      <c r="AB65" s="2047"/>
      <c r="AC65" s="2048"/>
      <c r="AD65" s="2047"/>
      <c r="AE65" s="2048"/>
      <c r="AF65" s="2047"/>
      <c r="AG65" s="2048"/>
      <c r="AH65" s="2047"/>
      <c r="AI65" s="2048"/>
      <c r="AJ65" s="2039"/>
      <c r="AK65" s="2048"/>
      <c r="AL65" s="2047"/>
      <c r="AM65" s="2049"/>
      <c r="AN65" s="2046"/>
      <c r="AO65" s="2046"/>
      <c r="AP65" s="1246" t="str">
        <f t="shared" si="24"/>
        <v/>
      </c>
      <c r="AR65" s="21"/>
      <c r="AS65" s="21"/>
      <c r="AT65" s="21"/>
      <c r="AU65" s="21"/>
      <c r="AV65" s="21"/>
      <c r="AW65" s="21"/>
      <c r="AX65" s="21"/>
      <c r="AY65" s="21"/>
      <c r="AZ65" s="16"/>
      <c r="BA65" s="16"/>
      <c r="BW65" s="3"/>
      <c r="BX65" s="3"/>
      <c r="BY65" s="3"/>
      <c r="BZ65" s="3"/>
      <c r="CA65" s="22" t="str">
        <f t="shared" si="29"/>
        <v/>
      </c>
      <c r="CB65" s="22" t="str">
        <f t="shared" si="25"/>
        <v/>
      </c>
      <c r="CC65" s="22" t="str">
        <f t="shared" si="26"/>
        <v/>
      </c>
      <c r="CD65" s="4"/>
      <c r="CE65" s="4"/>
      <c r="CF65" s="4"/>
      <c r="CG65" s="44"/>
      <c r="CH65" s="4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23">
        <f t="shared" si="30"/>
        <v>0</v>
      </c>
      <c r="DB65" s="23">
        <f t="shared" si="27"/>
        <v>0</v>
      </c>
      <c r="DC65" s="23">
        <f t="shared" si="27"/>
        <v>0</v>
      </c>
    </row>
    <row r="66" spans="1:107" s="2" customFormat="1" x14ac:dyDescent="0.2">
      <c r="A66" s="2802"/>
      <c r="B66" s="104" t="s">
        <v>52</v>
      </c>
      <c r="C66" s="25">
        <f t="shared" si="28"/>
        <v>0</v>
      </c>
      <c r="D66" s="26">
        <f t="shared" si="31"/>
        <v>0</v>
      </c>
      <c r="E66" s="27">
        <f t="shared" si="31"/>
        <v>0</v>
      </c>
      <c r="F66" s="105"/>
      <c r="G66" s="106"/>
      <c r="H66" s="105"/>
      <c r="I66" s="106"/>
      <c r="J66" s="28"/>
      <c r="K66" s="30"/>
      <c r="L66" s="28"/>
      <c r="M66" s="30"/>
      <c r="N66" s="28"/>
      <c r="O66" s="30"/>
      <c r="P66" s="117"/>
      <c r="Q66" s="118"/>
      <c r="R66" s="117"/>
      <c r="S66" s="118"/>
      <c r="T66" s="117"/>
      <c r="U66" s="118"/>
      <c r="V66" s="117"/>
      <c r="W66" s="118"/>
      <c r="X66" s="117"/>
      <c r="Y66" s="118"/>
      <c r="Z66" s="117"/>
      <c r="AA66" s="118"/>
      <c r="AB66" s="117"/>
      <c r="AC66" s="118"/>
      <c r="AD66" s="117"/>
      <c r="AE66" s="118"/>
      <c r="AF66" s="117"/>
      <c r="AG66" s="118"/>
      <c r="AH66" s="117"/>
      <c r="AI66" s="118"/>
      <c r="AJ66" s="105"/>
      <c r="AK66" s="118"/>
      <c r="AL66" s="117"/>
      <c r="AM66" s="119"/>
      <c r="AN66" s="107"/>
      <c r="AO66" s="107"/>
      <c r="AP66" s="1246" t="str">
        <f t="shared" si="24"/>
        <v/>
      </c>
      <c r="AR66" s="21"/>
      <c r="AS66" s="21"/>
      <c r="AT66" s="21"/>
      <c r="AU66" s="21"/>
      <c r="AV66" s="21"/>
      <c r="AW66" s="21"/>
      <c r="AX66" s="21"/>
      <c r="AY66" s="21"/>
      <c r="AZ66" s="16"/>
      <c r="BA66" s="16"/>
      <c r="BW66" s="3"/>
      <c r="BX66" s="3"/>
      <c r="BY66" s="3"/>
      <c r="BZ66" s="3"/>
      <c r="CA66" s="22" t="str">
        <f t="shared" si="29"/>
        <v/>
      </c>
      <c r="CB66" s="22" t="str">
        <f t="shared" si="25"/>
        <v/>
      </c>
      <c r="CC66" s="22" t="str">
        <f t="shared" si="26"/>
        <v/>
      </c>
      <c r="CD66" s="4"/>
      <c r="CE66" s="4"/>
      <c r="CF66" s="4"/>
      <c r="CG66" s="44"/>
      <c r="CH66" s="4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23">
        <f t="shared" si="30"/>
        <v>0</v>
      </c>
      <c r="DB66" s="23">
        <f t="shared" si="27"/>
        <v>0</v>
      </c>
      <c r="DC66" s="23">
        <f t="shared" si="27"/>
        <v>0</v>
      </c>
    </row>
    <row r="67" spans="1:107" s="2" customFormat="1" x14ac:dyDescent="0.2">
      <c r="A67" s="2802"/>
      <c r="B67" s="104" t="s">
        <v>39</v>
      </c>
      <c r="C67" s="25">
        <f t="shared" si="28"/>
        <v>0</v>
      </c>
      <c r="D67" s="26">
        <f t="shared" si="31"/>
        <v>0</v>
      </c>
      <c r="E67" s="27">
        <f t="shared" si="31"/>
        <v>0</v>
      </c>
      <c r="F67" s="105"/>
      <c r="G67" s="106"/>
      <c r="H67" s="105"/>
      <c r="I67" s="106"/>
      <c r="J67" s="28"/>
      <c r="K67" s="30"/>
      <c r="L67" s="28"/>
      <c r="M67" s="30"/>
      <c r="N67" s="28"/>
      <c r="O67" s="30"/>
      <c r="P67" s="117"/>
      <c r="Q67" s="118"/>
      <c r="R67" s="117"/>
      <c r="S67" s="118"/>
      <c r="T67" s="117"/>
      <c r="U67" s="118"/>
      <c r="V67" s="117"/>
      <c r="W67" s="118"/>
      <c r="X67" s="117"/>
      <c r="Y67" s="118"/>
      <c r="Z67" s="117"/>
      <c r="AA67" s="118"/>
      <c r="AB67" s="117"/>
      <c r="AC67" s="118"/>
      <c r="AD67" s="117"/>
      <c r="AE67" s="118"/>
      <c r="AF67" s="117"/>
      <c r="AG67" s="118"/>
      <c r="AH67" s="117"/>
      <c r="AI67" s="118"/>
      <c r="AJ67" s="105"/>
      <c r="AK67" s="118"/>
      <c r="AL67" s="117"/>
      <c r="AM67" s="119"/>
      <c r="AN67" s="107"/>
      <c r="AO67" s="107"/>
      <c r="AP67" s="1246" t="str">
        <f t="shared" si="24"/>
        <v/>
      </c>
      <c r="AR67" s="21"/>
      <c r="AS67" s="21"/>
      <c r="AT67" s="21"/>
      <c r="AU67" s="21"/>
      <c r="AV67" s="21"/>
      <c r="AW67" s="21"/>
      <c r="AX67" s="21"/>
      <c r="AY67" s="21"/>
      <c r="AZ67" s="16"/>
      <c r="BA67" s="16"/>
      <c r="BW67" s="3"/>
      <c r="BX67" s="3"/>
      <c r="BY67" s="3"/>
      <c r="BZ67" s="3"/>
      <c r="CA67" s="22" t="str">
        <f t="shared" si="29"/>
        <v/>
      </c>
      <c r="CB67" s="22" t="str">
        <f t="shared" si="25"/>
        <v/>
      </c>
      <c r="CC67" s="22" t="str">
        <f t="shared" si="26"/>
        <v/>
      </c>
      <c r="CD67" s="4"/>
      <c r="CE67" s="4"/>
      <c r="CF67" s="4"/>
      <c r="CG67" s="44"/>
      <c r="CH67" s="4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23">
        <f t="shared" si="30"/>
        <v>0</v>
      </c>
      <c r="DB67" s="23">
        <f t="shared" si="27"/>
        <v>0</v>
      </c>
      <c r="DC67" s="23">
        <f t="shared" si="27"/>
        <v>0</v>
      </c>
    </row>
    <row r="68" spans="1:107" s="2" customFormat="1" x14ac:dyDescent="0.2">
      <c r="A68" s="2888"/>
      <c r="B68" s="104" t="s">
        <v>42</v>
      </c>
      <c r="C68" s="109">
        <f t="shared" si="28"/>
        <v>0</v>
      </c>
      <c r="D68" s="43">
        <f t="shared" si="31"/>
        <v>0</v>
      </c>
      <c r="E68" s="110">
        <f t="shared" si="31"/>
        <v>0</v>
      </c>
      <c r="F68" s="111"/>
      <c r="G68" s="112"/>
      <c r="H68" s="111"/>
      <c r="I68" s="112"/>
      <c r="J68" s="54"/>
      <c r="K68" s="55"/>
      <c r="L68" s="54"/>
      <c r="M68" s="55"/>
      <c r="N68" s="54"/>
      <c r="O68" s="55"/>
      <c r="P68" s="114"/>
      <c r="Q68" s="115"/>
      <c r="R68" s="114"/>
      <c r="S68" s="115"/>
      <c r="T68" s="114"/>
      <c r="U68" s="115"/>
      <c r="V68" s="114"/>
      <c r="W68" s="115"/>
      <c r="X68" s="114"/>
      <c r="Y68" s="115"/>
      <c r="Z68" s="114"/>
      <c r="AA68" s="115"/>
      <c r="AB68" s="114"/>
      <c r="AC68" s="115"/>
      <c r="AD68" s="114"/>
      <c r="AE68" s="115"/>
      <c r="AF68" s="114"/>
      <c r="AG68" s="115"/>
      <c r="AH68" s="114"/>
      <c r="AI68" s="115"/>
      <c r="AJ68" s="111"/>
      <c r="AK68" s="115"/>
      <c r="AL68" s="114"/>
      <c r="AM68" s="116"/>
      <c r="AN68" s="113"/>
      <c r="AO68" s="113"/>
      <c r="AP68" s="1246" t="str">
        <f t="shared" si="24"/>
        <v/>
      </c>
      <c r="AR68" s="21"/>
      <c r="AS68" s="21"/>
      <c r="AT68" s="21"/>
      <c r="AU68" s="21"/>
      <c r="AV68" s="21"/>
      <c r="AW68" s="21"/>
      <c r="AX68" s="21"/>
      <c r="AY68" s="21"/>
      <c r="AZ68" s="16"/>
      <c r="BA68" s="16"/>
      <c r="BW68" s="3"/>
      <c r="BX68" s="3"/>
      <c r="BY68" s="3"/>
      <c r="BZ68" s="3"/>
      <c r="CA68" s="22" t="str">
        <f t="shared" si="29"/>
        <v/>
      </c>
      <c r="CB68" s="22" t="str">
        <f t="shared" si="25"/>
        <v/>
      </c>
      <c r="CC68" s="22" t="str">
        <f t="shared" si="26"/>
        <v/>
      </c>
      <c r="CD68" s="4"/>
      <c r="CE68" s="4"/>
      <c r="CF68" s="4"/>
      <c r="CG68" s="44"/>
      <c r="CH68" s="4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23">
        <f t="shared" si="30"/>
        <v>0</v>
      </c>
      <c r="DB68" s="23">
        <f t="shared" si="27"/>
        <v>0</v>
      </c>
      <c r="DC68" s="23">
        <f t="shared" si="27"/>
        <v>0</v>
      </c>
    </row>
    <row r="69" spans="1:107" s="2" customFormat="1" x14ac:dyDescent="0.2">
      <c r="A69" s="2593" t="s">
        <v>88</v>
      </c>
      <c r="B69" s="2035" t="s">
        <v>38</v>
      </c>
      <c r="C69" s="2036">
        <f t="shared" si="28"/>
        <v>0</v>
      </c>
      <c r="D69" s="2037">
        <f>SUM(J69+L69+N69+P69+R69+T69+V69+X69+Z69+AB69+AD69+AF69+AH69+AJ69+AL69)</f>
        <v>0</v>
      </c>
      <c r="E69" s="2038">
        <f>SUM(K69+M69+O69+Q69+S69+U69+W69+Y69+AA69+AC69+AE69+AG69+AI69+AK69+AM69)</f>
        <v>0</v>
      </c>
      <c r="F69" s="2039"/>
      <c r="G69" s="2040"/>
      <c r="H69" s="2039"/>
      <c r="I69" s="2048"/>
      <c r="J69" s="2041"/>
      <c r="K69" s="2043"/>
      <c r="L69" s="2041"/>
      <c r="M69" s="2043"/>
      <c r="N69" s="2041"/>
      <c r="O69" s="2043"/>
      <c r="P69" s="2041"/>
      <c r="Q69" s="2043"/>
      <c r="R69" s="2041"/>
      <c r="S69" s="2043"/>
      <c r="T69" s="2041"/>
      <c r="U69" s="2043"/>
      <c r="V69" s="2041"/>
      <c r="W69" s="2043"/>
      <c r="X69" s="2041"/>
      <c r="Y69" s="2043"/>
      <c r="Z69" s="2041"/>
      <c r="AA69" s="2043"/>
      <c r="AB69" s="2041"/>
      <c r="AC69" s="2043"/>
      <c r="AD69" s="2041"/>
      <c r="AE69" s="2043"/>
      <c r="AF69" s="2041"/>
      <c r="AG69" s="2043"/>
      <c r="AH69" s="2041"/>
      <c r="AI69" s="2043"/>
      <c r="AJ69" s="2041"/>
      <c r="AK69" s="2043"/>
      <c r="AL69" s="2041"/>
      <c r="AM69" s="2045"/>
      <c r="AN69" s="2046"/>
      <c r="AO69" s="2046"/>
      <c r="AP69" s="1246" t="str">
        <f t="shared" si="24"/>
        <v/>
      </c>
      <c r="AR69" s="21"/>
      <c r="AS69" s="21"/>
      <c r="AT69" s="21"/>
      <c r="AU69" s="21"/>
      <c r="AV69" s="21"/>
      <c r="AW69" s="21"/>
      <c r="AX69" s="21"/>
      <c r="AY69" s="21"/>
      <c r="AZ69" s="16"/>
      <c r="BA69" s="16"/>
      <c r="BW69" s="3"/>
      <c r="BX69" s="3"/>
      <c r="BY69" s="3"/>
      <c r="BZ69" s="3"/>
      <c r="CA69" s="22" t="str">
        <f t="shared" si="29"/>
        <v/>
      </c>
      <c r="CB69" s="22" t="str">
        <f t="shared" si="25"/>
        <v/>
      </c>
      <c r="CC69" s="22" t="str">
        <f t="shared" si="26"/>
        <v/>
      </c>
      <c r="CD69" s="4"/>
      <c r="CE69" s="4"/>
      <c r="CF69" s="4"/>
      <c r="CG69" s="44"/>
      <c r="CH69" s="4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23">
        <f t="shared" si="30"/>
        <v>0</v>
      </c>
      <c r="DB69" s="23">
        <f t="shared" si="27"/>
        <v>0</v>
      </c>
      <c r="DC69" s="23">
        <f t="shared" si="27"/>
        <v>0</v>
      </c>
    </row>
    <row r="70" spans="1:107" s="2" customFormat="1" x14ac:dyDescent="0.2">
      <c r="A70" s="2888"/>
      <c r="B70" s="104" t="s">
        <v>52</v>
      </c>
      <c r="C70" s="34">
        <f t="shared" si="28"/>
        <v>0</v>
      </c>
      <c r="D70" s="35">
        <f t="shared" ref="D70:E78" si="32">SUM(J70+L70+N70+P70+R70+T70+V70+X70+Z70+AB70+AD70+AF70+AH70+AJ70+AL70)</f>
        <v>0</v>
      </c>
      <c r="E70" s="110">
        <f t="shared" si="32"/>
        <v>0</v>
      </c>
      <c r="F70" s="111"/>
      <c r="G70" s="112"/>
      <c r="H70" s="111"/>
      <c r="I70" s="115"/>
      <c r="J70" s="54"/>
      <c r="K70" s="55"/>
      <c r="L70" s="54"/>
      <c r="M70" s="55"/>
      <c r="N70" s="54"/>
      <c r="O70" s="55"/>
      <c r="P70" s="54"/>
      <c r="Q70" s="55"/>
      <c r="R70" s="54"/>
      <c r="S70" s="55"/>
      <c r="T70" s="54"/>
      <c r="U70" s="55"/>
      <c r="V70" s="54"/>
      <c r="W70" s="55"/>
      <c r="X70" s="54"/>
      <c r="Y70" s="55"/>
      <c r="Z70" s="54"/>
      <c r="AA70" s="55"/>
      <c r="AB70" s="54"/>
      <c r="AC70" s="55"/>
      <c r="AD70" s="54"/>
      <c r="AE70" s="55"/>
      <c r="AF70" s="54"/>
      <c r="AG70" s="55"/>
      <c r="AH70" s="54"/>
      <c r="AI70" s="55"/>
      <c r="AJ70" s="54"/>
      <c r="AK70" s="55"/>
      <c r="AL70" s="54"/>
      <c r="AM70" s="58"/>
      <c r="AN70" s="113"/>
      <c r="AO70" s="113"/>
      <c r="AP70" s="1246" t="str">
        <f t="shared" si="24"/>
        <v/>
      </c>
      <c r="AR70" s="21"/>
      <c r="AS70" s="21"/>
      <c r="AT70" s="21"/>
      <c r="AU70" s="21"/>
      <c r="AV70" s="21"/>
      <c r="AW70" s="21"/>
      <c r="AX70" s="21"/>
      <c r="AY70" s="21"/>
      <c r="AZ70" s="16"/>
      <c r="BA70" s="16"/>
      <c r="BW70" s="3"/>
      <c r="BX70" s="3"/>
      <c r="BY70" s="3"/>
      <c r="BZ70" s="3"/>
      <c r="CA70" s="22" t="str">
        <f t="shared" si="29"/>
        <v/>
      </c>
      <c r="CB70" s="22" t="str">
        <f t="shared" si="25"/>
        <v/>
      </c>
      <c r="CC70" s="22" t="str">
        <f t="shared" si="26"/>
        <v/>
      </c>
      <c r="CD70" s="4"/>
      <c r="CE70" s="4"/>
      <c r="CF70" s="4"/>
      <c r="CG70" s="44"/>
      <c r="CH70" s="4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23">
        <f t="shared" si="30"/>
        <v>0</v>
      </c>
      <c r="DB70" s="23">
        <f t="shared" si="27"/>
        <v>0</v>
      </c>
      <c r="DC70" s="23">
        <f t="shared" si="27"/>
        <v>0</v>
      </c>
    </row>
    <row r="71" spans="1:107" s="2" customFormat="1" x14ac:dyDescent="0.2">
      <c r="A71" s="2593" t="s">
        <v>89</v>
      </c>
      <c r="B71" s="2035" t="s">
        <v>38</v>
      </c>
      <c r="C71" s="2036">
        <f t="shared" si="28"/>
        <v>0</v>
      </c>
      <c r="D71" s="2037">
        <f t="shared" si="32"/>
        <v>0</v>
      </c>
      <c r="E71" s="2038">
        <f t="shared" si="32"/>
        <v>0</v>
      </c>
      <c r="F71" s="2039"/>
      <c r="G71" s="2040"/>
      <c r="H71" s="2039"/>
      <c r="I71" s="2040"/>
      <c r="J71" s="2041"/>
      <c r="K71" s="2043"/>
      <c r="L71" s="2041"/>
      <c r="M71" s="2043"/>
      <c r="N71" s="2041"/>
      <c r="O71" s="2043"/>
      <c r="P71" s="2041"/>
      <c r="Q71" s="2043"/>
      <c r="R71" s="2041"/>
      <c r="S71" s="2043"/>
      <c r="T71" s="2041"/>
      <c r="U71" s="2043"/>
      <c r="V71" s="2041"/>
      <c r="W71" s="2043"/>
      <c r="X71" s="2041"/>
      <c r="Y71" s="2043"/>
      <c r="Z71" s="2041"/>
      <c r="AA71" s="2043"/>
      <c r="AB71" s="2041"/>
      <c r="AC71" s="2043"/>
      <c r="AD71" s="2041"/>
      <c r="AE71" s="2043"/>
      <c r="AF71" s="2041"/>
      <c r="AG71" s="2043"/>
      <c r="AH71" s="2041"/>
      <c r="AI71" s="2043"/>
      <c r="AJ71" s="2041"/>
      <c r="AK71" s="2043"/>
      <c r="AL71" s="2041"/>
      <c r="AM71" s="2045"/>
      <c r="AN71" s="2046"/>
      <c r="AO71" s="2046"/>
      <c r="AP71" s="1246" t="str">
        <f t="shared" si="24"/>
        <v/>
      </c>
      <c r="AR71" s="21"/>
      <c r="AS71" s="21"/>
      <c r="AT71" s="21"/>
      <c r="AU71" s="21"/>
      <c r="AV71" s="21"/>
      <c r="AW71" s="21"/>
      <c r="AX71" s="21"/>
      <c r="AY71" s="21"/>
      <c r="AZ71" s="16"/>
      <c r="BA71" s="16"/>
      <c r="BW71" s="3"/>
      <c r="BX71" s="3"/>
      <c r="BY71" s="3"/>
      <c r="BZ71" s="3"/>
      <c r="CA71" s="22" t="str">
        <f t="shared" si="29"/>
        <v/>
      </c>
      <c r="CB71" s="22" t="str">
        <f t="shared" si="25"/>
        <v/>
      </c>
      <c r="CC71" s="22" t="str">
        <f t="shared" si="26"/>
        <v/>
      </c>
      <c r="CD71" s="4"/>
      <c r="CE71" s="4"/>
      <c r="CF71" s="4"/>
      <c r="CG71" s="44"/>
      <c r="CH71" s="4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23">
        <f t="shared" si="30"/>
        <v>0</v>
      </c>
      <c r="DB71" s="23">
        <f t="shared" si="27"/>
        <v>0</v>
      </c>
      <c r="DC71" s="23">
        <f t="shared" si="27"/>
        <v>0</v>
      </c>
    </row>
    <row r="72" spans="1:107" s="2" customFormat="1" x14ac:dyDescent="0.2">
      <c r="A72" s="2888"/>
      <c r="B72" s="104" t="s">
        <v>52</v>
      </c>
      <c r="C72" s="109">
        <f t="shared" si="28"/>
        <v>0</v>
      </c>
      <c r="D72" s="43">
        <f t="shared" si="32"/>
        <v>0</v>
      </c>
      <c r="E72" s="110">
        <f t="shared" si="32"/>
        <v>0</v>
      </c>
      <c r="F72" s="111"/>
      <c r="G72" s="112"/>
      <c r="H72" s="111"/>
      <c r="I72" s="112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  <c r="U72" s="55"/>
      <c r="V72" s="54"/>
      <c r="W72" s="55"/>
      <c r="X72" s="54"/>
      <c r="Y72" s="55"/>
      <c r="Z72" s="54"/>
      <c r="AA72" s="55"/>
      <c r="AB72" s="54"/>
      <c r="AC72" s="55"/>
      <c r="AD72" s="54"/>
      <c r="AE72" s="55"/>
      <c r="AF72" s="54"/>
      <c r="AG72" s="55"/>
      <c r="AH72" s="54"/>
      <c r="AI72" s="55"/>
      <c r="AJ72" s="54"/>
      <c r="AK72" s="55"/>
      <c r="AL72" s="54"/>
      <c r="AM72" s="58"/>
      <c r="AN72" s="113"/>
      <c r="AO72" s="113"/>
      <c r="AP72" s="1246" t="str">
        <f t="shared" si="24"/>
        <v/>
      </c>
      <c r="AR72" s="21"/>
      <c r="AS72" s="21"/>
      <c r="AT72" s="21"/>
      <c r="AU72" s="21"/>
      <c r="AV72" s="21"/>
      <c r="AW72" s="21"/>
      <c r="AX72" s="21"/>
      <c r="AY72" s="21"/>
      <c r="AZ72" s="16"/>
      <c r="BA72" s="16"/>
      <c r="BW72" s="3"/>
      <c r="BX72" s="3"/>
      <c r="BY72" s="3"/>
      <c r="BZ72" s="3"/>
      <c r="CA72" s="22" t="str">
        <f t="shared" si="29"/>
        <v/>
      </c>
      <c r="CB72" s="22" t="str">
        <f t="shared" si="25"/>
        <v/>
      </c>
      <c r="CC72" s="22" t="str">
        <f t="shared" si="26"/>
        <v/>
      </c>
      <c r="CD72" s="4"/>
      <c r="CE72" s="4"/>
      <c r="CF72" s="4"/>
      <c r="CG72" s="44"/>
      <c r="CH72" s="4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23">
        <f t="shared" si="30"/>
        <v>0</v>
      </c>
      <c r="DB72" s="23">
        <f t="shared" si="27"/>
        <v>0</v>
      </c>
      <c r="DC72" s="23">
        <f t="shared" si="27"/>
        <v>0</v>
      </c>
    </row>
    <row r="73" spans="1:107" s="2" customFormat="1" ht="14.25" customHeight="1" x14ac:dyDescent="0.2">
      <c r="A73" s="2593" t="s">
        <v>90</v>
      </c>
      <c r="B73" s="2035" t="s">
        <v>38</v>
      </c>
      <c r="C73" s="2036">
        <f t="shared" si="28"/>
        <v>0</v>
      </c>
      <c r="D73" s="2037">
        <f t="shared" si="32"/>
        <v>0</v>
      </c>
      <c r="E73" s="2038">
        <f t="shared" si="32"/>
        <v>0</v>
      </c>
      <c r="F73" s="2039"/>
      <c r="G73" s="2040"/>
      <c r="H73" s="2039"/>
      <c r="I73" s="2040"/>
      <c r="J73" s="2041"/>
      <c r="K73" s="2043"/>
      <c r="L73" s="2041"/>
      <c r="M73" s="2043"/>
      <c r="N73" s="2041"/>
      <c r="O73" s="2043"/>
      <c r="P73" s="2041"/>
      <c r="Q73" s="2043"/>
      <c r="R73" s="2041"/>
      <c r="S73" s="2043"/>
      <c r="T73" s="2041"/>
      <c r="U73" s="2043"/>
      <c r="V73" s="2041"/>
      <c r="W73" s="2043"/>
      <c r="X73" s="2041"/>
      <c r="Y73" s="2043"/>
      <c r="Z73" s="2041"/>
      <c r="AA73" s="2043"/>
      <c r="AB73" s="2041"/>
      <c r="AC73" s="2043"/>
      <c r="AD73" s="2041"/>
      <c r="AE73" s="2043"/>
      <c r="AF73" s="2041"/>
      <c r="AG73" s="2043"/>
      <c r="AH73" s="2041"/>
      <c r="AI73" s="2043"/>
      <c r="AJ73" s="2041"/>
      <c r="AK73" s="2043"/>
      <c r="AL73" s="2041"/>
      <c r="AM73" s="2045"/>
      <c r="AN73" s="2046"/>
      <c r="AO73" s="2046"/>
      <c r="AP73" s="1246" t="str">
        <f t="shared" si="24"/>
        <v/>
      </c>
      <c r="AR73" s="21"/>
      <c r="AS73" s="21"/>
      <c r="AT73" s="21"/>
      <c r="AU73" s="21"/>
      <c r="AV73" s="21"/>
      <c r="AW73" s="21"/>
      <c r="AX73" s="21"/>
      <c r="AY73" s="21"/>
      <c r="AZ73" s="16"/>
      <c r="BA73" s="16"/>
      <c r="BW73" s="3"/>
      <c r="BX73" s="3"/>
      <c r="BY73" s="3"/>
      <c r="BZ73" s="3"/>
      <c r="CA73" s="22" t="str">
        <f t="shared" si="29"/>
        <v/>
      </c>
      <c r="CB73" s="22" t="str">
        <f t="shared" si="25"/>
        <v/>
      </c>
      <c r="CC73" s="22" t="str">
        <f t="shared" si="26"/>
        <v/>
      </c>
      <c r="CD73" s="4"/>
      <c r="CE73" s="4"/>
      <c r="CF73" s="4"/>
      <c r="CG73" s="44"/>
      <c r="CH73" s="4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23">
        <f t="shared" si="30"/>
        <v>0</v>
      </c>
      <c r="DB73" s="23">
        <f t="shared" si="27"/>
        <v>0</v>
      </c>
      <c r="DC73" s="23">
        <f t="shared" si="27"/>
        <v>0</v>
      </c>
    </row>
    <row r="74" spans="1:107" s="2" customFormat="1" x14ac:dyDescent="0.2">
      <c r="A74" s="2802"/>
      <c r="B74" s="104" t="s">
        <v>52</v>
      </c>
      <c r="C74" s="25">
        <f t="shared" si="28"/>
        <v>0</v>
      </c>
      <c r="D74" s="26">
        <f t="shared" si="32"/>
        <v>0</v>
      </c>
      <c r="E74" s="27">
        <f t="shared" si="32"/>
        <v>0</v>
      </c>
      <c r="F74" s="105"/>
      <c r="G74" s="106"/>
      <c r="H74" s="105"/>
      <c r="I74" s="106"/>
      <c r="J74" s="28"/>
      <c r="K74" s="30"/>
      <c r="L74" s="28"/>
      <c r="M74" s="30"/>
      <c r="N74" s="28"/>
      <c r="O74" s="30"/>
      <c r="P74" s="28"/>
      <c r="Q74" s="30"/>
      <c r="R74" s="28"/>
      <c r="S74" s="30"/>
      <c r="T74" s="28"/>
      <c r="U74" s="30"/>
      <c r="V74" s="28"/>
      <c r="W74" s="30"/>
      <c r="X74" s="28"/>
      <c r="Y74" s="30"/>
      <c r="Z74" s="28"/>
      <c r="AA74" s="30"/>
      <c r="AB74" s="28"/>
      <c r="AC74" s="30"/>
      <c r="AD74" s="28"/>
      <c r="AE74" s="30"/>
      <c r="AF74" s="28"/>
      <c r="AG74" s="30"/>
      <c r="AH74" s="28"/>
      <c r="AI74" s="30"/>
      <c r="AJ74" s="28"/>
      <c r="AK74" s="30"/>
      <c r="AL74" s="28"/>
      <c r="AM74" s="32"/>
      <c r="AN74" s="107"/>
      <c r="AO74" s="107"/>
      <c r="AP74" s="1246" t="str">
        <f t="shared" si="24"/>
        <v/>
      </c>
      <c r="AR74" s="21"/>
      <c r="AS74" s="21"/>
      <c r="AT74" s="21"/>
      <c r="AU74" s="21"/>
      <c r="AV74" s="21"/>
      <c r="AW74" s="21"/>
      <c r="AX74" s="21"/>
      <c r="AY74" s="21"/>
      <c r="AZ74" s="16"/>
      <c r="BA74" s="16"/>
      <c r="BW74" s="3"/>
      <c r="BX74" s="3"/>
      <c r="BY74" s="3"/>
      <c r="BZ74" s="3"/>
      <c r="CA74" s="22" t="str">
        <f t="shared" si="29"/>
        <v/>
      </c>
      <c r="CB74" s="22" t="str">
        <f t="shared" si="25"/>
        <v/>
      </c>
      <c r="CC74" s="22" t="str">
        <f t="shared" si="26"/>
        <v/>
      </c>
      <c r="CD74" s="4"/>
      <c r="CE74" s="4"/>
      <c r="CF74" s="4"/>
      <c r="CG74" s="44"/>
      <c r="CH74" s="4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23">
        <f t="shared" si="30"/>
        <v>0</v>
      </c>
      <c r="DB74" s="23">
        <f t="shared" si="27"/>
        <v>0</v>
      </c>
      <c r="DC74" s="23">
        <f t="shared" si="27"/>
        <v>0</v>
      </c>
    </row>
    <row r="75" spans="1:107" s="2" customFormat="1" x14ac:dyDescent="0.2">
      <c r="A75" s="2802"/>
      <c r="B75" s="104" t="s">
        <v>39</v>
      </c>
      <c r="C75" s="25">
        <f t="shared" si="28"/>
        <v>0</v>
      </c>
      <c r="D75" s="26">
        <f t="shared" si="32"/>
        <v>0</v>
      </c>
      <c r="E75" s="27">
        <f t="shared" si="32"/>
        <v>0</v>
      </c>
      <c r="F75" s="105"/>
      <c r="G75" s="106"/>
      <c r="H75" s="105"/>
      <c r="I75" s="106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28"/>
      <c r="AG75" s="30"/>
      <c r="AH75" s="28"/>
      <c r="AI75" s="30"/>
      <c r="AJ75" s="28"/>
      <c r="AK75" s="30"/>
      <c r="AL75" s="28"/>
      <c r="AM75" s="32"/>
      <c r="AN75" s="107"/>
      <c r="AO75" s="107"/>
      <c r="AP75" s="1246" t="str">
        <f t="shared" si="24"/>
        <v/>
      </c>
      <c r="AR75" s="21"/>
      <c r="AS75" s="21"/>
      <c r="AT75" s="21"/>
      <c r="AU75" s="21"/>
      <c r="AV75" s="21"/>
      <c r="AW75" s="21"/>
      <c r="AX75" s="21"/>
      <c r="AY75" s="21"/>
      <c r="AZ75" s="16"/>
      <c r="BA75" s="16"/>
      <c r="BW75" s="3"/>
      <c r="BX75" s="3"/>
      <c r="BY75" s="3"/>
      <c r="BZ75" s="3"/>
      <c r="CA75" s="22" t="str">
        <f t="shared" si="29"/>
        <v/>
      </c>
      <c r="CB75" s="22" t="str">
        <f t="shared" si="25"/>
        <v/>
      </c>
      <c r="CC75" s="22" t="str">
        <f t="shared" si="26"/>
        <v/>
      </c>
      <c r="CD75" s="4"/>
      <c r="CE75" s="4"/>
      <c r="CF75" s="4"/>
      <c r="CG75" s="44"/>
      <c r="CH75" s="4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23">
        <f t="shared" si="30"/>
        <v>0</v>
      </c>
      <c r="DB75" s="23">
        <f t="shared" si="27"/>
        <v>0</v>
      </c>
      <c r="DC75" s="23">
        <f t="shared" si="27"/>
        <v>0</v>
      </c>
    </row>
    <row r="76" spans="1:107" s="2" customFormat="1" x14ac:dyDescent="0.2">
      <c r="A76" s="2802"/>
      <c r="B76" s="104" t="s">
        <v>84</v>
      </c>
      <c r="C76" s="25">
        <f t="shared" si="28"/>
        <v>0</v>
      </c>
      <c r="D76" s="26">
        <f t="shared" si="32"/>
        <v>0</v>
      </c>
      <c r="E76" s="27">
        <f t="shared" si="32"/>
        <v>0</v>
      </c>
      <c r="F76" s="105"/>
      <c r="G76" s="106"/>
      <c r="H76" s="105"/>
      <c r="I76" s="106"/>
      <c r="J76" s="28"/>
      <c r="K76" s="30"/>
      <c r="L76" s="28"/>
      <c r="M76" s="30"/>
      <c r="N76" s="28"/>
      <c r="O76" s="30"/>
      <c r="P76" s="28"/>
      <c r="Q76" s="30"/>
      <c r="R76" s="28"/>
      <c r="S76" s="30"/>
      <c r="T76" s="28"/>
      <c r="U76" s="30"/>
      <c r="V76" s="28"/>
      <c r="W76" s="30"/>
      <c r="X76" s="28"/>
      <c r="Y76" s="30"/>
      <c r="Z76" s="28"/>
      <c r="AA76" s="30"/>
      <c r="AB76" s="28"/>
      <c r="AC76" s="30"/>
      <c r="AD76" s="28"/>
      <c r="AE76" s="30"/>
      <c r="AF76" s="28"/>
      <c r="AG76" s="30"/>
      <c r="AH76" s="28"/>
      <c r="AI76" s="30"/>
      <c r="AJ76" s="28"/>
      <c r="AK76" s="30"/>
      <c r="AL76" s="28"/>
      <c r="AM76" s="32"/>
      <c r="AN76" s="107"/>
      <c r="AO76" s="107"/>
      <c r="AP76" s="1246" t="str">
        <f t="shared" si="24"/>
        <v/>
      </c>
      <c r="AR76" s="21"/>
      <c r="AS76" s="21"/>
      <c r="AT76" s="21"/>
      <c r="AU76" s="21"/>
      <c r="AV76" s="21"/>
      <c r="AW76" s="21"/>
      <c r="AX76" s="21"/>
      <c r="AY76" s="21"/>
      <c r="AZ76" s="16"/>
      <c r="BA76" s="16"/>
      <c r="BW76" s="3"/>
      <c r="BX76" s="3"/>
      <c r="BY76" s="3"/>
      <c r="BZ76" s="3"/>
      <c r="CA76" s="22" t="str">
        <f t="shared" si="29"/>
        <v/>
      </c>
      <c r="CB76" s="22" t="str">
        <f t="shared" si="25"/>
        <v/>
      </c>
      <c r="CC76" s="22" t="str">
        <f t="shared" si="26"/>
        <v/>
      </c>
      <c r="CD76" s="4"/>
      <c r="CE76" s="4"/>
      <c r="CF76" s="4"/>
      <c r="CG76" s="44"/>
      <c r="CH76" s="4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23">
        <f t="shared" si="30"/>
        <v>0</v>
      </c>
      <c r="DB76" s="23">
        <f t="shared" si="27"/>
        <v>0</v>
      </c>
      <c r="DC76" s="23">
        <f t="shared" si="27"/>
        <v>0</v>
      </c>
    </row>
    <row r="77" spans="1:107" s="2" customFormat="1" x14ac:dyDescent="0.2">
      <c r="A77" s="2802"/>
      <c r="B77" s="104" t="s">
        <v>42</v>
      </c>
      <c r="C77" s="25">
        <f t="shared" si="28"/>
        <v>0</v>
      </c>
      <c r="D77" s="26">
        <f t="shared" si="32"/>
        <v>0</v>
      </c>
      <c r="E77" s="27">
        <f t="shared" si="32"/>
        <v>0</v>
      </c>
      <c r="F77" s="105"/>
      <c r="G77" s="106"/>
      <c r="H77" s="105"/>
      <c r="I77" s="106"/>
      <c r="J77" s="28"/>
      <c r="K77" s="30"/>
      <c r="L77" s="28"/>
      <c r="M77" s="30"/>
      <c r="N77" s="28"/>
      <c r="O77" s="30"/>
      <c r="P77" s="28"/>
      <c r="Q77" s="30"/>
      <c r="R77" s="28"/>
      <c r="S77" s="30"/>
      <c r="T77" s="28"/>
      <c r="U77" s="30"/>
      <c r="V77" s="28"/>
      <c r="W77" s="30"/>
      <c r="X77" s="28"/>
      <c r="Y77" s="30"/>
      <c r="Z77" s="28"/>
      <c r="AA77" s="30"/>
      <c r="AB77" s="28"/>
      <c r="AC77" s="30"/>
      <c r="AD77" s="28"/>
      <c r="AE77" s="30"/>
      <c r="AF77" s="28"/>
      <c r="AG77" s="30"/>
      <c r="AH77" s="28"/>
      <c r="AI77" s="30"/>
      <c r="AJ77" s="28"/>
      <c r="AK77" s="30"/>
      <c r="AL77" s="28"/>
      <c r="AM77" s="32"/>
      <c r="AN77" s="107"/>
      <c r="AO77" s="107"/>
      <c r="AP77" s="1246" t="str">
        <f t="shared" si="24"/>
        <v/>
      </c>
      <c r="AR77" s="21"/>
      <c r="AS77" s="21"/>
      <c r="AT77" s="21"/>
      <c r="AU77" s="21"/>
      <c r="AV77" s="21"/>
      <c r="AW77" s="21"/>
      <c r="AX77" s="21"/>
      <c r="AY77" s="21"/>
      <c r="AZ77" s="16"/>
      <c r="BA77" s="16"/>
      <c r="BW77" s="3"/>
      <c r="BX77" s="3"/>
      <c r="BY77" s="3"/>
      <c r="BZ77" s="3"/>
      <c r="CA77" s="22" t="str">
        <f t="shared" si="29"/>
        <v/>
      </c>
      <c r="CB77" s="22" t="str">
        <f t="shared" si="25"/>
        <v/>
      </c>
      <c r="CC77" s="22" t="str">
        <f t="shared" si="26"/>
        <v/>
      </c>
      <c r="CD77" s="4"/>
      <c r="CE77" s="4"/>
      <c r="CF77" s="4"/>
      <c r="CG77" s="44"/>
      <c r="CH77" s="4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23">
        <f t="shared" si="30"/>
        <v>0</v>
      </c>
      <c r="DB77" s="23">
        <f t="shared" si="27"/>
        <v>0</v>
      </c>
      <c r="DC77" s="23">
        <f t="shared" si="27"/>
        <v>0</v>
      </c>
    </row>
    <row r="78" spans="1:107" s="2" customFormat="1" x14ac:dyDescent="0.2">
      <c r="A78" s="2888"/>
      <c r="B78" s="108" t="s">
        <v>85</v>
      </c>
      <c r="C78" s="109">
        <f t="shared" si="28"/>
        <v>0</v>
      </c>
      <c r="D78" s="43">
        <f t="shared" si="32"/>
        <v>0</v>
      </c>
      <c r="E78" s="110">
        <f t="shared" si="32"/>
        <v>0</v>
      </c>
      <c r="F78" s="111"/>
      <c r="G78" s="112"/>
      <c r="H78" s="111"/>
      <c r="I78" s="112"/>
      <c r="J78" s="54"/>
      <c r="K78" s="55"/>
      <c r="L78" s="54"/>
      <c r="M78" s="55"/>
      <c r="N78" s="54"/>
      <c r="O78" s="55"/>
      <c r="P78" s="54"/>
      <c r="Q78" s="55"/>
      <c r="R78" s="54"/>
      <c r="S78" s="55"/>
      <c r="T78" s="54"/>
      <c r="U78" s="55"/>
      <c r="V78" s="54"/>
      <c r="W78" s="55"/>
      <c r="X78" s="54"/>
      <c r="Y78" s="55"/>
      <c r="Z78" s="54"/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8"/>
      <c r="AN78" s="113"/>
      <c r="AO78" s="113"/>
      <c r="AP78" s="1246" t="str">
        <f t="shared" si="24"/>
        <v/>
      </c>
      <c r="AR78" s="21"/>
      <c r="AS78" s="21"/>
      <c r="AT78" s="21"/>
      <c r="AU78" s="21"/>
      <c r="AV78" s="21"/>
      <c r="AW78" s="21"/>
      <c r="AX78" s="21"/>
      <c r="AY78" s="21"/>
      <c r="AZ78" s="16"/>
      <c r="BA78" s="16"/>
      <c r="BW78" s="3"/>
      <c r="BX78" s="3"/>
      <c r="BY78" s="3"/>
      <c r="BZ78" s="3"/>
      <c r="CA78" s="22" t="str">
        <f t="shared" si="29"/>
        <v/>
      </c>
      <c r="CB78" s="22" t="str">
        <f t="shared" si="25"/>
        <v/>
      </c>
      <c r="CC78" s="22" t="str">
        <f t="shared" si="26"/>
        <v/>
      </c>
      <c r="CD78" s="4"/>
      <c r="CE78" s="4"/>
      <c r="CF78" s="4"/>
      <c r="CG78" s="44"/>
      <c r="CH78" s="4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23">
        <f t="shared" si="30"/>
        <v>0</v>
      </c>
      <c r="DB78" s="23">
        <f t="shared" si="27"/>
        <v>0</v>
      </c>
      <c r="DC78" s="23">
        <f t="shared" si="27"/>
        <v>0</v>
      </c>
    </row>
    <row r="79" spans="1:107" s="2" customFormat="1" ht="15" x14ac:dyDescent="0.2">
      <c r="A79" s="1122" t="s">
        <v>91</v>
      </c>
      <c r="B79" s="1123"/>
      <c r="C79" s="1123"/>
      <c r="D79" s="122"/>
      <c r="E79" s="122"/>
      <c r="F79" s="122"/>
      <c r="G79" s="123"/>
      <c r="H79" s="123"/>
      <c r="I79" s="123"/>
      <c r="J79" s="123"/>
      <c r="K79" s="124"/>
      <c r="L79" s="124"/>
      <c r="M79" s="89"/>
      <c r="N79" s="98"/>
      <c r="O79" s="89"/>
      <c r="P79" s="89"/>
      <c r="Q79" s="89"/>
      <c r="R79" s="89"/>
      <c r="S79" s="89"/>
      <c r="T79" s="89"/>
      <c r="U79" s="89"/>
      <c r="V79" s="9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90"/>
      <c r="AP79" s="9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X79" s="3"/>
      <c r="BY79" s="3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5"/>
      <c r="DB79" s="5"/>
      <c r="DC79" s="5"/>
    </row>
    <row r="80" spans="1:107" s="2" customFormat="1" ht="14.25" customHeight="1" x14ac:dyDescent="0.2">
      <c r="A80" s="2593" t="s">
        <v>92</v>
      </c>
      <c r="B80" s="2891" t="s">
        <v>93</v>
      </c>
      <c r="C80" s="2891"/>
      <c r="D80" s="2891" t="s">
        <v>94</v>
      </c>
      <c r="E80" s="2892"/>
      <c r="F80" s="2808" t="s">
        <v>95</v>
      </c>
      <c r="G80" s="2891"/>
      <c r="H80" s="2808" t="s">
        <v>96</v>
      </c>
      <c r="I80" s="2891"/>
      <c r="J80" s="125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2050"/>
      <c r="X80" s="2051"/>
      <c r="Y80" s="2051"/>
      <c r="Z80" s="2051"/>
      <c r="AA80" s="2051"/>
      <c r="AB80" s="2051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0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W80" s="3"/>
      <c r="BX80" s="3"/>
      <c r="BY80" s="3"/>
      <c r="BZ80" s="3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"/>
      <c r="DB80" s="5"/>
      <c r="DC80" s="5"/>
    </row>
    <row r="81" spans="1:75" s="2" customFormat="1" ht="21" x14ac:dyDescent="0.2">
      <c r="A81" s="2888"/>
      <c r="B81" s="2052" t="s">
        <v>97</v>
      </c>
      <c r="C81" s="2053" t="s">
        <v>98</v>
      </c>
      <c r="D81" s="2052" t="s">
        <v>97</v>
      </c>
      <c r="E81" s="2054" t="s">
        <v>98</v>
      </c>
      <c r="F81" s="1919" t="s">
        <v>97</v>
      </c>
      <c r="G81" s="2053" t="s">
        <v>98</v>
      </c>
      <c r="H81" s="1919" t="s">
        <v>97</v>
      </c>
      <c r="I81" s="2053" t="s">
        <v>98</v>
      </c>
      <c r="J81" s="125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2050"/>
      <c r="X81" s="2051"/>
      <c r="Y81" s="2051"/>
      <c r="Z81" s="2051"/>
      <c r="AA81" s="2051"/>
      <c r="AB81" s="2051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0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W81" s="3"/>
    </row>
    <row r="82" spans="1:75" s="2" customFormat="1" x14ac:dyDescent="0.2">
      <c r="A82" s="2055" t="s">
        <v>99</v>
      </c>
      <c r="B82" s="2056"/>
      <c r="C82" s="2057"/>
      <c r="D82" s="2056"/>
      <c r="E82" s="2058"/>
      <c r="F82" s="2059"/>
      <c r="G82" s="2057"/>
      <c r="H82" s="2059"/>
      <c r="I82" s="2057"/>
      <c r="J82" s="125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2050"/>
      <c r="X82" s="2051"/>
      <c r="Y82" s="2051"/>
      <c r="Z82" s="2051"/>
      <c r="AA82" s="2051"/>
      <c r="AB82" s="2051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  <c r="AO82" s="90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W82" s="3"/>
    </row>
    <row r="83" spans="1:75" s="2" customFormat="1" x14ac:dyDescent="0.2">
      <c r="A83" s="126" t="s">
        <v>100</v>
      </c>
      <c r="B83" s="127"/>
      <c r="C83" s="128"/>
      <c r="D83" s="127"/>
      <c r="E83" s="129"/>
      <c r="F83" s="130"/>
      <c r="G83" s="128"/>
      <c r="H83" s="130"/>
      <c r="I83" s="128"/>
      <c r="J83" s="125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2050"/>
      <c r="X83" s="2051"/>
      <c r="Y83" s="2051"/>
      <c r="Z83" s="2051"/>
      <c r="AA83" s="2051"/>
      <c r="AB83" s="2051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  <c r="AO83" s="90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W83" s="3"/>
    </row>
    <row r="84" spans="1:75" s="2" customFormat="1" x14ac:dyDescent="0.2">
      <c r="A84" s="126" t="s">
        <v>101</v>
      </c>
      <c r="B84" s="127"/>
      <c r="C84" s="128"/>
      <c r="D84" s="127"/>
      <c r="E84" s="129"/>
      <c r="F84" s="130"/>
      <c r="G84" s="128"/>
      <c r="H84" s="130"/>
      <c r="I84" s="128"/>
      <c r="J84" s="125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2050"/>
      <c r="X84" s="2051"/>
      <c r="Y84" s="2051"/>
      <c r="Z84" s="2051"/>
      <c r="AA84" s="2051"/>
      <c r="AB84" s="2051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  <c r="AO84" s="90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W84" s="3"/>
    </row>
    <row r="85" spans="1:75" s="2" customFormat="1" x14ac:dyDescent="0.2">
      <c r="A85" s="131" t="s">
        <v>102</v>
      </c>
      <c r="B85" s="54"/>
      <c r="C85" s="115"/>
      <c r="D85" s="54"/>
      <c r="E85" s="116"/>
      <c r="F85" s="132"/>
      <c r="G85" s="115"/>
      <c r="H85" s="132"/>
      <c r="I85" s="115"/>
      <c r="J85" s="125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2050"/>
      <c r="X85" s="2051"/>
      <c r="Y85" s="2051"/>
      <c r="Z85" s="2051"/>
      <c r="AA85" s="2051"/>
      <c r="AB85" s="2051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90"/>
      <c r="AO85" s="90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W85" s="3"/>
    </row>
    <row r="86" spans="1:75" s="2" customFormat="1" x14ac:dyDescent="0.2">
      <c r="A86" s="81" t="s">
        <v>103</v>
      </c>
      <c r="B86" s="133"/>
      <c r="C86" s="133"/>
      <c r="D86" s="133"/>
      <c r="E86" s="134"/>
      <c r="F86" s="134"/>
      <c r="G86" s="134"/>
      <c r="H86" s="134"/>
      <c r="I86" s="134"/>
      <c r="J86" s="134"/>
      <c r="K86" s="135"/>
      <c r="L86" s="134"/>
      <c r="M86" s="97"/>
      <c r="N86" s="97"/>
      <c r="O86" s="89"/>
      <c r="P86" s="89"/>
      <c r="Q86" s="89"/>
      <c r="R86" s="89"/>
      <c r="S86" s="89"/>
      <c r="T86" s="89"/>
      <c r="U86" s="89"/>
      <c r="V86" s="2050"/>
      <c r="W86" s="2060"/>
      <c r="X86" s="2061"/>
      <c r="Y86" s="2061"/>
      <c r="Z86" s="2061"/>
      <c r="AA86" s="2061"/>
      <c r="AB86" s="2061"/>
      <c r="AC86" s="2061"/>
      <c r="AD86" s="89"/>
      <c r="AE86" s="89"/>
      <c r="AF86" s="89"/>
      <c r="AG86" s="89"/>
      <c r="AH86" s="2061"/>
      <c r="AI86" s="2061"/>
      <c r="AJ86" s="2061"/>
      <c r="AK86" s="2061"/>
      <c r="AL86" s="89"/>
      <c r="AM86" s="89"/>
      <c r="AN86" s="89"/>
      <c r="AO86" s="89"/>
      <c r="AP86" s="89"/>
    </row>
    <row r="87" spans="1:75" s="2" customFormat="1" ht="15" customHeight="1" x14ac:dyDescent="0.2">
      <c r="A87" s="2593" t="s">
        <v>104</v>
      </c>
      <c r="B87" s="2593" t="s">
        <v>105</v>
      </c>
      <c r="C87" s="2601" t="s">
        <v>106</v>
      </c>
      <c r="D87" s="2489" t="s">
        <v>107</v>
      </c>
      <c r="E87" s="2062"/>
      <c r="F87" s="2063"/>
      <c r="G87" s="2064"/>
      <c r="H87" s="2064"/>
      <c r="I87" s="89"/>
      <c r="J87" s="89"/>
      <c r="K87" s="89"/>
      <c r="L87" s="89"/>
      <c r="M87" s="89"/>
      <c r="N87" s="89"/>
      <c r="O87" s="89"/>
      <c r="P87" s="89"/>
      <c r="Q87" s="98"/>
      <c r="R87" s="89"/>
      <c r="S87" s="89"/>
      <c r="T87" s="89"/>
      <c r="U87" s="136"/>
      <c r="V87" s="2065"/>
      <c r="W87" s="2065"/>
      <c r="X87" s="2066"/>
      <c r="Y87" s="2066"/>
      <c r="Z87" s="2067"/>
      <c r="AA87" s="2067"/>
      <c r="AB87" s="2067"/>
      <c r="AC87" s="89"/>
      <c r="AD87" s="89"/>
      <c r="AE87" s="89"/>
      <c r="AF87" s="89"/>
      <c r="AG87" s="136"/>
      <c r="AH87" s="2065"/>
      <c r="AI87" s="2065"/>
      <c r="AJ87" s="2065"/>
      <c r="AK87" s="2068"/>
    </row>
    <row r="88" spans="1:75" s="2" customFormat="1" ht="15" x14ac:dyDescent="0.2">
      <c r="A88" s="2803"/>
      <c r="B88" s="2803"/>
      <c r="C88" s="2809"/>
      <c r="D88" s="2513"/>
      <c r="E88" s="6"/>
      <c r="F88" s="89"/>
      <c r="G88" s="89"/>
      <c r="H88" s="137"/>
      <c r="I88" s="124"/>
      <c r="J88" s="124"/>
      <c r="K88" s="89"/>
      <c r="L88" s="89"/>
      <c r="M88" s="89"/>
      <c r="N88" s="89"/>
      <c r="O88" s="89"/>
      <c r="P88" s="89"/>
      <c r="Q88" s="89"/>
      <c r="R88" s="89"/>
      <c r="S88" s="98"/>
      <c r="T88" s="89"/>
      <c r="U88" s="89"/>
      <c r="V88" s="2061"/>
      <c r="W88" s="2065"/>
      <c r="X88" s="2065"/>
      <c r="Y88" s="2065"/>
      <c r="Z88" s="2065"/>
      <c r="AA88" s="2065"/>
      <c r="AB88" s="2061"/>
      <c r="AC88" s="89"/>
      <c r="AD88" s="89"/>
      <c r="AE88" s="89"/>
      <c r="AF88" s="89"/>
      <c r="AG88" s="89"/>
      <c r="AH88" s="2061"/>
      <c r="AI88" s="2065"/>
      <c r="AJ88" s="2065"/>
      <c r="AK88" s="2068"/>
    </row>
    <row r="89" spans="1:75" s="2" customFormat="1" ht="15" x14ac:dyDescent="0.2">
      <c r="A89" s="138" t="s">
        <v>108</v>
      </c>
      <c r="B89" s="2069">
        <v>274</v>
      </c>
      <c r="C89" s="2070">
        <v>40</v>
      </c>
      <c r="D89" s="2071">
        <v>131</v>
      </c>
      <c r="E89" s="6"/>
      <c r="F89" s="89"/>
      <c r="G89" s="89"/>
      <c r="H89" s="137"/>
      <c r="I89" s="124"/>
      <c r="J89" s="124"/>
      <c r="K89" s="89"/>
      <c r="L89" s="89"/>
      <c r="M89" s="89"/>
      <c r="N89" s="89"/>
      <c r="O89" s="89"/>
      <c r="P89" s="89"/>
      <c r="Q89" s="89"/>
      <c r="R89" s="89"/>
      <c r="S89" s="98"/>
      <c r="T89" s="89"/>
      <c r="U89" s="89"/>
      <c r="V89" s="2061"/>
      <c r="W89" s="2065"/>
      <c r="X89" s="2065"/>
      <c r="Y89" s="2065"/>
      <c r="Z89" s="2065"/>
      <c r="AA89" s="2065"/>
      <c r="AB89" s="2061"/>
      <c r="AC89" s="89"/>
      <c r="AD89" s="89"/>
      <c r="AE89" s="89"/>
      <c r="AF89" s="89"/>
      <c r="AG89" s="89"/>
      <c r="AH89" s="2061"/>
      <c r="AI89" s="2065"/>
      <c r="AJ89" s="2065"/>
      <c r="AK89" s="2068"/>
    </row>
    <row r="90" spans="1:75" s="2" customFormat="1" ht="21" x14ac:dyDescent="0.2">
      <c r="A90" s="126" t="s">
        <v>109</v>
      </c>
      <c r="B90" s="139"/>
      <c r="C90" s="140"/>
      <c r="D90" s="141"/>
      <c r="E90" s="6"/>
      <c r="F90" s="89"/>
      <c r="G90" s="89"/>
      <c r="H90" s="137"/>
      <c r="I90" s="124"/>
      <c r="J90" s="124"/>
      <c r="K90" s="89"/>
      <c r="L90" s="89"/>
      <c r="M90" s="89"/>
      <c r="N90" s="89"/>
      <c r="O90" s="89"/>
      <c r="P90" s="89"/>
      <c r="Q90" s="89"/>
      <c r="R90" s="89"/>
      <c r="S90" s="98"/>
      <c r="T90" s="89"/>
      <c r="U90" s="89"/>
      <c r="V90" s="2061"/>
      <c r="W90" s="2065"/>
      <c r="X90" s="2065"/>
      <c r="Y90" s="2065"/>
      <c r="Z90" s="2065"/>
      <c r="AA90" s="2065"/>
      <c r="AB90" s="2061"/>
      <c r="AC90" s="89"/>
      <c r="AD90" s="89"/>
      <c r="AE90" s="89"/>
      <c r="AF90" s="89"/>
      <c r="AG90" s="89"/>
      <c r="AH90" s="2061"/>
      <c r="AI90" s="2065"/>
      <c r="AJ90" s="2065"/>
      <c r="AK90" s="2068"/>
    </row>
    <row r="91" spans="1:75" s="2" customFormat="1" ht="14.25" customHeight="1" x14ac:dyDescent="0.2">
      <c r="A91" s="126" t="s">
        <v>110</v>
      </c>
      <c r="B91" s="139"/>
      <c r="C91" s="140"/>
      <c r="D91" s="141"/>
      <c r="E91" s="6"/>
      <c r="F91" s="89"/>
      <c r="G91" s="89"/>
      <c r="H91" s="137"/>
      <c r="I91" s="124"/>
      <c r="J91" s="124"/>
      <c r="K91" s="89"/>
      <c r="L91" s="89"/>
      <c r="M91" s="89"/>
      <c r="N91" s="89"/>
      <c r="O91" s="89"/>
      <c r="P91" s="89"/>
      <c r="Q91" s="89"/>
      <c r="R91" s="89"/>
      <c r="S91" s="98"/>
      <c r="T91" s="89"/>
      <c r="U91" s="89"/>
      <c r="V91" s="2061"/>
      <c r="W91" s="2065"/>
      <c r="X91" s="2065"/>
      <c r="Y91" s="2065"/>
      <c r="Z91" s="2065"/>
      <c r="AA91" s="2065"/>
      <c r="AB91" s="2061"/>
      <c r="AC91" s="89"/>
      <c r="AD91" s="89"/>
      <c r="AE91" s="89"/>
      <c r="AF91" s="89"/>
      <c r="AG91" s="89"/>
      <c r="AH91" s="2061"/>
      <c r="AI91" s="2065"/>
      <c r="AJ91" s="2065"/>
      <c r="AK91" s="2068"/>
    </row>
    <row r="92" spans="1:75" s="2" customFormat="1" ht="15" x14ac:dyDescent="0.2">
      <c r="A92" s="142" t="s">
        <v>111</v>
      </c>
      <c r="B92" s="139"/>
      <c r="C92" s="140"/>
      <c r="D92" s="141"/>
      <c r="E92" s="6"/>
      <c r="F92" s="89"/>
      <c r="G92" s="89"/>
      <c r="H92" s="137"/>
      <c r="I92" s="124"/>
      <c r="J92" s="124"/>
      <c r="K92" s="89"/>
      <c r="L92" s="89"/>
      <c r="M92" s="89"/>
      <c r="N92" s="89"/>
      <c r="O92" s="89"/>
      <c r="P92" s="89"/>
      <c r="Q92" s="89"/>
      <c r="R92" s="89"/>
      <c r="S92" s="98"/>
      <c r="T92" s="89"/>
      <c r="U92" s="89"/>
      <c r="V92" s="2061"/>
      <c r="W92" s="2065"/>
      <c r="X92" s="2065"/>
      <c r="Y92" s="2065"/>
      <c r="Z92" s="2065"/>
      <c r="AA92" s="2065"/>
      <c r="AB92" s="2061"/>
      <c r="AC92" s="89"/>
      <c r="AD92" s="89"/>
      <c r="AE92" s="89"/>
      <c r="AF92" s="89"/>
      <c r="AG92" s="89"/>
      <c r="AH92" s="2061"/>
      <c r="AI92" s="2065"/>
      <c r="AJ92" s="2065"/>
      <c r="AK92" s="2068"/>
    </row>
    <row r="93" spans="1:75" s="2" customFormat="1" ht="21.75" x14ac:dyDescent="0.2">
      <c r="A93" s="143" t="s">
        <v>112</v>
      </c>
      <c r="B93" s="139"/>
      <c r="C93" s="140"/>
      <c r="D93" s="141"/>
      <c r="E93" s="6"/>
      <c r="F93" s="89"/>
      <c r="G93" s="89"/>
      <c r="H93" s="137"/>
      <c r="I93" s="124"/>
      <c r="J93" s="124"/>
      <c r="K93" s="89"/>
      <c r="L93" s="89"/>
      <c r="M93" s="89"/>
      <c r="N93" s="89"/>
      <c r="O93" s="89"/>
      <c r="P93" s="89"/>
      <c r="Q93" s="89"/>
      <c r="R93" s="89"/>
      <c r="S93" s="98"/>
      <c r="T93" s="89"/>
      <c r="U93" s="89"/>
      <c r="V93" s="2061"/>
      <c r="W93" s="2065"/>
      <c r="X93" s="2065"/>
      <c r="Y93" s="2065"/>
      <c r="Z93" s="2065"/>
      <c r="AA93" s="2065"/>
      <c r="AB93" s="2061"/>
      <c r="AC93" s="89"/>
      <c r="AD93" s="89"/>
      <c r="AE93" s="89"/>
      <c r="AF93" s="89"/>
      <c r="AG93" s="89"/>
      <c r="AH93" s="2061"/>
      <c r="AI93" s="2065"/>
      <c r="AJ93" s="2065"/>
      <c r="AK93" s="2068"/>
    </row>
    <row r="94" spans="1:75" s="2" customFormat="1" ht="14.25" customHeight="1" x14ac:dyDescent="0.2">
      <c r="A94" s="143" t="s">
        <v>113</v>
      </c>
      <c r="B94" s="144"/>
      <c r="C94" s="140"/>
      <c r="D94" s="141"/>
      <c r="E94" s="6"/>
      <c r="F94" s="89"/>
      <c r="G94" s="89"/>
      <c r="H94" s="137"/>
      <c r="I94" s="124"/>
      <c r="J94" s="124"/>
      <c r="K94" s="89"/>
      <c r="L94" s="89"/>
      <c r="M94" s="89"/>
      <c r="N94" s="89"/>
      <c r="O94" s="89"/>
      <c r="P94" s="89"/>
      <c r="Q94" s="89"/>
      <c r="R94" s="89"/>
      <c r="S94" s="98"/>
      <c r="T94" s="89"/>
      <c r="U94" s="89"/>
      <c r="V94" s="2061"/>
      <c r="W94" s="2065"/>
      <c r="X94" s="2065"/>
      <c r="Y94" s="2065"/>
      <c r="Z94" s="2065"/>
      <c r="AA94" s="2065"/>
      <c r="AB94" s="2061"/>
      <c r="AC94" s="89"/>
      <c r="AD94" s="89"/>
      <c r="AE94" s="89"/>
      <c r="AF94" s="89"/>
      <c r="AG94" s="89"/>
      <c r="AH94" s="2061"/>
      <c r="AI94" s="2065"/>
      <c r="AJ94" s="2072"/>
      <c r="AK94" s="2073"/>
    </row>
    <row r="95" spans="1:75" s="2" customFormat="1" ht="14.25" customHeight="1" x14ac:dyDescent="0.2">
      <c r="A95" s="145" t="s">
        <v>114</v>
      </c>
      <c r="B95" s="146"/>
      <c r="C95" s="147"/>
      <c r="D95" s="148"/>
      <c r="E95" s="6"/>
      <c r="F95" s="89"/>
      <c r="G95" s="89"/>
      <c r="H95" s="137"/>
      <c r="I95" s="124"/>
      <c r="J95" s="124"/>
      <c r="K95" s="89"/>
      <c r="L95" s="89"/>
      <c r="M95" s="89"/>
      <c r="N95" s="89"/>
      <c r="O95" s="89"/>
      <c r="P95" s="89"/>
      <c r="Q95" s="89"/>
      <c r="R95" s="89"/>
      <c r="S95" s="98"/>
      <c r="T95" s="89"/>
      <c r="U95" s="89"/>
      <c r="V95" s="2061"/>
      <c r="W95" s="2065"/>
      <c r="X95" s="2065"/>
      <c r="Y95" s="2065"/>
      <c r="Z95" s="2065"/>
      <c r="AA95" s="2065"/>
      <c r="AB95" s="2061"/>
      <c r="AC95" s="89"/>
      <c r="AD95" s="89"/>
      <c r="AE95" s="89"/>
      <c r="AF95" s="89"/>
      <c r="AG95" s="89"/>
      <c r="AH95" s="2061"/>
      <c r="AI95" s="2074"/>
      <c r="AJ95" s="2065"/>
      <c r="AK95" s="2068"/>
      <c r="AL95" s="2068"/>
      <c r="AM95" s="2068"/>
      <c r="AN95" s="2068"/>
      <c r="AO95" s="2068"/>
      <c r="AP95" s="2068"/>
      <c r="AQ95" s="2068"/>
    </row>
    <row r="96" spans="1:75" s="2" customFormat="1" ht="15" x14ac:dyDescent="0.2">
      <c r="A96" s="149" t="s">
        <v>115</v>
      </c>
      <c r="B96" s="124"/>
      <c r="C96" s="124"/>
      <c r="D96" s="124"/>
      <c r="E96" s="8"/>
      <c r="F96" s="124"/>
      <c r="G96" s="124"/>
      <c r="H96" s="89"/>
      <c r="I96" s="89"/>
      <c r="J96" s="89"/>
      <c r="K96" s="137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2050"/>
      <c r="W96" s="2061"/>
      <c r="X96" s="2061"/>
      <c r="Y96" s="2061"/>
      <c r="Z96" s="2061"/>
      <c r="AA96" s="2061"/>
      <c r="AB96" s="2061"/>
      <c r="AC96" s="89"/>
      <c r="AD96" s="89"/>
      <c r="AE96" s="89"/>
      <c r="AF96" s="89"/>
      <c r="AG96" s="89"/>
      <c r="AH96" s="89"/>
      <c r="AI96" s="89"/>
      <c r="AJ96" s="2061"/>
      <c r="AK96" s="2061"/>
      <c r="AL96" s="2061"/>
      <c r="AM96" s="2061"/>
      <c r="AN96" s="2061"/>
      <c r="AO96" s="2061"/>
      <c r="AP96" s="2061"/>
      <c r="AQ96" s="2068"/>
    </row>
    <row r="97" spans="1:107" s="2" customFormat="1" ht="15" customHeight="1" x14ac:dyDescent="0.2">
      <c r="A97" s="2593" t="s">
        <v>116</v>
      </c>
      <c r="B97" s="2593" t="s">
        <v>117</v>
      </c>
      <c r="C97" s="2593" t="s">
        <v>118</v>
      </c>
      <c r="D97" s="2593" t="s">
        <v>119</v>
      </c>
      <c r="E97" s="2889" t="s">
        <v>120</v>
      </c>
      <c r="F97" s="2808"/>
      <c r="G97" s="6"/>
      <c r="H97" s="89"/>
      <c r="I97" s="89"/>
      <c r="J97" s="89"/>
      <c r="K97" s="89"/>
      <c r="L97" s="137"/>
      <c r="M97" s="150"/>
      <c r="N97" s="124"/>
      <c r="O97" s="89"/>
      <c r="P97" s="89"/>
      <c r="Q97" s="89"/>
      <c r="R97" s="89"/>
      <c r="S97" s="89"/>
      <c r="T97" s="89"/>
      <c r="U97" s="89"/>
      <c r="V97" s="89"/>
      <c r="W97" s="98"/>
      <c r="X97" s="2075"/>
      <c r="Y97" s="2075"/>
      <c r="Z97" s="2075"/>
      <c r="AA97" s="2076"/>
      <c r="AB97" s="2076"/>
      <c r="AC97" s="2076"/>
      <c r="AD97" s="2076"/>
      <c r="AE97" s="2077"/>
      <c r="AF97" s="2075"/>
      <c r="AG97" s="89"/>
      <c r="AH97" s="89"/>
      <c r="AI97" s="89"/>
      <c r="AJ97" s="89"/>
      <c r="AK97" s="89"/>
      <c r="AL97" s="2075"/>
      <c r="AM97" s="2076"/>
      <c r="AN97" s="2076"/>
      <c r="AO97" s="2076"/>
      <c r="AP97" s="2076"/>
      <c r="AQ97" s="2076"/>
      <c r="AR97" s="2076"/>
      <c r="AS97" s="2078"/>
      <c r="BZ97" s="3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"/>
      <c r="DB97" s="5"/>
      <c r="DC97" s="5"/>
    </row>
    <row r="98" spans="1:107" s="2" customFormat="1" ht="15" x14ac:dyDescent="0.2">
      <c r="A98" s="2803"/>
      <c r="B98" s="2803"/>
      <c r="C98" s="2803"/>
      <c r="D98" s="2803"/>
      <c r="E98" s="1918" t="s">
        <v>121</v>
      </c>
      <c r="F98" s="1920" t="s">
        <v>122</v>
      </c>
      <c r="G98" s="6"/>
      <c r="H98" s="89"/>
      <c r="I98" s="89"/>
      <c r="J98" s="89"/>
      <c r="K98" s="89"/>
      <c r="L98" s="137"/>
      <c r="M98" s="150"/>
      <c r="N98" s="124"/>
      <c r="O98" s="89"/>
      <c r="P98" s="89"/>
      <c r="Q98" s="89"/>
      <c r="R98" s="89"/>
      <c r="S98" s="89"/>
      <c r="T98" s="89"/>
      <c r="U98" s="89"/>
      <c r="V98" s="89"/>
      <c r="W98" s="98"/>
      <c r="X98" s="2075"/>
      <c r="Y98" s="2075"/>
      <c r="Z98" s="2075"/>
      <c r="AA98" s="2076"/>
      <c r="AB98" s="2076"/>
      <c r="AC98" s="2076"/>
      <c r="AD98" s="2076"/>
      <c r="AE98" s="2077"/>
      <c r="AF98" s="2075"/>
      <c r="AG98" s="89"/>
      <c r="AH98" s="89"/>
      <c r="AI98" s="89"/>
      <c r="AJ98" s="89"/>
      <c r="AK98" s="89"/>
      <c r="AL98" s="2075"/>
      <c r="AM98" s="2076"/>
      <c r="AN98" s="2076"/>
      <c r="AO98" s="2076"/>
      <c r="AP98" s="2076"/>
      <c r="AQ98" s="2076"/>
      <c r="AR98" s="2076"/>
      <c r="AS98" s="2078"/>
      <c r="BZ98" s="3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"/>
      <c r="DB98" s="5"/>
      <c r="DC98" s="5"/>
    </row>
    <row r="99" spans="1:107" s="2" customFormat="1" ht="15" x14ac:dyDescent="0.2">
      <c r="A99" s="2079" t="s">
        <v>123</v>
      </c>
      <c r="B99" s="78">
        <v>29</v>
      </c>
      <c r="C99" s="78"/>
      <c r="D99" s="1995">
        <v>29</v>
      </c>
      <c r="E99" s="1999"/>
      <c r="F99" s="1946"/>
      <c r="G99" s="6"/>
      <c r="H99" s="89"/>
      <c r="I99" s="89"/>
      <c r="J99" s="89"/>
      <c r="K99" s="89"/>
      <c r="L99" s="137"/>
      <c r="M99" s="151"/>
      <c r="N99" s="124"/>
      <c r="O99" s="89"/>
      <c r="P99" s="89"/>
      <c r="Q99" s="89"/>
      <c r="R99" s="89"/>
      <c r="S99" s="89"/>
      <c r="T99" s="89"/>
      <c r="U99" s="89"/>
      <c r="V99" s="89"/>
      <c r="W99" s="98"/>
      <c r="X99" s="2075"/>
      <c r="Y99" s="2075"/>
      <c r="Z99" s="2075"/>
      <c r="AA99" s="2076"/>
      <c r="AB99" s="2076"/>
      <c r="AC99" s="2076"/>
      <c r="AD99" s="2076"/>
      <c r="AE99" s="2077"/>
      <c r="AF99" s="2075"/>
      <c r="AG99" s="89"/>
      <c r="AH99" s="89"/>
      <c r="AI99" s="89"/>
      <c r="AJ99" s="89"/>
      <c r="AK99" s="89"/>
      <c r="AL99" s="2075"/>
      <c r="AM99" s="2076"/>
      <c r="AN99" s="2076"/>
      <c r="AO99" s="2076"/>
      <c r="AP99" s="2076"/>
      <c r="AQ99" s="2076"/>
      <c r="AR99" s="2076"/>
      <c r="AS99" s="2078"/>
      <c r="BZ99" s="3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5"/>
      <c r="DB99" s="5"/>
      <c r="DC99" s="5"/>
    </row>
    <row r="100" spans="1:107" s="2" customFormat="1" ht="15" x14ac:dyDescent="0.2">
      <c r="A100" s="104" t="s">
        <v>124</v>
      </c>
      <c r="B100" s="78"/>
      <c r="C100" s="78"/>
      <c r="D100" s="78"/>
      <c r="E100" s="28"/>
      <c r="F100" s="29"/>
      <c r="G100" s="6"/>
      <c r="H100" s="89"/>
      <c r="I100" s="89"/>
      <c r="J100" s="89"/>
      <c r="K100" s="89"/>
      <c r="L100" s="137"/>
      <c r="M100" s="151"/>
      <c r="N100" s="124"/>
      <c r="O100" s="89"/>
      <c r="P100" s="89"/>
      <c r="Q100" s="89"/>
      <c r="R100" s="89"/>
      <c r="S100" s="89"/>
      <c r="T100" s="89"/>
      <c r="U100" s="89"/>
      <c r="V100" s="89"/>
      <c r="W100" s="98"/>
      <c r="X100" s="2061"/>
      <c r="Y100" s="2061"/>
      <c r="Z100" s="2061"/>
      <c r="AA100" s="2051"/>
      <c r="AB100" s="2051"/>
      <c r="AC100" s="2051"/>
      <c r="AD100" s="2051"/>
      <c r="AE100" s="2080"/>
      <c r="AF100" s="2061"/>
      <c r="AG100" s="89"/>
      <c r="AH100" s="89"/>
      <c r="AI100" s="89"/>
      <c r="AJ100" s="89"/>
      <c r="AK100" s="89"/>
      <c r="AL100" s="2061"/>
      <c r="AM100" s="2051"/>
      <c r="AN100" s="2051"/>
      <c r="AO100" s="2051"/>
      <c r="AP100" s="2051"/>
      <c r="AQ100" s="2051"/>
      <c r="AR100" s="2051"/>
      <c r="AS100" s="2068"/>
      <c r="BZ100" s="3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5"/>
      <c r="DB100" s="5"/>
      <c r="DC100" s="5"/>
    </row>
    <row r="101" spans="1:107" s="2" customFormat="1" ht="15" x14ac:dyDescent="0.2">
      <c r="A101" s="104" t="s">
        <v>125</v>
      </c>
      <c r="B101" s="78"/>
      <c r="C101" s="78"/>
      <c r="D101" s="78"/>
      <c r="E101" s="28"/>
      <c r="F101" s="29"/>
      <c r="G101" s="6"/>
      <c r="H101" s="89"/>
      <c r="I101" s="89"/>
      <c r="J101" s="89"/>
      <c r="K101" s="89"/>
      <c r="L101" s="89"/>
      <c r="M101" s="152"/>
      <c r="N101" s="124"/>
      <c r="O101" s="89"/>
      <c r="P101" s="89"/>
      <c r="Q101" s="89"/>
      <c r="R101" s="89"/>
      <c r="S101" s="89"/>
      <c r="T101" s="89"/>
      <c r="U101" s="89"/>
      <c r="V101" s="89"/>
      <c r="W101" s="98"/>
      <c r="X101" s="2061"/>
      <c r="Y101" s="2061"/>
      <c r="Z101" s="2061"/>
      <c r="AA101" s="2051"/>
      <c r="AB101" s="2051"/>
      <c r="AC101" s="2051"/>
      <c r="AD101" s="2051"/>
      <c r="AE101" s="2080"/>
      <c r="AF101" s="2061"/>
      <c r="AG101" s="89"/>
      <c r="AH101" s="89"/>
      <c r="AI101" s="89"/>
      <c r="AJ101" s="89"/>
      <c r="AK101" s="89"/>
      <c r="AL101" s="2061"/>
      <c r="AM101" s="2051"/>
      <c r="AN101" s="2051"/>
      <c r="AO101" s="2051"/>
      <c r="AP101" s="2051"/>
      <c r="AQ101" s="2051"/>
      <c r="AR101" s="2051"/>
      <c r="AS101" s="2068"/>
      <c r="BZ101" s="3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5"/>
      <c r="DB101" s="5"/>
      <c r="DC101" s="5"/>
    </row>
    <row r="102" spans="1:107" s="2" customFormat="1" ht="15" x14ac:dyDescent="0.2">
      <c r="A102" s="104" t="s">
        <v>126</v>
      </c>
      <c r="B102" s="78"/>
      <c r="C102" s="78"/>
      <c r="D102" s="78"/>
      <c r="E102" s="28"/>
      <c r="F102" s="29"/>
      <c r="G102" s="6"/>
      <c r="H102" s="89"/>
      <c r="I102" s="89"/>
      <c r="J102" s="89"/>
      <c r="K102" s="89"/>
      <c r="L102" s="89"/>
      <c r="M102" s="152"/>
      <c r="N102" s="124"/>
      <c r="O102" s="89"/>
      <c r="P102" s="89"/>
      <c r="Q102" s="89"/>
      <c r="R102" s="89"/>
      <c r="S102" s="89"/>
      <c r="T102" s="89"/>
      <c r="U102" s="89"/>
      <c r="V102" s="89"/>
      <c r="W102" s="98"/>
      <c r="X102" s="2061"/>
      <c r="Y102" s="2061"/>
      <c r="Z102" s="2061"/>
      <c r="AA102" s="2051"/>
      <c r="AB102" s="2051"/>
      <c r="AC102" s="2051"/>
      <c r="AD102" s="2051"/>
      <c r="AE102" s="2080"/>
      <c r="AF102" s="2061"/>
      <c r="AG102" s="89"/>
      <c r="AH102" s="89"/>
      <c r="AI102" s="89"/>
      <c r="AJ102" s="89"/>
      <c r="AK102" s="89"/>
      <c r="AL102" s="2061"/>
      <c r="AM102" s="2051"/>
      <c r="AN102" s="2051"/>
      <c r="AO102" s="2051"/>
      <c r="AP102" s="2051"/>
      <c r="AQ102" s="2051"/>
      <c r="AR102" s="2051"/>
      <c r="AS102" s="2068"/>
      <c r="BZ102" s="3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5"/>
      <c r="DB102" s="5"/>
      <c r="DC102" s="5"/>
    </row>
    <row r="103" spans="1:107" s="2" customFormat="1" ht="15" x14ac:dyDescent="0.2">
      <c r="A103" s="104" t="s">
        <v>127</v>
      </c>
      <c r="B103" s="78"/>
      <c r="C103" s="78"/>
      <c r="D103" s="78"/>
      <c r="E103" s="28"/>
      <c r="F103" s="29"/>
      <c r="G103" s="6"/>
      <c r="H103" s="89"/>
      <c r="I103" s="89"/>
      <c r="J103" s="89"/>
      <c r="K103" s="89"/>
      <c r="L103" s="89"/>
      <c r="M103" s="152"/>
      <c r="N103" s="124"/>
      <c r="O103" s="89"/>
      <c r="P103" s="89"/>
      <c r="Q103" s="89"/>
      <c r="R103" s="89"/>
      <c r="S103" s="89"/>
      <c r="T103" s="89"/>
      <c r="U103" s="89"/>
      <c r="V103" s="89"/>
      <c r="W103" s="98"/>
      <c r="X103" s="2061"/>
      <c r="Y103" s="2061"/>
      <c r="Z103" s="2061"/>
      <c r="AA103" s="2051"/>
      <c r="AB103" s="2051"/>
      <c r="AC103" s="2051"/>
      <c r="AD103" s="2051"/>
      <c r="AE103" s="2080"/>
      <c r="AF103" s="2061"/>
      <c r="AG103" s="89"/>
      <c r="AH103" s="89"/>
      <c r="AI103" s="89"/>
      <c r="AJ103" s="89"/>
      <c r="AK103" s="89"/>
      <c r="AL103" s="2061"/>
      <c r="AM103" s="2051"/>
      <c r="AN103" s="2051"/>
      <c r="AO103" s="2051"/>
      <c r="AP103" s="2051"/>
      <c r="AQ103" s="2051"/>
      <c r="AR103" s="2051"/>
      <c r="AS103" s="2068"/>
      <c r="BZ103" s="3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5"/>
      <c r="DB103" s="5"/>
      <c r="DC103" s="5"/>
    </row>
    <row r="104" spans="1:107" s="2" customFormat="1" ht="21" customHeight="1" x14ac:dyDescent="0.2">
      <c r="A104" s="1921" t="s">
        <v>48</v>
      </c>
      <c r="B104" s="1921">
        <v>29</v>
      </c>
      <c r="C104" s="1921">
        <v>0</v>
      </c>
      <c r="D104" s="1922">
        <f>SUM(D99:D103)</f>
        <v>29</v>
      </c>
      <c r="E104" s="1923">
        <f>SUM(E99:E103)</f>
        <v>0</v>
      </c>
      <c r="F104" s="1924">
        <f>SUM(F99:F103)</f>
        <v>0</v>
      </c>
      <c r="G104" s="6"/>
      <c r="H104" s="89"/>
      <c r="I104" s="89"/>
      <c r="J104" s="89"/>
      <c r="K104" s="89"/>
      <c r="L104" s="89"/>
      <c r="M104" s="152"/>
      <c r="N104" s="124"/>
      <c r="O104" s="89"/>
      <c r="P104" s="89"/>
      <c r="Q104" s="89"/>
      <c r="R104" s="89"/>
      <c r="S104" s="89"/>
      <c r="T104" s="89"/>
      <c r="U104" s="89"/>
      <c r="V104" s="89"/>
      <c r="W104" s="98"/>
      <c r="X104" s="2061"/>
      <c r="Y104" s="2061"/>
      <c r="Z104" s="2061"/>
      <c r="AA104" s="2051"/>
      <c r="AB104" s="2051"/>
      <c r="AC104" s="2051"/>
      <c r="AD104" s="2051"/>
      <c r="AE104" s="2080"/>
      <c r="AF104" s="2061"/>
      <c r="AG104" s="89"/>
      <c r="AH104" s="89"/>
      <c r="AI104" s="89"/>
      <c r="AJ104" s="89"/>
      <c r="AK104" s="89"/>
      <c r="AL104" s="2061"/>
      <c r="AM104" s="2051"/>
      <c r="AN104" s="2051"/>
      <c r="AO104" s="2051"/>
      <c r="AP104" s="2051"/>
      <c r="AQ104" s="2051"/>
      <c r="AR104" s="2051"/>
      <c r="AS104" s="2068"/>
      <c r="BZ104" s="3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5"/>
      <c r="DB104" s="5"/>
      <c r="DC104" s="5"/>
    </row>
    <row r="105" spans="1:107" s="2" customFormat="1" x14ac:dyDescent="0.2">
      <c r="A105" s="1249" t="s">
        <v>128</v>
      </c>
      <c r="B105" s="136"/>
      <c r="C105" s="136"/>
      <c r="D105" s="136"/>
      <c r="E105" s="2081"/>
      <c r="F105" s="2082"/>
      <c r="G105" s="2083"/>
      <c r="H105" s="2083"/>
      <c r="I105" s="2083"/>
      <c r="J105" s="2083"/>
      <c r="K105" s="2084"/>
      <c r="L105" s="2081"/>
      <c r="M105" s="2081"/>
      <c r="N105" s="89"/>
      <c r="O105" s="89"/>
      <c r="P105" s="89"/>
      <c r="Q105" s="89"/>
      <c r="R105" s="89"/>
      <c r="S105" s="89"/>
      <c r="T105" s="89"/>
      <c r="U105" s="2050"/>
      <c r="V105" s="2061"/>
      <c r="W105" s="2061"/>
      <c r="X105" s="2061"/>
      <c r="Y105" s="2061"/>
      <c r="Z105" s="2061"/>
      <c r="AA105" s="2061"/>
      <c r="AB105" s="2085"/>
      <c r="AC105" s="2061"/>
      <c r="AD105" s="89"/>
      <c r="AE105" s="89"/>
      <c r="AF105" s="89"/>
      <c r="AG105" s="89"/>
      <c r="AH105" s="89"/>
      <c r="AI105" s="2061"/>
      <c r="AJ105" s="2061"/>
      <c r="AK105" s="2061"/>
      <c r="AL105" s="2061"/>
      <c r="AM105" s="2061"/>
      <c r="AN105" s="2061"/>
      <c r="AO105" s="2061"/>
      <c r="AP105" s="2068"/>
      <c r="BX105" s="3"/>
      <c r="BY105" s="3"/>
      <c r="BZ105" s="3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5"/>
      <c r="DB105" s="5"/>
      <c r="DC105" s="5"/>
    </row>
    <row r="106" spans="1:107" s="2" customFormat="1" ht="14.25" customHeight="1" x14ac:dyDescent="0.2">
      <c r="A106" s="2607" t="s">
        <v>3</v>
      </c>
      <c r="B106" s="2454" t="s">
        <v>5</v>
      </c>
      <c r="C106" s="2455"/>
      <c r="D106" s="2456"/>
      <c r="E106" s="2893" t="s">
        <v>6</v>
      </c>
      <c r="F106" s="2741"/>
      <c r="G106" s="2741"/>
      <c r="H106" s="2741"/>
      <c r="I106" s="2741"/>
      <c r="J106" s="2741"/>
      <c r="K106" s="2741"/>
      <c r="L106" s="2741"/>
      <c r="M106" s="2741"/>
      <c r="N106" s="2086"/>
      <c r="O106" s="2456" t="s">
        <v>10</v>
      </c>
      <c r="P106" s="2456" t="s">
        <v>11</v>
      </c>
      <c r="Q106" s="89"/>
      <c r="R106" s="89"/>
      <c r="S106" s="89"/>
      <c r="T106" s="89"/>
      <c r="U106" s="89"/>
      <c r="V106" s="9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2061"/>
      <c r="AK106" s="2061"/>
      <c r="AL106" s="2061"/>
      <c r="AM106" s="2061"/>
      <c r="AN106" s="2061"/>
      <c r="AO106" s="2061"/>
      <c r="AP106" s="2061"/>
      <c r="AQ106" s="2068"/>
      <c r="BX106" s="3"/>
      <c r="BY106" s="3"/>
      <c r="BZ106" s="3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5"/>
      <c r="DB106" s="5"/>
      <c r="DC106" s="5"/>
    </row>
    <row r="107" spans="1:107" s="2" customFormat="1" x14ac:dyDescent="0.2">
      <c r="A107" s="2778"/>
      <c r="B107" s="2875"/>
      <c r="C107" s="2458"/>
      <c r="D107" s="2876"/>
      <c r="E107" s="2893" t="s">
        <v>15</v>
      </c>
      <c r="F107" s="2894"/>
      <c r="G107" s="2893" t="s">
        <v>16</v>
      </c>
      <c r="H107" s="2894"/>
      <c r="I107" s="2893" t="s">
        <v>17</v>
      </c>
      <c r="J107" s="2894"/>
      <c r="K107" s="2893" t="s">
        <v>18</v>
      </c>
      <c r="L107" s="2894"/>
      <c r="M107" s="2893" t="s">
        <v>19</v>
      </c>
      <c r="N107" s="2895"/>
      <c r="O107" s="2463"/>
      <c r="P107" s="2463"/>
      <c r="Q107" s="89"/>
      <c r="R107" s="89"/>
      <c r="S107" s="89"/>
      <c r="T107" s="89"/>
      <c r="U107" s="89"/>
      <c r="V107" s="89"/>
      <c r="W107" s="98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2061"/>
      <c r="AK107" s="2061"/>
      <c r="AL107" s="2061"/>
      <c r="AM107" s="2061"/>
      <c r="AN107" s="2061"/>
      <c r="AO107" s="2061"/>
      <c r="AP107" s="2061"/>
      <c r="AQ107" s="2068"/>
      <c r="BX107" s="3"/>
      <c r="BY107" s="3"/>
      <c r="BZ107" s="3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5"/>
      <c r="DB107" s="5"/>
      <c r="DC107" s="5"/>
    </row>
    <row r="108" spans="1:107" s="2" customFormat="1" x14ac:dyDescent="0.2">
      <c r="A108" s="2880"/>
      <c r="B108" s="1925" t="s">
        <v>34</v>
      </c>
      <c r="C108" s="1926" t="s">
        <v>35</v>
      </c>
      <c r="D108" s="1967" t="s">
        <v>36</v>
      </c>
      <c r="E108" s="1894" t="s">
        <v>35</v>
      </c>
      <c r="F108" s="1906" t="s">
        <v>36</v>
      </c>
      <c r="G108" s="1894" t="s">
        <v>35</v>
      </c>
      <c r="H108" s="1906" t="s">
        <v>36</v>
      </c>
      <c r="I108" s="1894" t="s">
        <v>35</v>
      </c>
      <c r="J108" s="1906" t="s">
        <v>36</v>
      </c>
      <c r="K108" s="1894" t="s">
        <v>35</v>
      </c>
      <c r="L108" s="1906" t="s">
        <v>36</v>
      </c>
      <c r="M108" s="1894" t="s">
        <v>35</v>
      </c>
      <c r="N108" s="1908" t="s">
        <v>36</v>
      </c>
      <c r="O108" s="2876"/>
      <c r="P108" s="2876"/>
      <c r="Q108" s="152"/>
      <c r="R108" s="89"/>
      <c r="S108" s="89"/>
      <c r="T108" s="89"/>
      <c r="U108" s="89"/>
      <c r="V108" s="89"/>
      <c r="W108" s="89"/>
      <c r="X108" s="89"/>
      <c r="Y108" s="89"/>
      <c r="Z108" s="89"/>
      <c r="AA108" s="98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BX108" s="3"/>
      <c r="BY108" s="3"/>
      <c r="BZ108" s="3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5"/>
      <c r="DB108" s="5"/>
      <c r="DC108" s="5"/>
    </row>
    <row r="109" spans="1:107" s="2" customFormat="1" x14ac:dyDescent="0.2">
      <c r="A109" s="1993" t="s">
        <v>129</v>
      </c>
      <c r="B109" s="2087">
        <f>SUM(C109:D109)</f>
        <v>0</v>
      </c>
      <c r="C109" s="1933">
        <f t="shared" ref="C109:D111" si="33">SUM(E109+G109+I109+K109+M109)</f>
        <v>0</v>
      </c>
      <c r="D109" s="1934">
        <f t="shared" si="33"/>
        <v>0</v>
      </c>
      <c r="E109" s="2088"/>
      <c r="F109" s="1935"/>
      <c r="G109" s="2088"/>
      <c r="H109" s="1935"/>
      <c r="I109" s="2088"/>
      <c r="J109" s="2089"/>
      <c r="K109" s="2088"/>
      <c r="L109" s="2089"/>
      <c r="M109" s="2090"/>
      <c r="N109" s="2091"/>
      <c r="O109" s="1935"/>
      <c r="P109" s="1935"/>
      <c r="Q109" s="1246" t="str">
        <f>CA109&amp;CB109&amp;CC109&amp;CD109</f>
        <v/>
      </c>
      <c r="R109" s="89"/>
      <c r="S109" s="89"/>
      <c r="T109" s="89"/>
      <c r="U109" s="89"/>
      <c r="V109" s="89"/>
      <c r="W109" s="89"/>
      <c r="X109" s="89"/>
      <c r="Y109" s="89"/>
      <c r="Z109" s="89"/>
      <c r="AA109" s="98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BX109" s="3"/>
      <c r="BY109" s="3"/>
      <c r="BZ109" s="3"/>
      <c r="CA109" s="22" t="str">
        <f>IF(AND($B109&lt;&gt;0,O109=""),"* No olvide agregar el campo "&amp;O$106&amp;".","")</f>
        <v/>
      </c>
      <c r="CB109" s="22" t="str">
        <f>IF(AND($B109&lt;&gt;0,P109=""),"* No olvide agregar el campo "&amp;P$106&amp;".","")</f>
        <v/>
      </c>
      <c r="CC109" s="22" t="str">
        <f>IF(DB109=1,"* El número de Personas pertenecientes a Pueblos Originarios NO DEBE ser mayor que el total. ","")</f>
        <v/>
      </c>
      <c r="CD109" s="22" t="str">
        <f>IF(DC109=1,"* El número de Personas Migrantes NO DEBE ser mayor que el total. ","")</f>
        <v/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23"/>
      <c r="DB109" s="23">
        <f t="shared" ref="DB109:DC111" si="34">IF($B109&lt;O109,1,0)</f>
        <v>0</v>
      </c>
      <c r="DC109" s="23">
        <f t="shared" si="34"/>
        <v>0</v>
      </c>
    </row>
    <row r="110" spans="1:107" s="2" customFormat="1" ht="21" x14ac:dyDescent="0.2">
      <c r="A110" s="153" t="s">
        <v>130</v>
      </c>
      <c r="B110" s="154">
        <f>SUM(C110:D110)</f>
        <v>0</v>
      </c>
      <c r="C110" s="155">
        <f t="shared" si="33"/>
        <v>0</v>
      </c>
      <c r="D110" s="27">
        <f t="shared" si="33"/>
        <v>0</v>
      </c>
      <c r="E110" s="140"/>
      <c r="F110" s="141"/>
      <c r="G110" s="140"/>
      <c r="H110" s="141"/>
      <c r="I110" s="140"/>
      <c r="J110" s="141"/>
      <c r="K110" s="140"/>
      <c r="L110" s="141"/>
      <c r="M110" s="156"/>
      <c r="N110" s="157"/>
      <c r="O110" s="141"/>
      <c r="P110" s="141"/>
      <c r="Q110" s="1246" t="str">
        <f t="shared" ref="Q110:Q111" si="35">CA110&amp;CB110&amp;CC110&amp;CD110</f>
        <v/>
      </c>
      <c r="R110" s="89"/>
      <c r="S110" s="89"/>
      <c r="T110" s="89"/>
      <c r="U110" s="89"/>
      <c r="V110" s="89"/>
      <c r="W110" s="89"/>
      <c r="X110" s="89"/>
      <c r="Y110" s="89"/>
      <c r="Z110" s="89"/>
      <c r="AA110" s="98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BX110" s="3"/>
      <c r="BY110" s="3"/>
      <c r="BZ110" s="3"/>
      <c r="CA110" s="22" t="str">
        <f t="shared" ref="CA110:CB111" si="36">IF(AND($B110&lt;&gt;0,O110=""),"* No olvide agregar el campo "&amp;O$106&amp;".","")</f>
        <v/>
      </c>
      <c r="CB110" s="22" t="str">
        <f t="shared" si="36"/>
        <v/>
      </c>
      <c r="CC110" s="22" t="str">
        <f>IF(DB110=1,"* El número de Personas pertenecientes a Pueblos Originarios NO DEBE ser mayor que el total. ","")</f>
        <v/>
      </c>
      <c r="CD110" s="22" t="str">
        <f>IF(DC110=1,"* El número de Personas Migrantes NO DEBE ser mayor que el total. ","")</f>
        <v/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23"/>
      <c r="DB110" s="23">
        <f t="shared" si="34"/>
        <v>0</v>
      </c>
      <c r="DC110" s="23">
        <f t="shared" si="34"/>
        <v>0</v>
      </c>
    </row>
    <row r="111" spans="1:107" s="2" customFormat="1" ht="14.25" customHeight="1" x14ac:dyDescent="0.2">
      <c r="A111" s="2010" t="s">
        <v>131</v>
      </c>
      <c r="B111" s="2092">
        <f>SUM(C111:D111)</f>
        <v>0</v>
      </c>
      <c r="C111" s="2093">
        <f t="shared" si="33"/>
        <v>0</v>
      </c>
      <c r="D111" s="2030">
        <f t="shared" si="33"/>
        <v>0</v>
      </c>
      <c r="E111" s="2094"/>
      <c r="F111" s="2095"/>
      <c r="G111" s="2094"/>
      <c r="H111" s="957"/>
      <c r="I111" s="2094"/>
      <c r="J111" s="2095"/>
      <c r="K111" s="2094"/>
      <c r="L111" s="2095"/>
      <c r="M111" s="224"/>
      <c r="N111" s="958"/>
      <c r="O111" s="2095"/>
      <c r="P111" s="2095"/>
      <c r="Q111" s="1246" t="str">
        <f t="shared" si="35"/>
        <v/>
      </c>
      <c r="R111" s="89"/>
      <c r="S111" s="89"/>
      <c r="T111" s="89"/>
      <c r="U111" s="89"/>
      <c r="V111" s="89"/>
      <c r="W111" s="89"/>
      <c r="X111" s="89"/>
      <c r="Y111" s="89"/>
      <c r="Z111" s="89"/>
      <c r="AA111" s="98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BX111" s="3"/>
      <c r="BY111" s="3"/>
      <c r="BZ111" s="3"/>
      <c r="CA111" s="22" t="str">
        <f t="shared" si="36"/>
        <v/>
      </c>
      <c r="CB111" s="22" t="str">
        <f t="shared" si="36"/>
        <v/>
      </c>
      <c r="CC111" s="22" t="str">
        <f>IF(DB111=1,"* El número de Personas pertenecientes a Pueblos Originarios NO DEBE ser mayor que el total. ","")</f>
        <v/>
      </c>
      <c r="CD111" s="22" t="str">
        <f>IF(DC111=1,"* El número de Personas Migrantes NO DEBE ser mayor que el total. ","")</f>
        <v/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23"/>
      <c r="DB111" s="23">
        <f t="shared" si="34"/>
        <v>0</v>
      </c>
      <c r="DC111" s="23">
        <f t="shared" si="34"/>
        <v>0</v>
      </c>
    </row>
    <row r="112" spans="1:107" s="2" customFormat="1" ht="15" x14ac:dyDescent="0.25">
      <c r="A112" s="158" t="s">
        <v>132</v>
      </c>
      <c r="B112"/>
      <c r="C112"/>
      <c r="E112"/>
      <c r="BX112" s="3"/>
      <c r="BY112" s="3"/>
      <c r="BZ112" s="3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5"/>
      <c r="DB112" s="5"/>
      <c r="DC112" s="5"/>
    </row>
    <row r="113" spans="1:76" s="2" customFormat="1" ht="16.350000000000001" customHeight="1" x14ac:dyDescent="0.2">
      <c r="A113" s="2611" t="s">
        <v>133</v>
      </c>
      <c r="B113" s="2838" t="s">
        <v>134</v>
      </c>
      <c r="C113" s="2764"/>
      <c r="D113" s="2839"/>
      <c r="E113" s="2616" t="s">
        <v>135</v>
      </c>
      <c r="BX113" s="3"/>
    </row>
    <row r="114" spans="1:76" s="2" customFormat="1" ht="21" customHeight="1" x14ac:dyDescent="0.2">
      <c r="A114" s="2878"/>
      <c r="B114" s="1927" t="s">
        <v>136</v>
      </c>
      <c r="C114" s="1927" t="s">
        <v>137</v>
      </c>
      <c r="D114" s="1928" t="s">
        <v>138</v>
      </c>
      <c r="E114" s="2896"/>
      <c r="BX114" s="3"/>
    </row>
    <row r="115" spans="1:76" s="2" customFormat="1" ht="21" customHeight="1" x14ac:dyDescent="0.25">
      <c r="A115" s="1929" t="s">
        <v>48</v>
      </c>
      <c r="B115" s="1930"/>
      <c r="C115" s="1930"/>
      <c r="D115" s="1931"/>
      <c r="E115" s="2096"/>
      <c r="BX115" s="3"/>
    </row>
    <row r="116" spans="1:76" s="2" customFormat="1" ht="21" customHeight="1" x14ac:dyDescent="0.2">
      <c r="A116" s="2097" t="s">
        <v>139</v>
      </c>
      <c r="B116" s="136"/>
      <c r="C116" s="136"/>
      <c r="H116" s="217"/>
      <c r="I116" s="217"/>
      <c r="J116" s="87"/>
      <c r="BX116" s="3"/>
    </row>
    <row r="117" spans="1:76" s="2" customFormat="1" ht="21" customHeight="1" x14ac:dyDescent="0.2">
      <c r="A117" s="2607" t="s">
        <v>3</v>
      </c>
      <c r="B117" s="2454" t="s">
        <v>5</v>
      </c>
      <c r="C117" s="2455"/>
      <c r="D117" s="2456"/>
      <c r="E117" s="2897"/>
      <c r="F117" s="2741"/>
      <c r="G117" s="2741"/>
      <c r="H117" s="2741"/>
      <c r="I117" s="2741"/>
      <c r="J117" s="2787"/>
      <c r="BX117" s="3"/>
    </row>
    <row r="118" spans="1:76" s="2" customFormat="1" ht="21" customHeight="1" x14ac:dyDescent="0.2">
      <c r="A118" s="2778"/>
      <c r="B118" s="2875"/>
      <c r="C118" s="2458"/>
      <c r="D118" s="2876"/>
      <c r="E118" s="2897" t="s">
        <v>140</v>
      </c>
      <c r="F118" s="2787"/>
      <c r="G118" s="2897" t="s">
        <v>141</v>
      </c>
      <c r="H118" s="2787"/>
      <c r="I118" s="2897" t="s">
        <v>142</v>
      </c>
      <c r="J118" s="2787"/>
      <c r="BX118" s="3"/>
    </row>
    <row r="119" spans="1:76" s="2" customFormat="1" ht="32.1" customHeight="1" x14ac:dyDescent="0.2">
      <c r="A119" s="2880"/>
      <c r="B119" s="2098" t="s">
        <v>34</v>
      </c>
      <c r="C119" s="1926" t="s">
        <v>35</v>
      </c>
      <c r="D119" s="1967" t="s">
        <v>36</v>
      </c>
      <c r="E119" s="2099" t="s">
        <v>35</v>
      </c>
      <c r="F119" s="1906" t="s">
        <v>36</v>
      </c>
      <c r="G119" s="2099" t="s">
        <v>35</v>
      </c>
      <c r="H119" s="1906" t="s">
        <v>36</v>
      </c>
      <c r="I119" s="2099" t="s">
        <v>35</v>
      </c>
      <c r="J119" s="1906" t="s">
        <v>36</v>
      </c>
      <c r="BX119" s="3"/>
    </row>
    <row r="120" spans="1:76" s="2" customFormat="1" ht="16.350000000000001" customHeight="1" x14ac:dyDescent="0.2">
      <c r="A120" s="1993" t="s">
        <v>143</v>
      </c>
      <c r="B120" s="2087">
        <f>SUM(C120:D120)</f>
        <v>0</v>
      </c>
      <c r="C120" s="1933">
        <f t="shared" ref="C120:D122" si="37">+E120+G120+I120</f>
        <v>0</v>
      </c>
      <c r="D120" s="1934">
        <f t="shared" si="37"/>
        <v>0</v>
      </c>
      <c r="E120" s="2088"/>
      <c r="F120" s="1935"/>
      <c r="G120" s="2088"/>
      <c r="H120" s="1935"/>
      <c r="I120" s="2088"/>
      <c r="J120" s="2089"/>
      <c r="BX120" s="3"/>
    </row>
    <row r="121" spans="1:76" s="2" customFormat="1" ht="21" x14ac:dyDescent="0.2">
      <c r="A121" s="159" t="s">
        <v>144</v>
      </c>
      <c r="B121" s="160">
        <f>SUM(C121:D121)</f>
        <v>0</v>
      </c>
      <c r="C121" s="161">
        <f t="shared" si="37"/>
        <v>0</v>
      </c>
      <c r="D121" s="162">
        <f t="shared" si="37"/>
        <v>0</v>
      </c>
      <c r="E121" s="163"/>
      <c r="F121" s="164"/>
      <c r="G121" s="163"/>
      <c r="H121" s="164"/>
      <c r="I121" s="163"/>
      <c r="J121" s="165"/>
      <c r="BX121" s="3"/>
    </row>
    <row r="122" spans="1:76" s="2" customFormat="1" ht="26.25" customHeight="1" x14ac:dyDescent="0.2">
      <c r="A122" s="166" t="s">
        <v>145</v>
      </c>
      <c r="B122" s="2092">
        <f>SUM(C122:D122)</f>
        <v>0</v>
      </c>
      <c r="C122" s="2093">
        <f t="shared" si="37"/>
        <v>0</v>
      </c>
      <c r="D122" s="2030">
        <f t="shared" si="37"/>
        <v>0</v>
      </c>
      <c r="E122" s="2094"/>
      <c r="F122" s="2095"/>
      <c r="G122" s="2094"/>
      <c r="H122" s="2100"/>
      <c r="I122" s="2094"/>
      <c r="J122" s="2095"/>
      <c r="BX122" s="3"/>
    </row>
    <row r="123" spans="1:76" s="2" customFormat="1" ht="18" customHeight="1" x14ac:dyDescent="0.25">
      <c r="A123" s="2101" t="s">
        <v>146</v>
      </c>
      <c r="B123" s="2102"/>
      <c r="C123" s="167"/>
      <c r="D123" s="167"/>
      <c r="F123" s="218"/>
      <c r="G123" s="219"/>
      <c r="H123" s="219"/>
      <c r="I123"/>
      <c r="BX123" s="3"/>
    </row>
    <row r="124" spans="1:76" s="2" customFormat="1" ht="32.1" customHeight="1" x14ac:dyDescent="0.2">
      <c r="A124" s="2456" t="s">
        <v>3</v>
      </c>
      <c r="B124" s="2607" t="s">
        <v>48</v>
      </c>
      <c r="C124" s="2454" t="s">
        <v>147</v>
      </c>
      <c r="D124" s="2456"/>
      <c r="E124" s="2454" t="s">
        <v>148</v>
      </c>
      <c r="F124" s="2456"/>
      <c r="G124" s="2897" t="s">
        <v>149</v>
      </c>
      <c r="H124" s="2741"/>
      <c r="I124" s="2787"/>
      <c r="BX124" s="3"/>
    </row>
    <row r="125" spans="1:76" s="2" customFormat="1" ht="16.350000000000001" customHeight="1" x14ac:dyDescent="0.2">
      <c r="A125" s="2876"/>
      <c r="B125" s="2880"/>
      <c r="C125" s="2099" t="s">
        <v>35</v>
      </c>
      <c r="D125" s="1936" t="s">
        <v>36</v>
      </c>
      <c r="E125" s="1907" t="s">
        <v>150</v>
      </c>
      <c r="F125" s="1906" t="s">
        <v>151</v>
      </c>
      <c r="G125" s="1907" t="s">
        <v>152</v>
      </c>
      <c r="H125" s="1937" t="s">
        <v>153</v>
      </c>
      <c r="I125" s="1906" t="s">
        <v>154</v>
      </c>
      <c r="BX125" s="3"/>
    </row>
    <row r="126" spans="1:76" s="2" customFormat="1" ht="16.350000000000001" customHeight="1" x14ac:dyDescent="0.2">
      <c r="A126" s="2103" t="s">
        <v>155</v>
      </c>
      <c r="B126" s="2104">
        <f>SUM(C126:D126)</f>
        <v>0</v>
      </c>
      <c r="C126" s="1938"/>
      <c r="D126" s="1939"/>
      <c r="E126" s="1938"/>
      <c r="F126" s="1940"/>
      <c r="G126" s="1938"/>
      <c r="H126" s="1938"/>
      <c r="I126" s="1940"/>
      <c r="BX126" s="3"/>
    </row>
    <row r="127" spans="1:76" s="2" customFormat="1" ht="28.5" customHeight="1" x14ac:dyDescent="0.25">
      <c r="A127" s="60" t="s">
        <v>156</v>
      </c>
      <c r="B127"/>
      <c r="D127"/>
      <c r="E127" s="6"/>
      <c r="BX127" s="3"/>
    </row>
    <row r="128" spans="1:76" s="2" customFormat="1" ht="21" customHeight="1" x14ac:dyDescent="0.2">
      <c r="A128" s="2607" t="s">
        <v>3</v>
      </c>
      <c r="B128" s="2607" t="s">
        <v>4</v>
      </c>
      <c r="C128" s="2454" t="s">
        <v>5</v>
      </c>
      <c r="D128" s="2455"/>
      <c r="E128" s="2456"/>
      <c r="F128" s="2897" t="s">
        <v>6</v>
      </c>
      <c r="G128" s="2741"/>
      <c r="H128" s="2741"/>
      <c r="I128" s="2741"/>
      <c r="J128" s="2741"/>
      <c r="K128" s="2741"/>
      <c r="L128" s="2741"/>
      <c r="M128" s="2741"/>
      <c r="N128" s="2741"/>
      <c r="O128" s="2741"/>
      <c r="P128" s="2741"/>
      <c r="Q128" s="2741"/>
      <c r="R128" s="2741"/>
      <c r="S128" s="2741"/>
      <c r="T128" s="2741"/>
      <c r="U128" s="2741"/>
      <c r="V128" s="2741"/>
      <c r="W128" s="2741"/>
      <c r="X128" s="2741"/>
      <c r="Y128" s="2741"/>
      <c r="Z128" s="2741"/>
      <c r="AA128" s="2741"/>
      <c r="AB128" s="2741"/>
      <c r="AC128" s="2741"/>
      <c r="AD128" s="2741"/>
      <c r="AE128" s="2741"/>
      <c r="AF128" s="2741"/>
      <c r="AG128" s="2741"/>
      <c r="AH128" s="2741"/>
      <c r="AI128" s="2741"/>
      <c r="AJ128" s="2741"/>
      <c r="AK128" s="2741"/>
      <c r="AL128" s="2741"/>
      <c r="AM128" s="2837"/>
      <c r="AN128" s="2456" t="s">
        <v>7</v>
      </c>
      <c r="AO128" s="2456" t="s">
        <v>157</v>
      </c>
      <c r="AP128" s="2456" t="s">
        <v>9</v>
      </c>
      <c r="AQ128" s="2611" t="s">
        <v>10</v>
      </c>
      <c r="AR128" s="2456" t="s">
        <v>11</v>
      </c>
    </row>
    <row r="129" spans="1:110" s="2" customFormat="1" x14ac:dyDescent="0.2">
      <c r="A129" s="2778"/>
      <c r="B129" s="2778"/>
      <c r="C129" s="2875"/>
      <c r="D129" s="2458"/>
      <c r="E129" s="2876"/>
      <c r="F129" s="2897" t="s">
        <v>15</v>
      </c>
      <c r="G129" s="2787"/>
      <c r="H129" s="2897" t="s">
        <v>16</v>
      </c>
      <c r="I129" s="2787"/>
      <c r="J129" s="2897" t="s">
        <v>17</v>
      </c>
      <c r="K129" s="2787"/>
      <c r="L129" s="2897" t="s">
        <v>18</v>
      </c>
      <c r="M129" s="2787"/>
      <c r="N129" s="2897" t="s">
        <v>19</v>
      </c>
      <c r="O129" s="2787"/>
      <c r="P129" s="2898" t="s">
        <v>20</v>
      </c>
      <c r="Q129" s="2784"/>
      <c r="R129" s="2898" t="s">
        <v>21</v>
      </c>
      <c r="S129" s="2784"/>
      <c r="T129" s="2898" t="s">
        <v>22</v>
      </c>
      <c r="U129" s="2784"/>
      <c r="V129" s="2898" t="s">
        <v>23</v>
      </c>
      <c r="W129" s="2784"/>
      <c r="X129" s="2898" t="s">
        <v>24</v>
      </c>
      <c r="Y129" s="2784"/>
      <c r="Z129" s="2898" t="s">
        <v>25</v>
      </c>
      <c r="AA129" s="2784"/>
      <c r="AB129" s="2898" t="s">
        <v>26</v>
      </c>
      <c r="AC129" s="2784"/>
      <c r="AD129" s="2898" t="s">
        <v>27</v>
      </c>
      <c r="AE129" s="2784"/>
      <c r="AF129" s="2898" t="s">
        <v>28</v>
      </c>
      <c r="AG129" s="2784"/>
      <c r="AH129" s="2898" t="s">
        <v>29</v>
      </c>
      <c r="AI129" s="2784"/>
      <c r="AJ129" s="2898" t="s">
        <v>30</v>
      </c>
      <c r="AK129" s="2784"/>
      <c r="AL129" s="2898" t="s">
        <v>31</v>
      </c>
      <c r="AM129" s="2839"/>
      <c r="AN129" s="2463"/>
      <c r="AO129" s="2463"/>
      <c r="AP129" s="2463"/>
      <c r="AQ129" s="2788"/>
      <c r="AR129" s="2463"/>
      <c r="BY129" s="3"/>
      <c r="BZ129" s="3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5"/>
      <c r="DB129" s="5"/>
      <c r="DC129" s="5"/>
      <c r="DD129" s="5"/>
      <c r="DE129" s="5"/>
      <c r="DF129" s="5"/>
    </row>
    <row r="130" spans="1:110" s="2" customFormat="1" x14ac:dyDescent="0.2">
      <c r="A130" s="2880"/>
      <c r="B130" s="2880"/>
      <c r="C130" s="573" t="s">
        <v>34</v>
      </c>
      <c r="D130" s="668" t="s">
        <v>35</v>
      </c>
      <c r="E130" s="426" t="s">
        <v>36</v>
      </c>
      <c r="F130" s="2099" t="s">
        <v>35</v>
      </c>
      <c r="G130" s="426" t="s">
        <v>36</v>
      </c>
      <c r="H130" s="2099" t="s">
        <v>35</v>
      </c>
      <c r="I130" s="426" t="s">
        <v>36</v>
      </c>
      <c r="J130" s="2099" t="s">
        <v>35</v>
      </c>
      <c r="K130" s="426" t="s">
        <v>36</v>
      </c>
      <c r="L130" s="2099" t="s">
        <v>35</v>
      </c>
      <c r="M130" s="426" t="s">
        <v>36</v>
      </c>
      <c r="N130" s="2099" t="s">
        <v>35</v>
      </c>
      <c r="O130" s="426" t="s">
        <v>36</v>
      </c>
      <c r="P130" s="2099" t="s">
        <v>35</v>
      </c>
      <c r="Q130" s="426" t="s">
        <v>36</v>
      </c>
      <c r="R130" s="2099" t="s">
        <v>35</v>
      </c>
      <c r="S130" s="426" t="s">
        <v>36</v>
      </c>
      <c r="T130" s="2099" t="s">
        <v>35</v>
      </c>
      <c r="U130" s="426" t="s">
        <v>36</v>
      </c>
      <c r="V130" s="2099" t="s">
        <v>35</v>
      </c>
      <c r="W130" s="426" t="s">
        <v>36</v>
      </c>
      <c r="X130" s="2099" t="s">
        <v>35</v>
      </c>
      <c r="Y130" s="426" t="s">
        <v>36</v>
      </c>
      <c r="Z130" s="2099" t="s">
        <v>35</v>
      </c>
      <c r="AA130" s="426" t="s">
        <v>36</v>
      </c>
      <c r="AB130" s="2099" t="s">
        <v>35</v>
      </c>
      <c r="AC130" s="426" t="s">
        <v>36</v>
      </c>
      <c r="AD130" s="2099" t="s">
        <v>35</v>
      </c>
      <c r="AE130" s="426" t="s">
        <v>36</v>
      </c>
      <c r="AF130" s="2099" t="s">
        <v>35</v>
      </c>
      <c r="AG130" s="426" t="s">
        <v>36</v>
      </c>
      <c r="AH130" s="2099" t="s">
        <v>35</v>
      </c>
      <c r="AI130" s="426" t="s">
        <v>36</v>
      </c>
      <c r="AJ130" s="2099" t="s">
        <v>35</v>
      </c>
      <c r="AK130" s="426" t="s">
        <v>36</v>
      </c>
      <c r="AL130" s="2099" t="s">
        <v>35</v>
      </c>
      <c r="AM130" s="20" t="s">
        <v>36</v>
      </c>
      <c r="AN130" s="2876"/>
      <c r="AO130" s="2876"/>
      <c r="AP130" s="2876"/>
      <c r="AQ130" s="2878"/>
      <c r="AR130" s="2876"/>
      <c r="BY130" s="3"/>
      <c r="BZ130" s="3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5"/>
      <c r="DB130" s="5"/>
      <c r="DC130" s="5"/>
      <c r="DD130" s="5"/>
      <c r="DE130" s="5"/>
      <c r="DF130" s="5"/>
    </row>
    <row r="131" spans="1:110" s="2" customFormat="1" x14ac:dyDescent="0.2">
      <c r="A131" s="2626" t="s">
        <v>158</v>
      </c>
      <c r="B131" s="1941" t="s">
        <v>159</v>
      </c>
      <c r="C131" s="2105">
        <f>SUM(D131+E131)</f>
        <v>27</v>
      </c>
      <c r="D131" s="2106">
        <f t="shared" ref="D131:E134" si="38">SUM(F131+H131+J131+L131+N131+P131+R131+T131+V131+X131+Z131+AB131+AD131+AF131+AH131+AJ131+AL131)</f>
        <v>6</v>
      </c>
      <c r="E131" s="1942">
        <f t="shared" si="38"/>
        <v>21</v>
      </c>
      <c r="F131" s="1999">
        <v>0</v>
      </c>
      <c r="G131" s="2000">
        <v>0</v>
      </c>
      <c r="H131" s="1999">
        <v>0</v>
      </c>
      <c r="I131" s="2000">
        <v>0</v>
      </c>
      <c r="J131" s="1999">
        <v>1</v>
      </c>
      <c r="K131" s="2000">
        <v>6</v>
      </c>
      <c r="L131" s="1999">
        <v>2</v>
      </c>
      <c r="M131" s="2000">
        <v>9</v>
      </c>
      <c r="N131" s="1999">
        <v>1</v>
      </c>
      <c r="O131" s="2000">
        <v>2</v>
      </c>
      <c r="P131" s="1999">
        <v>1</v>
      </c>
      <c r="Q131" s="2000">
        <v>0</v>
      </c>
      <c r="R131" s="1999">
        <v>0</v>
      </c>
      <c r="S131" s="2000">
        <v>0</v>
      </c>
      <c r="T131" s="1999">
        <v>1</v>
      </c>
      <c r="U131" s="2000">
        <v>0</v>
      </c>
      <c r="V131" s="1999">
        <v>0</v>
      </c>
      <c r="W131" s="2000">
        <v>0</v>
      </c>
      <c r="X131" s="1999">
        <v>0</v>
      </c>
      <c r="Y131" s="2000">
        <v>2</v>
      </c>
      <c r="Z131" s="1999">
        <v>0</v>
      </c>
      <c r="AA131" s="2000">
        <v>0</v>
      </c>
      <c r="AB131" s="1999">
        <v>0</v>
      </c>
      <c r="AC131" s="2000">
        <v>0</v>
      </c>
      <c r="AD131" s="1999">
        <v>0</v>
      </c>
      <c r="AE131" s="2000">
        <v>0</v>
      </c>
      <c r="AF131" s="1999">
        <v>0</v>
      </c>
      <c r="AG131" s="2000">
        <v>1</v>
      </c>
      <c r="AH131" s="1999">
        <v>0</v>
      </c>
      <c r="AI131" s="2000">
        <v>0</v>
      </c>
      <c r="AJ131" s="1999">
        <v>0</v>
      </c>
      <c r="AK131" s="2000">
        <v>1</v>
      </c>
      <c r="AL131" s="1999">
        <v>0</v>
      </c>
      <c r="AM131" s="2107">
        <v>0</v>
      </c>
      <c r="AN131" s="1946">
        <v>27</v>
      </c>
      <c r="AO131" s="1946">
        <v>0</v>
      </c>
      <c r="AP131" s="1946">
        <v>9</v>
      </c>
      <c r="AQ131" s="1995">
        <v>0</v>
      </c>
      <c r="AR131" s="1946">
        <v>0</v>
      </c>
      <c r="AS131" s="1246" t="str">
        <f>CF131&amp;CA131&amp;CB131&amp;CC131&amp;CD131&amp;CE131</f>
        <v/>
      </c>
      <c r="BY131" s="3"/>
      <c r="BZ131" s="3"/>
      <c r="CA131" s="22" t="str">
        <f>IF(DA131=1,"* No olvide digitar la columna Beneficiarios y/o Niños, Niñas, Adolescentes y Jóvenes de Programa SENAME/Mejor Niñez y/o Pueblos Originarios y/o Migrantes (Digite CEROS si no tiene). ","")</f>
        <v/>
      </c>
      <c r="CB131" s="22" t="str">
        <f>IF(DB131=1,"* El número de Beneficiarios NO DEBE ser mayor que el Total. ","")</f>
        <v/>
      </c>
      <c r="CC131" s="64" t="str">
        <f>IF(DC131=1,"* Los Niños, Niñas, Adolescentes y Jóvenes de Programa SENAME NO DEBE ser mayor que el Total. ","")</f>
        <v/>
      </c>
      <c r="CD131" s="64" t="str">
        <f>IF(DD131=1,"* Los Niños, Niñas, Adolescentes y Jóvenes de Programa Mejor Niñez NO DEBE ser mayor que el Total. ","")</f>
        <v/>
      </c>
      <c r="CE131" s="64" t="str">
        <f>IF(DE131=1,"* El número de personas pertenecientes a Pueblos Originarios NO DEBE ser mayor que el Total. ","")</f>
        <v/>
      </c>
      <c r="CF131" s="64" t="str">
        <f>IF(DF131=1,"* El número de personas Migrantes NO DEBE ser mayor que el Total. ","")</f>
        <v/>
      </c>
      <c r="CG131" s="44"/>
      <c r="CH131" s="44"/>
      <c r="CI131" s="44"/>
      <c r="CJ131" s="44"/>
      <c r="CK131" s="44"/>
      <c r="CL131" s="4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23">
        <f>IF(AND(C131&lt;&gt;0,OR(AN131="",AO131="",AP131="",AQ131="",AR131="")),1,0)</f>
        <v>0</v>
      </c>
      <c r="DB131" s="23">
        <f t="shared" ref="DB131:DF133" si="39">IF($C131&lt;AN131,1,0)</f>
        <v>0</v>
      </c>
      <c r="DC131" s="23">
        <f t="shared" si="39"/>
        <v>0</v>
      </c>
      <c r="DD131" s="23">
        <f t="shared" si="39"/>
        <v>0</v>
      </c>
      <c r="DE131" s="23">
        <f t="shared" si="39"/>
        <v>0</v>
      </c>
      <c r="DF131" s="23">
        <f t="shared" si="39"/>
        <v>0</v>
      </c>
    </row>
    <row r="132" spans="1:110" s="2" customFormat="1" x14ac:dyDescent="0.2">
      <c r="A132" s="2815"/>
      <c r="B132" s="168" t="s">
        <v>160</v>
      </c>
      <c r="C132" s="169">
        <f>SUM(D132+E132)</f>
        <v>0</v>
      </c>
      <c r="D132" s="170">
        <f t="shared" si="38"/>
        <v>0</v>
      </c>
      <c r="E132" s="171">
        <f t="shared" si="38"/>
        <v>0</v>
      </c>
      <c r="F132" s="28"/>
      <c r="G132" s="30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  <c r="T132" s="28"/>
      <c r="U132" s="30"/>
      <c r="V132" s="28"/>
      <c r="W132" s="30"/>
      <c r="X132" s="28"/>
      <c r="Y132" s="30"/>
      <c r="Z132" s="28"/>
      <c r="AA132" s="30"/>
      <c r="AB132" s="28"/>
      <c r="AC132" s="30"/>
      <c r="AD132" s="28"/>
      <c r="AE132" s="30"/>
      <c r="AF132" s="28"/>
      <c r="AG132" s="30"/>
      <c r="AH132" s="28"/>
      <c r="AI132" s="30"/>
      <c r="AJ132" s="28"/>
      <c r="AK132" s="30"/>
      <c r="AL132" s="28"/>
      <c r="AM132" s="32"/>
      <c r="AN132" s="29"/>
      <c r="AO132" s="29"/>
      <c r="AP132" s="29"/>
      <c r="AQ132" s="78"/>
      <c r="AR132" s="29"/>
      <c r="AS132" s="1246" t="str">
        <f t="shared" ref="AS132:AS133" si="40">CF132&amp;CA132&amp;CB132&amp;CC132&amp;CD132&amp;CE132</f>
        <v/>
      </c>
      <c r="BY132" s="3"/>
      <c r="BZ132" s="3"/>
      <c r="CA132" s="22" t="str">
        <f>IF(DA132=1,"* No olvide digitar la columna Beneficiarios y/o Niños, Niñas, Adolescentes y Jóvenes de Programa SENAME/Mejor Niñez y/o Pueblos Originarios y/o Migrantes (Digite CEROS si no tiene). ","")</f>
        <v/>
      </c>
      <c r="CB132" s="22" t="str">
        <f>IF(DB132=1,"* El número de Beneficiarios NO DEBE ser mayor que el Total. ","")</f>
        <v/>
      </c>
      <c r="CC132" s="64" t="str">
        <f>IF(DC132=1,"* Los Niños, Niñas, Adolescentes y Jóvenes de Programa SENAME NO DEBE ser mayor que el Total. ","")</f>
        <v/>
      </c>
      <c r="CD132" s="64" t="str">
        <f>IF(DD132=1,"* Los Niños, Niñas, Adolescentes y Jóvenes de Programa Mejor Niñez NO DEBE ser mayor que el Total. ","")</f>
        <v/>
      </c>
      <c r="CE132" s="64" t="str">
        <f>IF(DE132=1,"* El número de personas pertenecientes a Pueblos Originarios NO DEBE ser mayor que el Total. ","")</f>
        <v/>
      </c>
      <c r="CF132" s="64" t="str">
        <f>IF(DF132=1,"* El número de personas Migrantes NO DEBE ser mayor que el Total. ","")</f>
        <v/>
      </c>
      <c r="CG132" s="44"/>
      <c r="CH132" s="44"/>
      <c r="CI132" s="44"/>
      <c r="CJ132" s="44"/>
      <c r="CK132" s="44"/>
      <c r="CL132" s="4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23">
        <f>IF(AND(C132&lt;&gt;0,OR(AN132="",AO132="",AP132="",AQ132="",AR132="")),1,0)</f>
        <v>0</v>
      </c>
      <c r="DB132" s="23">
        <f t="shared" si="39"/>
        <v>0</v>
      </c>
      <c r="DC132" s="23">
        <f t="shared" si="39"/>
        <v>0</v>
      </c>
      <c r="DD132" s="23">
        <f t="shared" si="39"/>
        <v>0</v>
      </c>
      <c r="DE132" s="23">
        <f t="shared" si="39"/>
        <v>0</v>
      </c>
      <c r="DF132" s="23">
        <f t="shared" si="39"/>
        <v>0</v>
      </c>
    </row>
    <row r="133" spans="1:110" s="2" customFormat="1" x14ac:dyDescent="0.2">
      <c r="A133" s="2815"/>
      <c r="B133" s="168" t="s">
        <v>161</v>
      </c>
      <c r="C133" s="169">
        <f>SUM(D133+E133)</f>
        <v>0</v>
      </c>
      <c r="D133" s="170">
        <f t="shared" si="38"/>
        <v>0</v>
      </c>
      <c r="E133" s="171">
        <f t="shared" si="38"/>
        <v>0</v>
      </c>
      <c r="F133" s="54"/>
      <c r="G133" s="55"/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54"/>
      <c r="AE133" s="55"/>
      <c r="AF133" s="54"/>
      <c r="AG133" s="55"/>
      <c r="AH133" s="54"/>
      <c r="AI133" s="55"/>
      <c r="AJ133" s="54"/>
      <c r="AK133" s="55"/>
      <c r="AL133" s="54"/>
      <c r="AM133" s="58"/>
      <c r="AN133" s="56"/>
      <c r="AO133" s="56"/>
      <c r="AP133" s="56"/>
      <c r="AQ133" s="67"/>
      <c r="AR133" s="56"/>
      <c r="AS133" s="1246" t="str">
        <f t="shared" si="40"/>
        <v/>
      </c>
      <c r="BY133" s="3"/>
      <c r="BZ133" s="3"/>
      <c r="CA133" s="22" t="str">
        <f>IF(DA133=1,"* No olvide digitar la columna Beneficiarios y/o Niños, Niñas, Adolescentes y Jóvenes de Programa SENAME/Mejor Niñez y/o Pueblos Originarios y/o Migrantes (Digite CEROS si no tiene). ","")</f>
        <v/>
      </c>
      <c r="CB133" s="22" t="str">
        <f>IF(DB133=1,"* El número de Beneficiarios NO DEBE ser mayor que el Total. ","")</f>
        <v/>
      </c>
      <c r="CC133" s="64" t="str">
        <f>IF(DC133=1,"* Los Niños, Niñas, Adolescentes y Jóvenes de Programa SENAME NO DEBE ser mayor que el Total. ","")</f>
        <v/>
      </c>
      <c r="CD133" s="64" t="str">
        <f>IF(DD133=1,"* Los Niños, Niñas, Adolescentes y Jóvenes de Programa Mejor Niñez NO DEBE ser mayor que el Total. ","")</f>
        <v/>
      </c>
      <c r="CE133" s="64" t="str">
        <f>IF(DE133=1,"* El número de personas pertenecientes a Pueblos Originarios NO DEBE ser mayor que el Total. ","")</f>
        <v/>
      </c>
      <c r="CF133" s="64" t="str">
        <f>IF(DF133=1,"* El número de personas Migrantes NO DEBE ser mayor que el Total. ","")</f>
        <v/>
      </c>
      <c r="CG133" s="44"/>
      <c r="CH133" s="44"/>
      <c r="CI133" s="44"/>
      <c r="CJ133" s="44"/>
      <c r="CK133" s="44"/>
      <c r="CL133" s="4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23">
        <f>IF(AND(C133&lt;&gt;0,OR(AN133="",AO133="",AP133="",AQ133="",AR133="")),1,0)</f>
        <v>0</v>
      </c>
      <c r="DB133" s="23">
        <f t="shared" si="39"/>
        <v>0</v>
      </c>
      <c r="DC133" s="23">
        <f t="shared" si="39"/>
        <v>0</v>
      </c>
      <c r="DD133" s="23">
        <f t="shared" si="39"/>
        <v>0</v>
      </c>
      <c r="DE133" s="23">
        <f t="shared" si="39"/>
        <v>0</v>
      </c>
      <c r="DF133" s="23">
        <f t="shared" si="39"/>
        <v>0</v>
      </c>
    </row>
    <row r="134" spans="1:110" s="2" customFormat="1" x14ac:dyDescent="0.2">
      <c r="A134" s="2899"/>
      <c r="B134" s="2108" t="s">
        <v>48</v>
      </c>
      <c r="C134" s="2109">
        <f>SUM(D134+E134)</f>
        <v>27</v>
      </c>
      <c r="D134" s="1947">
        <f t="shared" si="38"/>
        <v>6</v>
      </c>
      <c r="E134" s="1948">
        <f t="shared" si="38"/>
        <v>21</v>
      </c>
      <c r="F134" s="2110">
        <f>SUM(F131:F133)</f>
        <v>0</v>
      </c>
      <c r="G134" s="1949">
        <f t="shared" ref="G134:AR134" si="41">SUM(G131:G133)</f>
        <v>0</v>
      </c>
      <c r="H134" s="2110">
        <f t="shared" si="41"/>
        <v>0</v>
      </c>
      <c r="I134" s="1949">
        <f t="shared" si="41"/>
        <v>0</v>
      </c>
      <c r="J134" s="2110">
        <f t="shared" si="41"/>
        <v>1</v>
      </c>
      <c r="K134" s="1950">
        <f t="shared" si="41"/>
        <v>6</v>
      </c>
      <c r="L134" s="2110">
        <f t="shared" si="41"/>
        <v>2</v>
      </c>
      <c r="M134" s="1950">
        <f t="shared" si="41"/>
        <v>9</v>
      </c>
      <c r="N134" s="2110">
        <f t="shared" si="41"/>
        <v>1</v>
      </c>
      <c r="O134" s="1950">
        <f t="shared" si="41"/>
        <v>2</v>
      </c>
      <c r="P134" s="2110">
        <f t="shared" si="41"/>
        <v>1</v>
      </c>
      <c r="Q134" s="1950">
        <f t="shared" si="41"/>
        <v>0</v>
      </c>
      <c r="R134" s="2110">
        <f t="shared" si="41"/>
        <v>0</v>
      </c>
      <c r="S134" s="1950">
        <f t="shared" si="41"/>
        <v>0</v>
      </c>
      <c r="T134" s="2110">
        <f t="shared" si="41"/>
        <v>1</v>
      </c>
      <c r="U134" s="1950">
        <f t="shared" si="41"/>
        <v>0</v>
      </c>
      <c r="V134" s="2110">
        <f t="shared" si="41"/>
        <v>0</v>
      </c>
      <c r="W134" s="1950">
        <f t="shared" si="41"/>
        <v>0</v>
      </c>
      <c r="X134" s="2110">
        <f t="shared" si="41"/>
        <v>0</v>
      </c>
      <c r="Y134" s="1950">
        <f t="shared" si="41"/>
        <v>2</v>
      </c>
      <c r="Z134" s="2110">
        <f t="shared" si="41"/>
        <v>0</v>
      </c>
      <c r="AA134" s="1950">
        <f t="shared" si="41"/>
        <v>0</v>
      </c>
      <c r="AB134" s="2110">
        <f t="shared" si="41"/>
        <v>0</v>
      </c>
      <c r="AC134" s="1950">
        <f t="shared" si="41"/>
        <v>0</v>
      </c>
      <c r="AD134" s="2110">
        <f t="shared" si="41"/>
        <v>0</v>
      </c>
      <c r="AE134" s="1950">
        <f t="shared" si="41"/>
        <v>0</v>
      </c>
      <c r="AF134" s="2110">
        <f t="shared" si="41"/>
        <v>0</v>
      </c>
      <c r="AG134" s="1950">
        <f t="shared" si="41"/>
        <v>1</v>
      </c>
      <c r="AH134" s="2110">
        <f t="shared" si="41"/>
        <v>0</v>
      </c>
      <c r="AI134" s="1950">
        <f t="shared" si="41"/>
        <v>0</v>
      </c>
      <c r="AJ134" s="2110">
        <f t="shared" si="41"/>
        <v>0</v>
      </c>
      <c r="AK134" s="1950">
        <f t="shared" si="41"/>
        <v>1</v>
      </c>
      <c r="AL134" s="2111">
        <f t="shared" si="41"/>
        <v>0</v>
      </c>
      <c r="AM134" s="1951">
        <f t="shared" si="41"/>
        <v>0</v>
      </c>
      <c r="AN134" s="1949">
        <f t="shared" si="41"/>
        <v>27</v>
      </c>
      <c r="AO134" s="1949">
        <f t="shared" si="41"/>
        <v>0</v>
      </c>
      <c r="AP134" s="1949">
        <f>SUM(AP131:AP133)</f>
        <v>9</v>
      </c>
      <c r="AQ134" s="2112">
        <f t="shared" si="41"/>
        <v>0</v>
      </c>
      <c r="AR134" s="1949">
        <f t="shared" si="41"/>
        <v>0</v>
      </c>
      <c r="BY134" s="3"/>
      <c r="BZ134" s="3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"/>
      <c r="DB134" s="5"/>
      <c r="DC134" s="5"/>
      <c r="DD134" s="5"/>
      <c r="DE134" s="5"/>
      <c r="DF134" s="5"/>
    </row>
    <row r="135" spans="1:110" s="2" customFormat="1" x14ac:dyDescent="0.2">
      <c r="A135" s="220" t="s">
        <v>162</v>
      </c>
      <c r="B135" s="221"/>
      <c r="C135" s="221"/>
      <c r="D135" s="221"/>
      <c r="E135" s="221"/>
      <c r="F135" s="221"/>
      <c r="G135" s="222"/>
      <c r="H135" s="223"/>
      <c r="I135" s="172"/>
      <c r="BX135" s="3"/>
      <c r="BY135" s="3"/>
      <c r="BZ135" s="3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"/>
      <c r="DB135" s="5"/>
      <c r="DC135" s="5"/>
      <c r="DD135" s="5"/>
      <c r="DE135" s="5"/>
      <c r="DF135" s="5"/>
    </row>
    <row r="136" spans="1:110" s="2" customFormat="1" x14ac:dyDescent="0.2">
      <c r="A136" s="2607" t="s">
        <v>163</v>
      </c>
      <c r="B136" s="2898" t="s">
        <v>164</v>
      </c>
      <c r="C136" s="2764"/>
      <c r="D136" s="2764"/>
      <c r="E136" s="2764"/>
      <c r="F136" s="2784"/>
      <c r="G136" s="2113"/>
      <c r="H136" s="2527" t="s">
        <v>165</v>
      </c>
      <c r="I136" s="2900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5"/>
      <c r="DB136" s="5"/>
      <c r="DC136" s="5"/>
      <c r="DD136" s="5"/>
      <c r="DE136" s="5"/>
      <c r="DF136" s="5"/>
    </row>
    <row r="137" spans="1:110" s="2" customFormat="1" ht="14.25" customHeight="1" x14ac:dyDescent="0.2">
      <c r="A137" s="2778"/>
      <c r="B137" s="2468" t="s">
        <v>48</v>
      </c>
      <c r="C137" s="2898" t="s">
        <v>166</v>
      </c>
      <c r="D137" s="2764"/>
      <c r="E137" s="2764"/>
      <c r="F137" s="2784"/>
      <c r="G137" s="2531" t="s">
        <v>167</v>
      </c>
      <c r="H137" s="2529"/>
      <c r="I137" s="2900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5"/>
      <c r="DB137" s="5"/>
      <c r="DC137" s="5"/>
      <c r="DD137" s="5"/>
      <c r="DE137" s="5"/>
      <c r="DF137" s="5"/>
    </row>
    <row r="138" spans="1:110" s="2" customFormat="1" ht="31.5" x14ac:dyDescent="0.2">
      <c r="A138" s="2880"/>
      <c r="B138" s="2901"/>
      <c r="C138" s="2099" t="s">
        <v>168</v>
      </c>
      <c r="D138" s="1907" t="s">
        <v>169</v>
      </c>
      <c r="E138" s="1937" t="s">
        <v>170</v>
      </c>
      <c r="F138" s="1936" t="s">
        <v>171</v>
      </c>
      <c r="G138" s="2902"/>
      <c r="H138" s="1906" t="s">
        <v>172</v>
      </c>
      <c r="I138" s="2114" t="s">
        <v>173</v>
      </c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5"/>
      <c r="DB138" s="5"/>
      <c r="DC138" s="5"/>
      <c r="DD138" s="5"/>
      <c r="DE138" s="5"/>
      <c r="DF138" s="5"/>
    </row>
    <row r="139" spans="1:110" s="2" customFormat="1" x14ac:dyDescent="0.2">
      <c r="A139" s="173" t="s">
        <v>174</v>
      </c>
      <c r="B139" s="174">
        <f>SUM(C139:F139)+H139</f>
        <v>0</v>
      </c>
      <c r="C139" s="28"/>
      <c r="D139" s="175"/>
      <c r="E139" s="176"/>
      <c r="F139" s="30"/>
      <c r="G139" s="31"/>
      <c r="H139" s="177">
        <v>0</v>
      </c>
      <c r="I139" s="78"/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5"/>
      <c r="DB139" s="5"/>
      <c r="DC139" s="5"/>
      <c r="DD139" s="5"/>
      <c r="DE139" s="5"/>
      <c r="DF139" s="5"/>
    </row>
    <row r="140" spans="1:110" s="2" customFormat="1" x14ac:dyDescent="0.2">
      <c r="A140" s="173" t="s">
        <v>175</v>
      </c>
      <c r="B140" s="174">
        <f t="shared" ref="B140:B146" si="42">SUM(C140:F140)+H140</f>
        <v>0</v>
      </c>
      <c r="C140" s="28"/>
      <c r="D140" s="175"/>
      <c r="E140" s="176"/>
      <c r="F140" s="30"/>
      <c r="G140" s="31"/>
      <c r="H140" s="177">
        <v>0</v>
      </c>
      <c r="I140" s="78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5"/>
      <c r="DB140" s="5"/>
      <c r="DC140" s="5"/>
      <c r="DD140" s="5"/>
      <c r="DE140" s="5"/>
      <c r="DF140" s="5"/>
    </row>
    <row r="141" spans="1:110" s="2" customFormat="1" x14ac:dyDescent="0.2">
      <c r="A141" s="178" t="s">
        <v>176</v>
      </c>
      <c r="B141" s="174">
        <f t="shared" si="42"/>
        <v>0</v>
      </c>
      <c r="C141" s="28"/>
      <c r="D141" s="175"/>
      <c r="E141" s="176"/>
      <c r="F141" s="30"/>
      <c r="G141" s="31"/>
      <c r="H141" s="177">
        <v>0</v>
      </c>
      <c r="I141" s="78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"/>
      <c r="DB141" s="5"/>
      <c r="DC141" s="5"/>
      <c r="DD141" s="5"/>
      <c r="DE141" s="5"/>
      <c r="DF141" s="5"/>
    </row>
    <row r="142" spans="1:110" s="2" customFormat="1" x14ac:dyDescent="0.2">
      <c r="A142" s="178" t="s">
        <v>177</v>
      </c>
      <c r="B142" s="174">
        <f t="shared" si="42"/>
        <v>2</v>
      </c>
      <c r="C142" s="28"/>
      <c r="D142" s="175"/>
      <c r="E142" s="176"/>
      <c r="F142" s="30"/>
      <c r="G142" s="31"/>
      <c r="H142" s="177">
        <v>2</v>
      </c>
      <c r="I142" s="7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"/>
      <c r="DB142" s="5"/>
      <c r="DC142" s="5"/>
      <c r="DD142" s="5"/>
      <c r="DE142" s="5"/>
      <c r="DF142" s="5"/>
    </row>
    <row r="143" spans="1:110" s="2" customFormat="1" x14ac:dyDescent="0.2">
      <c r="A143" s="173" t="s">
        <v>178</v>
      </c>
      <c r="B143" s="174">
        <f t="shared" si="42"/>
        <v>10</v>
      </c>
      <c r="C143" s="28"/>
      <c r="D143" s="175"/>
      <c r="E143" s="176"/>
      <c r="F143" s="30"/>
      <c r="G143" s="31"/>
      <c r="H143" s="177">
        <v>10</v>
      </c>
      <c r="I143" s="78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"/>
      <c r="DB143" s="5"/>
      <c r="DC143" s="5"/>
      <c r="DD143" s="5"/>
      <c r="DE143" s="5"/>
      <c r="DF143" s="5"/>
    </row>
    <row r="144" spans="1:110" s="2" customFormat="1" x14ac:dyDescent="0.2">
      <c r="A144" s="173" t="s">
        <v>179</v>
      </c>
      <c r="B144" s="174">
        <f t="shared" si="42"/>
        <v>7</v>
      </c>
      <c r="C144" s="28"/>
      <c r="D144" s="175"/>
      <c r="E144" s="176"/>
      <c r="F144" s="30"/>
      <c r="G144" s="31"/>
      <c r="H144" s="177">
        <v>7</v>
      </c>
      <c r="I144" s="78"/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"/>
      <c r="DB144" s="5"/>
      <c r="DC144" s="5"/>
      <c r="DD144" s="5"/>
      <c r="DE144" s="5"/>
      <c r="DF144" s="5"/>
    </row>
    <row r="145" spans="1:75" s="2" customFormat="1" x14ac:dyDescent="0.2">
      <c r="A145" s="179" t="s">
        <v>180</v>
      </c>
      <c r="B145" s="180">
        <f t="shared" si="42"/>
        <v>8</v>
      </c>
      <c r="C145" s="37"/>
      <c r="D145" s="181"/>
      <c r="E145" s="182"/>
      <c r="F145" s="39"/>
      <c r="G145" s="40"/>
      <c r="H145" s="183">
        <v>8</v>
      </c>
      <c r="I145" s="184"/>
    </row>
    <row r="146" spans="1:75" s="2" customFormat="1" ht="21" customHeight="1" x14ac:dyDescent="0.2">
      <c r="A146" s="1953" t="s">
        <v>181</v>
      </c>
      <c r="B146" s="185">
        <f t="shared" si="42"/>
        <v>0</v>
      </c>
      <c r="C146" s="54"/>
      <c r="D146" s="132"/>
      <c r="E146" s="186"/>
      <c r="F146" s="55"/>
      <c r="G146" s="57"/>
      <c r="H146" s="187">
        <v>0</v>
      </c>
      <c r="I146" s="67"/>
    </row>
    <row r="147" spans="1:75" s="2" customFormat="1" x14ac:dyDescent="0.2">
      <c r="A147" s="6" t="s">
        <v>182</v>
      </c>
    </row>
    <row r="148" spans="1:75" s="2" customFormat="1" x14ac:dyDescent="0.2">
      <c r="A148" s="220" t="s">
        <v>183</v>
      </c>
    </row>
    <row r="149" spans="1:75" s="2" customFormat="1" ht="14.25" customHeight="1" x14ac:dyDescent="0.2">
      <c r="A149" s="695" t="s">
        <v>184</v>
      </c>
      <c r="B149" s="2115" t="s">
        <v>185</v>
      </c>
      <c r="C149" s="2115" t="s">
        <v>186</v>
      </c>
      <c r="BV149" s="3"/>
      <c r="BW149" s="3"/>
    </row>
    <row r="150" spans="1:75" s="2" customFormat="1" ht="21" x14ac:dyDescent="0.2">
      <c r="A150" s="2116" t="s">
        <v>187</v>
      </c>
      <c r="B150" s="29"/>
      <c r="C150" s="78"/>
      <c r="BV150" s="3"/>
      <c r="BW150" s="3"/>
    </row>
    <row r="151" spans="1:75" s="2" customFormat="1" x14ac:dyDescent="0.2">
      <c r="A151" s="189" t="s">
        <v>188</v>
      </c>
      <c r="B151" s="56"/>
      <c r="C151" s="67"/>
      <c r="BV151" s="3"/>
      <c r="BW151" s="3"/>
    </row>
    <row r="152" spans="1:75" s="2" customFormat="1" ht="15" x14ac:dyDescent="0.25">
      <c r="A152" s="2533" t="s">
        <v>189</v>
      </c>
      <c r="B152" s="2533"/>
      <c r="C152" s="2533"/>
      <c r="D152" s="2533"/>
      <c r="E152" s="2533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/>
      <c r="AU152"/>
      <c r="AV152"/>
      <c r="BV152" s="3"/>
      <c r="BW152" s="3"/>
    </row>
    <row r="153" spans="1:75" s="2" customFormat="1" ht="14.25" customHeight="1" x14ac:dyDescent="0.2">
      <c r="A153" s="2633" t="s">
        <v>3</v>
      </c>
      <c r="B153" s="2633" t="s">
        <v>4</v>
      </c>
      <c r="C153" s="2537" t="s">
        <v>5</v>
      </c>
      <c r="D153" s="2538"/>
      <c r="E153" s="2539"/>
      <c r="F153" s="2906" t="s">
        <v>6</v>
      </c>
      <c r="G153" s="2770"/>
      <c r="H153" s="2770"/>
      <c r="I153" s="2770"/>
      <c r="J153" s="2770"/>
      <c r="K153" s="2770"/>
      <c r="L153" s="2770"/>
      <c r="M153" s="2770"/>
      <c r="N153" s="2770"/>
      <c r="O153" s="2770"/>
      <c r="P153" s="2770"/>
      <c r="Q153" s="2770"/>
      <c r="R153" s="2770"/>
      <c r="S153" s="2770"/>
      <c r="T153" s="2770"/>
      <c r="U153" s="2770"/>
      <c r="V153" s="2770"/>
      <c r="W153" s="2770"/>
      <c r="X153" s="2770"/>
      <c r="Y153" s="2770"/>
      <c r="Z153" s="2770"/>
      <c r="AA153" s="2770"/>
      <c r="AB153" s="2770"/>
      <c r="AC153" s="2770"/>
      <c r="AD153" s="2770"/>
      <c r="AE153" s="2770"/>
      <c r="AF153" s="2770"/>
      <c r="AG153" s="2770"/>
      <c r="AH153" s="2770"/>
      <c r="AI153" s="2770"/>
      <c r="AJ153" s="2770"/>
      <c r="AK153" s="2770"/>
      <c r="AL153" s="2770"/>
      <c r="AM153" s="2907"/>
      <c r="AN153" s="2539" t="s">
        <v>7</v>
      </c>
      <c r="AO153" s="2456" t="s">
        <v>157</v>
      </c>
      <c r="AP153" s="2456" t="s">
        <v>9</v>
      </c>
      <c r="AQ153" s="2539" t="s">
        <v>10</v>
      </c>
      <c r="AR153" s="2539" t="s">
        <v>11</v>
      </c>
      <c r="AS153" s="2539" t="s">
        <v>190</v>
      </c>
      <c r="AT153" s="2539" t="s">
        <v>191</v>
      </c>
      <c r="AU153" s="2537" t="s">
        <v>192</v>
      </c>
      <c r="AV153" s="2539"/>
      <c r="BV153" s="3"/>
      <c r="BW153" s="3"/>
    </row>
    <row r="154" spans="1:75" s="2" customFormat="1" x14ac:dyDescent="0.2">
      <c r="A154" s="2820"/>
      <c r="B154" s="2820"/>
      <c r="C154" s="2904"/>
      <c r="D154" s="2541"/>
      <c r="E154" s="2905"/>
      <c r="F154" s="2906" t="s">
        <v>193</v>
      </c>
      <c r="G154" s="2835"/>
      <c r="H154" s="2906" t="s">
        <v>194</v>
      </c>
      <c r="I154" s="2835"/>
      <c r="J154" s="2906" t="s">
        <v>195</v>
      </c>
      <c r="K154" s="2835"/>
      <c r="L154" s="2906" t="s">
        <v>196</v>
      </c>
      <c r="M154" s="2835"/>
      <c r="N154" s="2906" t="s">
        <v>197</v>
      </c>
      <c r="O154" s="2835"/>
      <c r="P154" s="2908" t="s">
        <v>198</v>
      </c>
      <c r="Q154" s="2827"/>
      <c r="R154" s="2908" t="s">
        <v>199</v>
      </c>
      <c r="S154" s="2827"/>
      <c r="T154" s="2908" t="s">
        <v>200</v>
      </c>
      <c r="U154" s="2827"/>
      <c r="V154" s="2908" t="s">
        <v>201</v>
      </c>
      <c r="W154" s="2827"/>
      <c r="X154" s="2908" t="s">
        <v>202</v>
      </c>
      <c r="Y154" s="2827"/>
      <c r="Z154" s="2908" t="s">
        <v>203</v>
      </c>
      <c r="AA154" s="2827"/>
      <c r="AB154" s="2908" t="s">
        <v>204</v>
      </c>
      <c r="AC154" s="2827"/>
      <c r="AD154" s="2908" t="s">
        <v>205</v>
      </c>
      <c r="AE154" s="2827"/>
      <c r="AF154" s="2908" t="s">
        <v>206</v>
      </c>
      <c r="AG154" s="2827"/>
      <c r="AH154" s="2908" t="s">
        <v>207</v>
      </c>
      <c r="AI154" s="2827"/>
      <c r="AJ154" s="2908" t="s">
        <v>208</v>
      </c>
      <c r="AK154" s="2827"/>
      <c r="AL154" s="2908" t="s">
        <v>209</v>
      </c>
      <c r="AM154" s="2911"/>
      <c r="AN154" s="2546"/>
      <c r="AO154" s="2463"/>
      <c r="AP154" s="2463"/>
      <c r="AQ154" s="2546"/>
      <c r="AR154" s="2546"/>
      <c r="AS154" s="2546"/>
      <c r="AT154" s="2546"/>
      <c r="AU154" s="2904"/>
      <c r="AV154" s="2905"/>
      <c r="BV154" s="3"/>
      <c r="BW154" s="3"/>
    </row>
    <row r="155" spans="1:75" s="2" customFormat="1" x14ac:dyDescent="0.2">
      <c r="A155" s="2903"/>
      <c r="B155" s="2903"/>
      <c r="C155" s="698" t="s">
        <v>34</v>
      </c>
      <c r="D155" s="699" t="s">
        <v>35</v>
      </c>
      <c r="E155" s="428" t="s">
        <v>36</v>
      </c>
      <c r="F155" s="2117" t="s">
        <v>35</v>
      </c>
      <c r="G155" s="428" t="s">
        <v>36</v>
      </c>
      <c r="H155" s="2117" t="s">
        <v>35</v>
      </c>
      <c r="I155" s="428" t="s">
        <v>36</v>
      </c>
      <c r="J155" s="2117" t="s">
        <v>35</v>
      </c>
      <c r="K155" s="428" t="s">
        <v>36</v>
      </c>
      <c r="L155" s="2117" t="s">
        <v>35</v>
      </c>
      <c r="M155" s="428" t="s">
        <v>36</v>
      </c>
      <c r="N155" s="2117" t="s">
        <v>35</v>
      </c>
      <c r="O155" s="428" t="s">
        <v>36</v>
      </c>
      <c r="P155" s="2117" t="s">
        <v>35</v>
      </c>
      <c r="Q155" s="428" t="s">
        <v>36</v>
      </c>
      <c r="R155" s="2117" t="s">
        <v>35</v>
      </c>
      <c r="S155" s="428" t="s">
        <v>36</v>
      </c>
      <c r="T155" s="2117" t="s">
        <v>35</v>
      </c>
      <c r="U155" s="428" t="s">
        <v>36</v>
      </c>
      <c r="V155" s="2117" t="s">
        <v>35</v>
      </c>
      <c r="W155" s="428" t="s">
        <v>36</v>
      </c>
      <c r="X155" s="2117" t="s">
        <v>35</v>
      </c>
      <c r="Y155" s="428" t="s">
        <v>36</v>
      </c>
      <c r="Z155" s="2117" t="s">
        <v>35</v>
      </c>
      <c r="AA155" s="428" t="s">
        <v>36</v>
      </c>
      <c r="AB155" s="2117" t="s">
        <v>35</v>
      </c>
      <c r="AC155" s="428" t="s">
        <v>36</v>
      </c>
      <c r="AD155" s="2117" t="s">
        <v>35</v>
      </c>
      <c r="AE155" s="428" t="s">
        <v>36</v>
      </c>
      <c r="AF155" s="2117" t="s">
        <v>35</v>
      </c>
      <c r="AG155" s="428" t="s">
        <v>36</v>
      </c>
      <c r="AH155" s="2117" t="s">
        <v>35</v>
      </c>
      <c r="AI155" s="428" t="s">
        <v>36</v>
      </c>
      <c r="AJ155" s="2117" t="s">
        <v>35</v>
      </c>
      <c r="AK155" s="428" t="s">
        <v>36</v>
      </c>
      <c r="AL155" s="2117" t="s">
        <v>35</v>
      </c>
      <c r="AM155" s="194" t="s">
        <v>36</v>
      </c>
      <c r="AN155" s="2905"/>
      <c r="AO155" s="2876"/>
      <c r="AP155" s="2876"/>
      <c r="AQ155" s="2905"/>
      <c r="AR155" s="2905"/>
      <c r="AS155" s="2905"/>
      <c r="AT155" s="2905"/>
      <c r="AU155" s="1954" t="s">
        <v>32</v>
      </c>
      <c r="AV155" s="1954" t="s">
        <v>33</v>
      </c>
      <c r="BV155" s="3"/>
      <c r="BW155" s="3"/>
    </row>
    <row r="156" spans="1:75" s="2" customFormat="1" ht="14.25" customHeight="1" x14ac:dyDescent="0.2">
      <c r="A156" s="2646" t="s">
        <v>210</v>
      </c>
      <c r="B156" s="1955" t="s">
        <v>38</v>
      </c>
      <c r="C156" s="2118">
        <f>SUM(D156+E156)</f>
        <v>0</v>
      </c>
      <c r="D156" s="2119">
        <f>SUM(F156+H156+J156+L156+N156+P156+R156+T156+V156+X156+Z156+AB156+AD156+AF156+AH156+AJ156+AL156)</f>
        <v>0</v>
      </c>
      <c r="E156" s="1956">
        <f>SUM(G156+I156+K156+M156+O156+Q156+S156+U156+W156+Y156+AA156+AC156+AE156+AG156+AI156+AK156+AM156)</f>
        <v>0</v>
      </c>
      <c r="F156" s="2120"/>
      <c r="G156" s="1957"/>
      <c r="H156" s="2120"/>
      <c r="I156" s="1957"/>
      <c r="J156" s="2120"/>
      <c r="K156" s="2121"/>
      <c r="L156" s="2120"/>
      <c r="M156" s="2121"/>
      <c r="N156" s="2120"/>
      <c r="O156" s="2121"/>
      <c r="P156" s="2120"/>
      <c r="Q156" s="2121"/>
      <c r="R156" s="2120"/>
      <c r="S156" s="2121"/>
      <c r="T156" s="2120"/>
      <c r="U156" s="2121"/>
      <c r="V156" s="2120"/>
      <c r="W156" s="2121"/>
      <c r="X156" s="2120"/>
      <c r="Y156" s="2121"/>
      <c r="Z156" s="2120"/>
      <c r="AA156" s="2121"/>
      <c r="AB156" s="2120"/>
      <c r="AC156" s="2121"/>
      <c r="AD156" s="2120"/>
      <c r="AE156" s="2121"/>
      <c r="AF156" s="2120"/>
      <c r="AG156" s="2121"/>
      <c r="AH156" s="2120"/>
      <c r="AI156" s="2121"/>
      <c r="AJ156" s="2120"/>
      <c r="AK156" s="2121"/>
      <c r="AL156" s="1958"/>
      <c r="AM156" s="2122"/>
      <c r="AN156" s="1957"/>
      <c r="AO156" s="1957"/>
      <c r="AP156" s="1957"/>
      <c r="AQ156" s="1957"/>
      <c r="AR156" s="1957"/>
      <c r="AS156" s="1957"/>
      <c r="AT156" s="1957"/>
      <c r="AU156" s="1957"/>
      <c r="AV156" s="1957"/>
      <c r="BV156" s="3"/>
      <c r="BW156" s="3"/>
    </row>
    <row r="157" spans="1:75" s="2" customFormat="1" x14ac:dyDescent="0.2">
      <c r="A157" s="2831"/>
      <c r="B157" s="195" t="s">
        <v>39</v>
      </c>
      <c r="C157" s="196">
        <f t="shared" ref="C157:C168" si="43">SUM(D157+E157)</f>
        <v>0</v>
      </c>
      <c r="D157" s="197">
        <f>SUM(F157+H157+J157+L157+N157+P157+R157+T157+V157+X157+Z157+AB157+AD157+AF157+AH157+AJ157+AL157)</f>
        <v>0</v>
      </c>
      <c r="E157" s="198">
        <f t="shared" ref="E157:E166" si="44">SUM(G157+I157+K157+M157+O157+Q157+S157+U157+W157+Y157+AA157+AC157+AE157+AG157+AI157+AK157+AM157)</f>
        <v>0</v>
      </c>
      <c r="F157" s="199"/>
      <c r="G157" s="200"/>
      <c r="H157" s="199"/>
      <c r="I157" s="200"/>
      <c r="J157" s="199"/>
      <c r="K157" s="201"/>
      <c r="L157" s="199"/>
      <c r="M157" s="201"/>
      <c r="N157" s="199"/>
      <c r="O157" s="201"/>
      <c r="P157" s="199"/>
      <c r="Q157" s="201"/>
      <c r="R157" s="199"/>
      <c r="S157" s="201"/>
      <c r="T157" s="199"/>
      <c r="U157" s="201"/>
      <c r="V157" s="199"/>
      <c r="W157" s="201"/>
      <c r="X157" s="199"/>
      <c r="Y157" s="201"/>
      <c r="Z157" s="199"/>
      <c r="AA157" s="201"/>
      <c r="AB157" s="199"/>
      <c r="AC157" s="201"/>
      <c r="AD157" s="199"/>
      <c r="AE157" s="201"/>
      <c r="AF157" s="199"/>
      <c r="AG157" s="201"/>
      <c r="AH157" s="199"/>
      <c r="AI157" s="201"/>
      <c r="AJ157" s="199"/>
      <c r="AK157" s="201"/>
      <c r="AL157" s="202"/>
      <c r="AM157" s="203"/>
      <c r="AN157" s="200"/>
      <c r="AO157" s="200"/>
      <c r="AP157" s="200"/>
      <c r="AQ157" s="200"/>
      <c r="AR157" s="200"/>
      <c r="AS157" s="200"/>
      <c r="AT157" s="200"/>
      <c r="AU157" s="200"/>
      <c r="AV157" s="200"/>
      <c r="BV157" s="3"/>
      <c r="BW157" s="3"/>
    </row>
    <row r="158" spans="1:75" s="2" customFormat="1" x14ac:dyDescent="0.2">
      <c r="A158" s="2831"/>
      <c r="B158" s="195" t="s">
        <v>40</v>
      </c>
      <c r="C158" s="196">
        <f t="shared" si="43"/>
        <v>0</v>
      </c>
      <c r="D158" s="197">
        <f t="shared" ref="D158:D166" si="45">SUM(F158+H158+J158+L158+N158+P158+R158+T158+V158+X158+Z158+AB158+AD158+AF158+AH158+AJ158+AL158)</f>
        <v>0</v>
      </c>
      <c r="E158" s="198">
        <f>SUM(G158+I158+K158+M158+O158+Q158+S158+U158+W158+Y158+AA158+AC158+AE158+AG158+AI158+AK158+AM158)</f>
        <v>0</v>
      </c>
      <c r="F158" s="199"/>
      <c r="G158" s="200"/>
      <c r="H158" s="199"/>
      <c r="I158" s="200"/>
      <c r="J158" s="199"/>
      <c r="K158" s="201"/>
      <c r="L158" s="199"/>
      <c r="M158" s="201"/>
      <c r="N158" s="199"/>
      <c r="O158" s="201"/>
      <c r="P158" s="199"/>
      <c r="Q158" s="201"/>
      <c r="R158" s="199"/>
      <c r="S158" s="201"/>
      <c r="T158" s="199"/>
      <c r="U158" s="201"/>
      <c r="V158" s="199"/>
      <c r="W158" s="201"/>
      <c r="X158" s="199"/>
      <c r="Y158" s="201"/>
      <c r="Z158" s="199"/>
      <c r="AA158" s="201"/>
      <c r="AB158" s="199"/>
      <c r="AC158" s="201"/>
      <c r="AD158" s="199"/>
      <c r="AE158" s="201"/>
      <c r="AF158" s="199"/>
      <c r="AG158" s="201"/>
      <c r="AH158" s="199"/>
      <c r="AI158" s="201"/>
      <c r="AJ158" s="199"/>
      <c r="AK158" s="201"/>
      <c r="AL158" s="202"/>
      <c r="AM158" s="203"/>
      <c r="AN158" s="200"/>
      <c r="AO158" s="200"/>
      <c r="AP158" s="200"/>
      <c r="AQ158" s="200"/>
      <c r="AR158" s="200"/>
      <c r="AS158" s="200"/>
      <c r="AT158" s="200"/>
      <c r="AU158" s="200"/>
      <c r="AV158" s="200"/>
      <c r="BV158" s="3"/>
      <c r="BW158" s="3"/>
    </row>
    <row r="159" spans="1:75" s="2" customFormat="1" x14ac:dyDescent="0.2">
      <c r="A159" s="2831"/>
      <c r="B159" s="195" t="s">
        <v>211</v>
      </c>
      <c r="C159" s="196">
        <f t="shared" si="43"/>
        <v>0</v>
      </c>
      <c r="D159" s="197">
        <f t="shared" si="45"/>
        <v>0</v>
      </c>
      <c r="E159" s="198">
        <f>SUM(G159+I159+K159+M159+O159+Q159+S159+U159+W159+Y159+AA159+AC159+AE159+AG159+AI159+AK159+AM159)</f>
        <v>0</v>
      </c>
      <c r="F159" s="199"/>
      <c r="G159" s="200"/>
      <c r="H159" s="199"/>
      <c r="I159" s="200"/>
      <c r="J159" s="199"/>
      <c r="K159" s="201"/>
      <c r="L159" s="199"/>
      <c r="M159" s="201"/>
      <c r="N159" s="199"/>
      <c r="O159" s="201"/>
      <c r="P159" s="199"/>
      <c r="Q159" s="201"/>
      <c r="R159" s="199"/>
      <c r="S159" s="201"/>
      <c r="T159" s="199"/>
      <c r="U159" s="201"/>
      <c r="V159" s="199"/>
      <c r="W159" s="201"/>
      <c r="X159" s="199"/>
      <c r="Y159" s="201"/>
      <c r="Z159" s="199"/>
      <c r="AA159" s="201"/>
      <c r="AB159" s="199"/>
      <c r="AC159" s="201"/>
      <c r="AD159" s="199"/>
      <c r="AE159" s="201"/>
      <c r="AF159" s="199"/>
      <c r="AG159" s="201"/>
      <c r="AH159" s="199"/>
      <c r="AI159" s="201"/>
      <c r="AJ159" s="199"/>
      <c r="AK159" s="201"/>
      <c r="AL159" s="202"/>
      <c r="AM159" s="203"/>
      <c r="AN159" s="200"/>
      <c r="AO159" s="200"/>
      <c r="AP159" s="200"/>
      <c r="AQ159" s="200"/>
      <c r="AR159" s="200"/>
      <c r="AS159" s="200"/>
      <c r="AT159" s="200"/>
      <c r="AU159" s="200"/>
      <c r="AV159" s="200"/>
      <c r="BV159" s="3"/>
      <c r="BW159" s="3"/>
    </row>
    <row r="160" spans="1:75" s="2" customFormat="1" x14ac:dyDescent="0.2">
      <c r="A160" s="2831"/>
      <c r="B160" s="195" t="s">
        <v>212</v>
      </c>
      <c r="C160" s="196">
        <f t="shared" si="43"/>
        <v>0</v>
      </c>
      <c r="D160" s="197">
        <f t="shared" si="45"/>
        <v>0</v>
      </c>
      <c r="E160" s="198">
        <f>SUM(G160+I160+K160+M160+O160+Q160+S160+U160+W160+Y160+AA160+AC160+AE160+AG160+AI160+AK160+AM160)</f>
        <v>0</v>
      </c>
      <c r="F160" s="199"/>
      <c r="G160" s="200"/>
      <c r="H160" s="199"/>
      <c r="I160" s="200"/>
      <c r="J160" s="199"/>
      <c r="K160" s="201"/>
      <c r="L160" s="199"/>
      <c r="M160" s="201"/>
      <c r="N160" s="199"/>
      <c r="O160" s="201"/>
      <c r="P160" s="199"/>
      <c r="Q160" s="201"/>
      <c r="R160" s="199"/>
      <c r="S160" s="201"/>
      <c r="T160" s="199"/>
      <c r="U160" s="201"/>
      <c r="V160" s="199"/>
      <c r="W160" s="201"/>
      <c r="X160" s="199"/>
      <c r="Y160" s="201"/>
      <c r="Z160" s="199"/>
      <c r="AA160" s="201"/>
      <c r="AB160" s="199"/>
      <c r="AC160" s="201"/>
      <c r="AD160" s="199"/>
      <c r="AE160" s="201"/>
      <c r="AF160" s="199"/>
      <c r="AG160" s="201"/>
      <c r="AH160" s="199"/>
      <c r="AI160" s="201"/>
      <c r="AJ160" s="199"/>
      <c r="AK160" s="201"/>
      <c r="AL160" s="202"/>
      <c r="AM160" s="203"/>
      <c r="AN160" s="200"/>
      <c r="AO160" s="200"/>
      <c r="AP160" s="200"/>
      <c r="AQ160" s="200"/>
      <c r="AR160" s="200"/>
      <c r="AS160" s="200"/>
      <c r="AT160" s="200"/>
      <c r="AU160" s="200"/>
      <c r="AV160" s="200"/>
      <c r="BV160" s="3"/>
      <c r="BW160" s="3"/>
    </row>
    <row r="161" spans="1:130" x14ac:dyDescent="0.2">
      <c r="A161" s="2831"/>
      <c r="B161" s="195" t="s">
        <v>85</v>
      </c>
      <c r="C161" s="196">
        <f t="shared" si="43"/>
        <v>0</v>
      </c>
      <c r="D161" s="197">
        <f t="shared" si="45"/>
        <v>0</v>
      </c>
      <c r="E161" s="198">
        <f>SUM(G161+I161+K161+M161+O161+Q161+S161+U161+W161+Y161+AA161+AC161+AE161+AG161+AI161+AK161+AM161)</f>
        <v>0</v>
      </c>
      <c r="F161" s="199"/>
      <c r="G161" s="200"/>
      <c r="H161" s="199"/>
      <c r="I161" s="200"/>
      <c r="J161" s="199"/>
      <c r="K161" s="201"/>
      <c r="L161" s="199"/>
      <c r="M161" s="201"/>
      <c r="N161" s="199"/>
      <c r="O161" s="201"/>
      <c r="P161" s="199"/>
      <c r="Q161" s="201"/>
      <c r="R161" s="199"/>
      <c r="S161" s="201"/>
      <c r="T161" s="199"/>
      <c r="U161" s="201"/>
      <c r="V161" s="199"/>
      <c r="W161" s="201"/>
      <c r="X161" s="199"/>
      <c r="Y161" s="201"/>
      <c r="Z161" s="199"/>
      <c r="AA161" s="201"/>
      <c r="AB161" s="199"/>
      <c r="AC161" s="201"/>
      <c r="AD161" s="199"/>
      <c r="AE161" s="201"/>
      <c r="AF161" s="199"/>
      <c r="AG161" s="201"/>
      <c r="AH161" s="199"/>
      <c r="AI161" s="201"/>
      <c r="AJ161" s="199"/>
      <c r="AK161" s="201"/>
      <c r="AL161" s="202"/>
      <c r="AM161" s="203"/>
      <c r="AN161" s="200"/>
      <c r="AO161" s="200"/>
      <c r="AP161" s="200"/>
      <c r="AQ161" s="200"/>
      <c r="AR161" s="200"/>
      <c r="AS161" s="200"/>
      <c r="AT161" s="200"/>
      <c r="AU161" s="200"/>
      <c r="AV161" s="200"/>
      <c r="BV161" s="3"/>
      <c r="BW161" s="3"/>
    </row>
    <row r="162" spans="1:130" x14ac:dyDescent="0.2">
      <c r="A162" s="2831"/>
      <c r="B162" s="195" t="s">
        <v>44</v>
      </c>
      <c r="C162" s="204">
        <f t="shared" si="43"/>
        <v>0</v>
      </c>
      <c r="D162" s="205">
        <f t="shared" si="45"/>
        <v>0</v>
      </c>
      <c r="E162" s="206">
        <f>SUM(G162+I162+K162+M162+O162+Q162+S162+U162+W162+Y162+AA162+AC162+AE162+AG162+AI162+AK162+AM162)</f>
        <v>0</v>
      </c>
      <c r="F162" s="207"/>
      <c r="G162" s="208"/>
      <c r="H162" s="207"/>
      <c r="I162" s="208"/>
      <c r="J162" s="207"/>
      <c r="K162" s="209"/>
      <c r="L162" s="207"/>
      <c r="M162" s="209"/>
      <c r="N162" s="207"/>
      <c r="O162" s="209"/>
      <c r="P162" s="207"/>
      <c r="Q162" s="209"/>
      <c r="R162" s="207"/>
      <c r="S162" s="209"/>
      <c r="T162" s="207"/>
      <c r="U162" s="209"/>
      <c r="V162" s="207"/>
      <c r="W162" s="209"/>
      <c r="X162" s="207"/>
      <c r="Y162" s="209"/>
      <c r="Z162" s="207"/>
      <c r="AA162" s="209"/>
      <c r="AB162" s="207"/>
      <c r="AC162" s="209"/>
      <c r="AD162" s="207"/>
      <c r="AE162" s="209"/>
      <c r="AF162" s="207"/>
      <c r="AG162" s="209"/>
      <c r="AH162" s="207"/>
      <c r="AI162" s="209"/>
      <c r="AJ162" s="207"/>
      <c r="AK162" s="209"/>
      <c r="AL162" s="210"/>
      <c r="AM162" s="211"/>
      <c r="AN162" s="208"/>
      <c r="AO162" s="208"/>
      <c r="AP162" s="208"/>
      <c r="AQ162" s="208"/>
      <c r="AR162" s="208"/>
      <c r="AS162" s="208"/>
      <c r="AT162" s="208"/>
      <c r="AU162" s="208"/>
      <c r="AV162" s="208"/>
      <c r="BV162" s="3"/>
      <c r="BW162" s="3"/>
    </row>
    <row r="163" spans="1:130" ht="21" x14ac:dyDescent="0.2">
      <c r="A163" s="2831"/>
      <c r="B163" s="195" t="s">
        <v>213</v>
      </c>
      <c r="C163" s="204">
        <f t="shared" si="43"/>
        <v>0</v>
      </c>
      <c r="D163" s="205">
        <f t="shared" si="45"/>
        <v>0</v>
      </c>
      <c r="E163" s="206">
        <f t="shared" si="44"/>
        <v>0</v>
      </c>
      <c r="F163" s="207"/>
      <c r="G163" s="208"/>
      <c r="H163" s="207"/>
      <c r="I163" s="208"/>
      <c r="J163" s="207"/>
      <c r="K163" s="209"/>
      <c r="L163" s="207"/>
      <c r="M163" s="209"/>
      <c r="N163" s="207"/>
      <c r="O163" s="209"/>
      <c r="P163" s="207"/>
      <c r="Q163" s="209"/>
      <c r="R163" s="207"/>
      <c r="S163" s="209"/>
      <c r="T163" s="207"/>
      <c r="U163" s="209"/>
      <c r="V163" s="207"/>
      <c r="W163" s="209"/>
      <c r="X163" s="207"/>
      <c r="Y163" s="209"/>
      <c r="Z163" s="207"/>
      <c r="AA163" s="209"/>
      <c r="AB163" s="207"/>
      <c r="AC163" s="209"/>
      <c r="AD163" s="207"/>
      <c r="AE163" s="209"/>
      <c r="AF163" s="207"/>
      <c r="AG163" s="209"/>
      <c r="AH163" s="207"/>
      <c r="AI163" s="209"/>
      <c r="AJ163" s="207"/>
      <c r="AK163" s="209"/>
      <c r="AL163" s="210"/>
      <c r="AM163" s="211"/>
      <c r="AN163" s="208"/>
      <c r="AO163" s="208"/>
      <c r="AP163" s="208"/>
      <c r="AQ163" s="208"/>
      <c r="AR163" s="208"/>
      <c r="AS163" s="208"/>
      <c r="AT163" s="208"/>
      <c r="AU163" s="208"/>
      <c r="AV163" s="208"/>
      <c r="BV163" s="3"/>
      <c r="BW163" s="3"/>
    </row>
    <row r="164" spans="1:130" x14ac:dyDescent="0.2">
      <c r="A164" s="2831"/>
      <c r="B164" s="195" t="s">
        <v>46</v>
      </c>
      <c r="C164" s="204">
        <f t="shared" si="43"/>
        <v>0</v>
      </c>
      <c r="D164" s="205">
        <f t="shared" si="45"/>
        <v>0</v>
      </c>
      <c r="E164" s="206">
        <f>SUM(G164+I164+K164+M164+O164+Q164+S164+U164+W164+Y164+AA164+AC164+AE164+AG164+AI164+AK164+AM164)</f>
        <v>0</v>
      </c>
      <c r="F164" s="207"/>
      <c r="G164" s="208"/>
      <c r="H164" s="207"/>
      <c r="I164" s="208"/>
      <c r="J164" s="207"/>
      <c r="K164" s="209"/>
      <c r="L164" s="207"/>
      <c r="M164" s="209"/>
      <c r="N164" s="207"/>
      <c r="O164" s="209"/>
      <c r="P164" s="207"/>
      <c r="Q164" s="209"/>
      <c r="R164" s="207"/>
      <c r="S164" s="209"/>
      <c r="T164" s="207"/>
      <c r="U164" s="209"/>
      <c r="V164" s="207"/>
      <c r="W164" s="209"/>
      <c r="X164" s="207"/>
      <c r="Y164" s="209"/>
      <c r="Z164" s="207"/>
      <c r="AA164" s="209"/>
      <c r="AB164" s="207"/>
      <c r="AC164" s="209"/>
      <c r="AD164" s="207"/>
      <c r="AE164" s="209"/>
      <c r="AF164" s="207"/>
      <c r="AG164" s="209"/>
      <c r="AH164" s="207"/>
      <c r="AI164" s="209"/>
      <c r="AJ164" s="207"/>
      <c r="AK164" s="209"/>
      <c r="AL164" s="210"/>
      <c r="AM164" s="211"/>
      <c r="AN164" s="208"/>
      <c r="AO164" s="208"/>
      <c r="AP164" s="208"/>
      <c r="AQ164" s="208"/>
      <c r="AR164" s="208"/>
      <c r="AS164" s="208"/>
      <c r="AT164" s="208"/>
      <c r="AU164" s="208"/>
      <c r="AV164" s="208"/>
      <c r="BV164" s="3"/>
      <c r="BW164" s="3"/>
    </row>
    <row r="165" spans="1:130" ht="21.75" x14ac:dyDescent="0.2">
      <c r="A165" s="2831"/>
      <c r="B165" s="212" t="s">
        <v>47</v>
      </c>
      <c r="C165" s="204">
        <f t="shared" si="43"/>
        <v>0</v>
      </c>
      <c r="D165" s="213">
        <f t="shared" si="45"/>
        <v>0</v>
      </c>
      <c r="E165" s="206">
        <f>SUM(G165+I165+K165+M165+O165+Q165+S165+U165+W165+Y165+AA165+AC165+AE165+AG165+AI165+AK165+AM165)</f>
        <v>0</v>
      </c>
      <c r="F165" s="207"/>
      <c r="G165" s="208"/>
      <c r="H165" s="207"/>
      <c r="I165" s="208"/>
      <c r="J165" s="207"/>
      <c r="K165" s="209"/>
      <c r="L165" s="207"/>
      <c r="M165" s="209"/>
      <c r="N165" s="207"/>
      <c r="O165" s="209"/>
      <c r="P165" s="207"/>
      <c r="Q165" s="209"/>
      <c r="R165" s="207"/>
      <c r="S165" s="209"/>
      <c r="T165" s="207"/>
      <c r="U165" s="209"/>
      <c r="V165" s="207"/>
      <c r="W165" s="209"/>
      <c r="X165" s="207"/>
      <c r="Y165" s="209"/>
      <c r="Z165" s="207"/>
      <c r="AA165" s="209"/>
      <c r="AB165" s="207"/>
      <c r="AC165" s="209"/>
      <c r="AD165" s="207"/>
      <c r="AE165" s="209"/>
      <c r="AF165" s="207"/>
      <c r="AG165" s="209"/>
      <c r="AH165" s="207"/>
      <c r="AI165" s="209"/>
      <c r="AJ165" s="207"/>
      <c r="AK165" s="209"/>
      <c r="AL165" s="210"/>
      <c r="AM165" s="211"/>
      <c r="AN165" s="208"/>
      <c r="AO165" s="208"/>
      <c r="AP165" s="208"/>
      <c r="AQ165" s="208"/>
      <c r="AR165" s="208"/>
      <c r="AS165" s="208"/>
      <c r="AT165" s="208"/>
      <c r="AU165" s="208"/>
      <c r="AV165" s="208"/>
      <c r="BV165" s="3"/>
      <c r="BW165" s="3"/>
    </row>
    <row r="166" spans="1:130" x14ac:dyDescent="0.2">
      <c r="A166" s="2912"/>
      <c r="B166" s="2123" t="s">
        <v>48</v>
      </c>
      <c r="C166" s="2124">
        <f t="shared" si="43"/>
        <v>0</v>
      </c>
      <c r="D166" s="1959">
        <f t="shared" si="45"/>
        <v>0</v>
      </c>
      <c r="E166" s="1960">
        <f t="shared" si="44"/>
        <v>0</v>
      </c>
      <c r="F166" s="2125">
        <f>SUM(F156:F165)</f>
        <v>0</v>
      </c>
      <c r="G166" s="1961">
        <f t="shared" ref="G166:AT166" si="46">SUM(G156:G165)</f>
        <v>0</v>
      </c>
      <c r="H166" s="2125">
        <f t="shared" si="46"/>
        <v>0</v>
      </c>
      <c r="I166" s="1961">
        <f t="shared" si="46"/>
        <v>0</v>
      </c>
      <c r="J166" s="2125">
        <f t="shared" si="46"/>
        <v>0</v>
      </c>
      <c r="K166" s="1962">
        <f t="shared" si="46"/>
        <v>0</v>
      </c>
      <c r="L166" s="2125">
        <f t="shared" si="46"/>
        <v>0</v>
      </c>
      <c r="M166" s="1962">
        <f t="shared" si="46"/>
        <v>0</v>
      </c>
      <c r="N166" s="2125">
        <f t="shared" si="46"/>
        <v>0</v>
      </c>
      <c r="O166" s="1962">
        <f t="shared" si="46"/>
        <v>0</v>
      </c>
      <c r="P166" s="2125">
        <f t="shared" si="46"/>
        <v>0</v>
      </c>
      <c r="Q166" s="1962">
        <f t="shared" si="46"/>
        <v>0</v>
      </c>
      <c r="R166" s="2125">
        <f t="shared" si="46"/>
        <v>0</v>
      </c>
      <c r="S166" s="1962">
        <f t="shared" si="46"/>
        <v>0</v>
      </c>
      <c r="T166" s="2125">
        <f t="shared" si="46"/>
        <v>0</v>
      </c>
      <c r="U166" s="1962">
        <f t="shared" si="46"/>
        <v>0</v>
      </c>
      <c r="V166" s="2125">
        <f t="shared" si="46"/>
        <v>0</v>
      </c>
      <c r="W166" s="1962">
        <f t="shared" si="46"/>
        <v>0</v>
      </c>
      <c r="X166" s="2125">
        <f t="shared" si="46"/>
        <v>0</v>
      </c>
      <c r="Y166" s="1962">
        <f t="shared" si="46"/>
        <v>0</v>
      </c>
      <c r="Z166" s="2125">
        <f t="shared" si="46"/>
        <v>0</v>
      </c>
      <c r="AA166" s="1962">
        <f t="shared" si="46"/>
        <v>0</v>
      </c>
      <c r="AB166" s="2125">
        <f t="shared" si="46"/>
        <v>0</v>
      </c>
      <c r="AC166" s="1962">
        <f t="shared" si="46"/>
        <v>0</v>
      </c>
      <c r="AD166" s="2125">
        <f t="shared" si="46"/>
        <v>0</v>
      </c>
      <c r="AE166" s="1962">
        <f t="shared" si="46"/>
        <v>0</v>
      </c>
      <c r="AF166" s="2125">
        <f t="shared" si="46"/>
        <v>0</v>
      </c>
      <c r="AG166" s="1962">
        <f t="shared" si="46"/>
        <v>0</v>
      </c>
      <c r="AH166" s="2125">
        <f t="shared" si="46"/>
        <v>0</v>
      </c>
      <c r="AI166" s="1962">
        <f t="shared" si="46"/>
        <v>0</v>
      </c>
      <c r="AJ166" s="2125">
        <f t="shared" si="46"/>
        <v>0</v>
      </c>
      <c r="AK166" s="1962">
        <f t="shared" si="46"/>
        <v>0</v>
      </c>
      <c r="AL166" s="2126">
        <f t="shared" si="46"/>
        <v>0</v>
      </c>
      <c r="AM166" s="1963">
        <f t="shared" si="46"/>
        <v>0</v>
      </c>
      <c r="AN166" s="1961">
        <f t="shared" si="46"/>
        <v>0</v>
      </c>
      <c r="AO166" s="1961">
        <f t="shared" si="46"/>
        <v>0</v>
      </c>
      <c r="AP166" s="1961">
        <f t="shared" si="46"/>
        <v>0</v>
      </c>
      <c r="AQ166" s="1961">
        <f t="shared" si="46"/>
        <v>0</v>
      </c>
      <c r="AR166" s="1961">
        <f t="shared" si="46"/>
        <v>0</v>
      </c>
      <c r="AS166" s="1961">
        <f t="shared" si="46"/>
        <v>0</v>
      </c>
      <c r="AT166" s="1961">
        <f t="shared" si="46"/>
        <v>0</v>
      </c>
      <c r="AU166" s="1961">
        <f>SUM(AU156:AU165)</f>
        <v>0</v>
      </c>
      <c r="AV166" s="1961">
        <f>SUM(AV156:AV165)</f>
        <v>0</v>
      </c>
      <c r="BV166" s="3"/>
      <c r="BW166" s="3"/>
    </row>
    <row r="167" spans="1:130" x14ac:dyDescent="0.2">
      <c r="A167" s="2913" t="s">
        <v>49</v>
      </c>
      <c r="B167" s="2914"/>
      <c r="C167" s="2118">
        <f t="shared" si="43"/>
        <v>0</v>
      </c>
      <c r="D167" s="2119">
        <f>SUM(F167+H167+J167+L167+N167+P167+R167+T167+V167+X167+Z167+AB167+AD167+AF167+AH167+AJ167+AL167)</f>
        <v>0</v>
      </c>
      <c r="E167" s="1956">
        <f>SUM(G167+I167+K167+M167+O167+Q167+S167+U167+W167+Y167+AA167+AC167+AE167+AG167+AI167+AK167+AM167)</f>
        <v>0</v>
      </c>
      <c r="F167" s="2120"/>
      <c r="G167" s="1957"/>
      <c r="H167" s="2120"/>
      <c r="I167" s="1957"/>
      <c r="J167" s="2120"/>
      <c r="K167" s="2121"/>
      <c r="L167" s="2120"/>
      <c r="M167" s="2121"/>
      <c r="N167" s="2120"/>
      <c r="O167" s="2121"/>
      <c r="P167" s="2120"/>
      <c r="Q167" s="2121"/>
      <c r="R167" s="2120"/>
      <c r="S167" s="2121"/>
      <c r="T167" s="2120"/>
      <c r="U167" s="2121"/>
      <c r="V167" s="2120"/>
      <c r="W167" s="2121"/>
      <c r="X167" s="2120"/>
      <c r="Y167" s="2121"/>
      <c r="Z167" s="2120"/>
      <c r="AA167" s="2121"/>
      <c r="AB167" s="2120"/>
      <c r="AC167" s="2121"/>
      <c r="AD167" s="2120"/>
      <c r="AE167" s="2121"/>
      <c r="AF167" s="2120"/>
      <c r="AG167" s="2121"/>
      <c r="AH167" s="2120"/>
      <c r="AI167" s="2121"/>
      <c r="AJ167" s="2120"/>
      <c r="AK167" s="2121"/>
      <c r="AL167" s="1958"/>
      <c r="AM167" s="2122"/>
      <c r="AN167" s="1957"/>
      <c r="AO167" s="1957"/>
      <c r="AP167" s="1957"/>
      <c r="AQ167" s="1957"/>
      <c r="AR167" s="1957"/>
      <c r="AS167" s="1957"/>
      <c r="AT167" s="1957"/>
      <c r="AU167" s="1957"/>
      <c r="AV167" s="1957"/>
      <c r="BV167" s="3"/>
      <c r="BW167" s="3"/>
    </row>
    <row r="168" spans="1:130" x14ac:dyDescent="0.2">
      <c r="A168" s="2909" t="s">
        <v>214</v>
      </c>
      <c r="B168" s="2910"/>
      <c r="C168" s="2127">
        <f t="shared" si="43"/>
        <v>0</v>
      </c>
      <c r="D168" s="979">
        <f>SUM(F168+H168+J168+L168+N168+P168+R168+T168+V168+X168+Z168+AB168+AD168+AF168+AH168+AJ168+AL168)</f>
        <v>0</v>
      </c>
      <c r="E168" s="1964">
        <f>SUM(G168+I168+K168+M168+O168+Q168+S168+U168+W168+Y168+AA168+AC168+AE168+AG168+AI168+AK168+AM168)</f>
        <v>0</v>
      </c>
      <c r="F168" s="2128"/>
      <c r="G168" s="1965"/>
      <c r="H168" s="2128"/>
      <c r="I168" s="1965"/>
      <c r="J168" s="2128"/>
      <c r="K168" s="981"/>
      <c r="L168" s="2128"/>
      <c r="M168" s="981"/>
      <c r="N168" s="2128"/>
      <c r="O168" s="981"/>
      <c r="P168" s="2128"/>
      <c r="Q168" s="981"/>
      <c r="R168" s="2128"/>
      <c r="S168" s="981"/>
      <c r="T168" s="2128"/>
      <c r="U168" s="981"/>
      <c r="V168" s="2128"/>
      <c r="W168" s="981"/>
      <c r="X168" s="2128"/>
      <c r="Y168" s="981"/>
      <c r="Z168" s="2128"/>
      <c r="AA168" s="981"/>
      <c r="AB168" s="2128"/>
      <c r="AC168" s="981"/>
      <c r="AD168" s="2128"/>
      <c r="AE168" s="981"/>
      <c r="AF168" s="2128"/>
      <c r="AG168" s="981"/>
      <c r="AH168" s="2128"/>
      <c r="AI168" s="981"/>
      <c r="AJ168" s="2128"/>
      <c r="AK168" s="981"/>
      <c r="AL168" s="1966"/>
      <c r="AM168" s="982"/>
      <c r="AN168" s="1965"/>
      <c r="AO168" s="1965"/>
      <c r="AP168" s="1965"/>
      <c r="AQ168" s="1965"/>
      <c r="AR168" s="1965"/>
      <c r="AS168" s="1965"/>
      <c r="AT168" s="1965"/>
      <c r="AU168" s="1965"/>
      <c r="AV168" s="1965"/>
      <c r="BV168" s="3"/>
      <c r="BW168" s="3"/>
    </row>
    <row r="171" spans="1:130" s="214" customFormat="1" x14ac:dyDescent="0.2">
      <c r="A171" s="214">
        <f>SUM(C13:C27,E33,B33,B39,E39,C43:C46,C51:C52,C57:C78,B82:I84,B85,D85,F85,H85,B89:D95,B104:F104,B109:B111,B115:E115,B120:B122,B126,C134,B139:B146,B150:C151,C156:E168)</f>
        <v>1966</v>
      </c>
      <c r="B171" s="214">
        <f>SUM(DA8:DZ168)</f>
        <v>0</v>
      </c>
      <c r="BX171" s="215"/>
      <c r="BY171" s="215"/>
      <c r="BZ171" s="215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</row>
  </sheetData>
  <mergeCells count="228">
    <mergeCell ref="A168:B168"/>
    <mergeCell ref="AF154:AG154"/>
    <mergeCell ref="AH154:AI154"/>
    <mergeCell ref="AJ154:AK154"/>
    <mergeCell ref="AL154:AM154"/>
    <mergeCell ref="A156:A166"/>
    <mergeCell ref="A167:B167"/>
    <mergeCell ref="AU153:AV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AO153:AO155"/>
    <mergeCell ref="AP153:AP155"/>
    <mergeCell ref="AQ153:AQ155"/>
    <mergeCell ref="AR153:AR155"/>
    <mergeCell ref="AS153:AS155"/>
    <mergeCell ref="AT153:AT155"/>
    <mergeCell ref="A152:E152"/>
    <mergeCell ref="A153:A155"/>
    <mergeCell ref="B153:B155"/>
    <mergeCell ref="C153:E154"/>
    <mergeCell ref="F153:AM153"/>
    <mergeCell ref="AN153:AN155"/>
    <mergeCell ref="X154:Y154"/>
    <mergeCell ref="Z154:AA154"/>
    <mergeCell ref="AB154:AC154"/>
    <mergeCell ref="AD154:AE154"/>
    <mergeCell ref="A131:A134"/>
    <mergeCell ref="R129:S129"/>
    <mergeCell ref="T129:U129"/>
    <mergeCell ref="V129:W129"/>
    <mergeCell ref="X129:Y129"/>
    <mergeCell ref="Z129:AA129"/>
    <mergeCell ref="AB129:AC129"/>
    <mergeCell ref="A136:A138"/>
    <mergeCell ref="B136:F136"/>
    <mergeCell ref="H136:I137"/>
    <mergeCell ref="B137:B138"/>
    <mergeCell ref="C137:F137"/>
    <mergeCell ref="G137:G138"/>
    <mergeCell ref="AN128:AN130"/>
    <mergeCell ref="AO128:AO130"/>
    <mergeCell ref="AP128:AP130"/>
    <mergeCell ref="AQ128:AQ130"/>
    <mergeCell ref="AR128:AR130"/>
    <mergeCell ref="F129:G129"/>
    <mergeCell ref="H129:I129"/>
    <mergeCell ref="J129:K129"/>
    <mergeCell ref="L129:M129"/>
    <mergeCell ref="N129:O129"/>
    <mergeCell ref="AJ129:AK129"/>
    <mergeCell ref="AL129:AM129"/>
    <mergeCell ref="AD129:AE129"/>
    <mergeCell ref="AF129:AG129"/>
    <mergeCell ref="AH129:AI129"/>
    <mergeCell ref="A124:A125"/>
    <mergeCell ref="B124:B125"/>
    <mergeCell ref="C124:D124"/>
    <mergeCell ref="E124:F124"/>
    <mergeCell ref="G124:I124"/>
    <mergeCell ref="A128:A130"/>
    <mergeCell ref="B128:B130"/>
    <mergeCell ref="C128:E129"/>
    <mergeCell ref="F128:AM128"/>
    <mergeCell ref="P129:Q129"/>
    <mergeCell ref="A113:A114"/>
    <mergeCell ref="B113:D113"/>
    <mergeCell ref="E113:E114"/>
    <mergeCell ref="A117:A119"/>
    <mergeCell ref="B117:D118"/>
    <mergeCell ref="E117:J117"/>
    <mergeCell ref="E118:F118"/>
    <mergeCell ref="G118:H118"/>
    <mergeCell ref="I118:J118"/>
    <mergeCell ref="O106:O108"/>
    <mergeCell ref="P106:P108"/>
    <mergeCell ref="E107:F107"/>
    <mergeCell ref="G107:H107"/>
    <mergeCell ref="I107:J107"/>
    <mergeCell ref="K107:L107"/>
    <mergeCell ref="M107:N107"/>
    <mergeCell ref="A97:A98"/>
    <mergeCell ref="B97:B98"/>
    <mergeCell ref="C97:C98"/>
    <mergeCell ref="D97:D98"/>
    <mergeCell ref="E97:F97"/>
    <mergeCell ref="A106:A108"/>
    <mergeCell ref="B106:D107"/>
    <mergeCell ref="E106:M106"/>
    <mergeCell ref="A80:A81"/>
    <mergeCell ref="B80:C80"/>
    <mergeCell ref="D80:E80"/>
    <mergeCell ref="F80:G80"/>
    <mergeCell ref="H80:I80"/>
    <mergeCell ref="A87:A88"/>
    <mergeCell ref="B87:B88"/>
    <mergeCell ref="C87:C88"/>
    <mergeCell ref="D87:D88"/>
    <mergeCell ref="A57:A62"/>
    <mergeCell ref="A63:A64"/>
    <mergeCell ref="A65:A68"/>
    <mergeCell ref="A69:A70"/>
    <mergeCell ref="A71:A72"/>
    <mergeCell ref="A73:A78"/>
    <mergeCell ref="AB55:AC55"/>
    <mergeCell ref="AD55:AE55"/>
    <mergeCell ref="AF55:AG55"/>
    <mergeCell ref="A54:B56"/>
    <mergeCell ref="C54:E55"/>
    <mergeCell ref="F54:AM54"/>
    <mergeCell ref="AN54:AN56"/>
    <mergeCell ref="AO54:AO56"/>
    <mergeCell ref="F55:G55"/>
    <mergeCell ref="H55:I55"/>
    <mergeCell ref="J55:K55"/>
    <mergeCell ref="L55:M55"/>
    <mergeCell ref="N55:O55"/>
    <mergeCell ref="AD49:AE49"/>
    <mergeCell ref="AF49:AG49"/>
    <mergeCell ref="AH49:AI49"/>
    <mergeCell ref="AJ49:AK49"/>
    <mergeCell ref="AL49:AM49"/>
    <mergeCell ref="A53:M53"/>
    <mergeCell ref="AO48:AO50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P48:AP50"/>
    <mergeCell ref="F49:G49"/>
    <mergeCell ref="H49:I49"/>
    <mergeCell ref="J49:K49"/>
    <mergeCell ref="L49:M49"/>
    <mergeCell ref="N49:O49"/>
    <mergeCell ref="P49:Q49"/>
    <mergeCell ref="R49:S49"/>
    <mergeCell ref="T49:U49"/>
    <mergeCell ref="A43:A44"/>
    <mergeCell ref="A45:A46"/>
    <mergeCell ref="A48:B50"/>
    <mergeCell ref="C48:E49"/>
    <mergeCell ref="F48:AM48"/>
    <mergeCell ref="AN48:AN50"/>
    <mergeCell ref="V49:W49"/>
    <mergeCell ref="X49:Y49"/>
    <mergeCell ref="Z49:AA49"/>
    <mergeCell ref="AB49:AC49"/>
    <mergeCell ref="A35:A36"/>
    <mergeCell ref="B35:B36"/>
    <mergeCell ref="C35:D35"/>
    <mergeCell ref="E35:G35"/>
    <mergeCell ref="H35:M35"/>
    <mergeCell ref="A41:A42"/>
    <mergeCell ref="B41:B42"/>
    <mergeCell ref="C41:C42"/>
    <mergeCell ref="AP29:AP30"/>
    <mergeCell ref="R29:S29"/>
    <mergeCell ref="T29:U29"/>
    <mergeCell ref="V29:W29"/>
    <mergeCell ref="X29:Y29"/>
    <mergeCell ref="Z29:AA29"/>
    <mergeCell ref="AB29:AC29"/>
    <mergeCell ref="E29:G29"/>
    <mergeCell ref="H29:I29"/>
    <mergeCell ref="J29:K29"/>
    <mergeCell ref="L29:M29"/>
    <mergeCell ref="N29:O29"/>
    <mergeCell ref="P29:Q29"/>
    <mergeCell ref="AQ29:AQ30"/>
    <mergeCell ref="AR29:AR30"/>
    <mergeCell ref="AS29:AS30"/>
    <mergeCell ref="AT29:AT30"/>
    <mergeCell ref="AU29:AU30"/>
    <mergeCell ref="AD29:AE29"/>
    <mergeCell ref="AF29:AG29"/>
    <mergeCell ref="AH29:AI29"/>
    <mergeCell ref="AJ29:AK29"/>
    <mergeCell ref="AL29:AM29"/>
    <mergeCell ref="AN29:AO29"/>
    <mergeCell ref="A13:A23"/>
    <mergeCell ref="A24:B24"/>
    <mergeCell ref="A26:A27"/>
    <mergeCell ref="A29:A30"/>
    <mergeCell ref="B29:B30"/>
    <mergeCell ref="C29:D29"/>
    <mergeCell ref="AF11:AG11"/>
    <mergeCell ref="AH11:AI11"/>
    <mergeCell ref="AJ11:AK11"/>
    <mergeCell ref="AU11:AU12"/>
    <mergeCell ref="AV11:AV12"/>
    <mergeCell ref="AU10:AV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O10:AO12"/>
    <mergeCell ref="AP10:AP12"/>
    <mergeCell ref="AQ10:AQ12"/>
    <mergeCell ref="AR10:AR12"/>
    <mergeCell ref="AS10:AS12"/>
    <mergeCell ref="AT10:AT12"/>
    <mergeCell ref="A6:W6"/>
    <mergeCell ref="A10:A12"/>
    <mergeCell ref="B10:B12"/>
    <mergeCell ref="C10:E11"/>
    <mergeCell ref="F10:AM10"/>
    <mergeCell ref="AN10:AN12"/>
    <mergeCell ref="X11:Y11"/>
    <mergeCell ref="Z11:AA11"/>
    <mergeCell ref="AB11:AC11"/>
    <mergeCell ref="AD11:AE11"/>
    <mergeCell ref="AL11:AM11"/>
  </mergeCells>
  <dataValidations count="2">
    <dataValidation type="whole" operator="greaterThanOrEqual" allowBlank="1" showInputMessage="1" showErrorMessage="1" sqref="C31:AU32 C37:M38 F156:AV168 F51:AP52 G57:AO78 F131:AR133 F13:AV27 C43:C46 C126:I126 B82:I85 B89:D95 B99:F103 E109:P111 B115:E115 E120:J122 C139:I146 B150:C151">
      <formula1>0</formula1>
    </dataValidation>
    <dataValidation type="whole" allowBlank="1" showInputMessage="1" showErrorMessage="1" sqref="C153:E168 AQ153:AR155 B157 F153:AO155 AP153 A153:A168 F152:AS152 B160:B168 B153:B155">
      <formula1>0</formula1>
      <formula2>1E+30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2023-04-20T15:48:14Z</dcterms:created>
  <dcterms:modified xsi:type="dcterms:W3CDTF">2024-02-16T18:38:50Z</dcterms:modified>
</cp:coreProperties>
</file>